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energyinnovation.sharepoint.com/sites/EUEPSModeling/Shared Documents/InputData_Artelys/elec/EIaE/"/>
    </mc:Choice>
  </mc:AlternateContent>
  <xr:revisionPtr revIDLastSave="107" documentId="8_{4AFC19B5-FD0C-469F-8CA9-E42927EB3641}" xr6:coauthVersionLast="47" xr6:coauthVersionMax="47" xr10:uidLastSave="{2BA47DF3-04C9-4FAC-8DF5-C813B3C6DDF3}"/>
  <bookViews>
    <workbookView xWindow="-110" yWindow="-110" windowWidth="19420" windowHeight="11500" xr2:uid="{D473F2D0-340B-47B8-BA06-DAC1998B8357}"/>
  </bookViews>
  <sheets>
    <sheet name="About" sheetId="7" r:id="rId1"/>
    <sheet name="ENTSO-E historical data" sheetId="8" r:id="rId2"/>
    <sheet name="REF2020" sheetId="13" r:id="rId3"/>
    <sheet name="Data Gexit" sheetId="6" r:id="rId4"/>
    <sheet name="Proposal" sheetId="10" r:id="rId5"/>
    <sheet name="Raw data TYNDP" sheetId="12" r:id="rId6"/>
    <sheet name="Comparison with other scenarios" sheetId="11" r:id="rId7"/>
    <sheet name="Calculations" sheetId="14" r:id="rId8"/>
    <sheet name="EIaE-BIE" sheetId="2" r:id="rId9"/>
    <sheet name="EIaE-BEE" sheetId="3" r:id="rId10"/>
    <sheet name="EIaE-IEP" sheetId="4" r:id="rId11"/>
    <sheet name="EIaE-BEEP" sheetId="5" r:id="rId12"/>
  </sheets>
  <definedNames>
    <definedName name="_xlnm._FilterDatabase" localSheetId="1" hidden="1">'ENTSO-E historical data'!$A$2:$I$42</definedName>
    <definedName name="_xlnm._FilterDatabase" localSheetId="5" hidden="1">'Raw data TYNDP'!$A$1:$I$3467</definedName>
  </definedNames>
  <calcPr calcId="191028"/>
  <pivotCaches>
    <pivotCache cacheId="0" r:id="rId13"/>
    <pivotCache cacheId="1"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2" i="2" l="1"/>
  <c r="AE2" i="2"/>
  <c r="AD2" i="2"/>
  <c r="AC2" i="2"/>
  <c r="AB2" i="2"/>
  <c r="AA2" i="2"/>
  <c r="Z2" i="2"/>
  <c r="Y2" i="2"/>
  <c r="X2" i="2"/>
  <c r="W2" i="2"/>
  <c r="V2" i="2"/>
  <c r="U2" i="2"/>
  <c r="T2" i="2"/>
  <c r="S2" i="2"/>
  <c r="R2" i="2"/>
  <c r="Q2" i="2"/>
  <c r="P2" i="2"/>
  <c r="O2" i="2"/>
  <c r="N2" i="2"/>
  <c r="M2" i="2"/>
  <c r="L2" i="2"/>
  <c r="K2" i="2"/>
  <c r="J2" i="2"/>
  <c r="I2" i="2"/>
  <c r="H2" i="2"/>
  <c r="G2" i="2"/>
  <c r="F2" i="2"/>
  <c r="E2" i="2"/>
  <c r="D2" i="2"/>
  <c r="C2" i="2"/>
  <c r="B2" i="2"/>
  <c r="AF2" i="3"/>
  <c r="AE2" i="3"/>
  <c r="AD2" i="3"/>
  <c r="AC2" i="3"/>
  <c r="AB2" i="3"/>
  <c r="AA2" i="3"/>
  <c r="Z2" i="3"/>
  <c r="Y2" i="3"/>
  <c r="X2" i="3"/>
  <c r="W2" i="3"/>
  <c r="V2" i="3"/>
  <c r="U2" i="3"/>
  <c r="T2" i="3"/>
  <c r="S2" i="3"/>
  <c r="R2" i="3"/>
  <c r="Q2" i="3"/>
  <c r="P2" i="3"/>
  <c r="O2" i="3"/>
  <c r="N2" i="3"/>
  <c r="M2" i="3"/>
  <c r="L2" i="3"/>
  <c r="K2" i="3"/>
  <c r="J2" i="3"/>
  <c r="I2" i="3"/>
  <c r="H2" i="3"/>
  <c r="G2" i="3"/>
  <c r="F2" i="3"/>
  <c r="E2" i="3"/>
  <c r="D2" i="3"/>
  <c r="C2" i="3"/>
  <c r="B2" i="3"/>
  <c r="D2" i="5"/>
  <c r="E2" i="5"/>
  <c r="F2" i="5"/>
  <c r="O2" i="5"/>
  <c r="P2" i="5"/>
  <c r="Q2" i="5"/>
  <c r="R2" i="5"/>
  <c r="Z2" i="5"/>
  <c r="AD2" i="5"/>
  <c r="AE2" i="5"/>
  <c r="AF2" i="5"/>
  <c r="B2" i="5"/>
  <c r="U30" i="14"/>
  <c r="T30" i="14"/>
  <c r="S30" i="14"/>
  <c r="R30" i="14"/>
  <c r="Q30" i="14"/>
  <c r="P30" i="14"/>
  <c r="O30" i="14"/>
  <c r="N30" i="14"/>
  <c r="M30" i="14"/>
  <c r="K30" i="14"/>
  <c r="J30" i="14"/>
  <c r="I30" i="14"/>
  <c r="H30" i="14"/>
  <c r="AF31" i="14"/>
  <c r="AE31" i="14"/>
  <c r="AD31" i="14"/>
  <c r="AC31" i="14"/>
  <c r="AC2" i="5" s="1"/>
  <c r="AB31" i="14"/>
  <c r="AB2" i="5" s="1"/>
  <c r="AA31" i="14"/>
  <c r="AA2" i="5" s="1"/>
  <c r="Z31" i="14"/>
  <c r="Y31" i="14"/>
  <c r="Y2" i="5" s="1"/>
  <c r="X31" i="14"/>
  <c r="X2" i="5" s="1"/>
  <c r="W31" i="14"/>
  <c r="W2" i="5" s="1"/>
  <c r="V31" i="14"/>
  <c r="V2" i="5" s="1"/>
  <c r="L31" i="14"/>
  <c r="L2" i="5" s="1"/>
  <c r="G31" i="14"/>
  <c r="G2" i="5" s="1"/>
  <c r="F31" i="14"/>
  <c r="E31" i="14"/>
  <c r="D31" i="14"/>
  <c r="B31" i="14"/>
  <c r="D30" i="14"/>
  <c r="C30" i="14"/>
  <c r="C31" i="14"/>
  <c r="C2" i="5" s="1"/>
  <c r="B30" i="14"/>
  <c r="C29" i="14"/>
  <c r="D29" i="14"/>
  <c r="E29" i="14"/>
  <c r="F29" i="14"/>
  <c r="G29" i="14"/>
  <c r="H29" i="14"/>
  <c r="C2" i="4"/>
  <c r="D2" i="4"/>
  <c r="E2" i="4"/>
  <c r="F2" i="4"/>
  <c r="G2" i="4"/>
  <c r="H2" i="4"/>
  <c r="K2" i="4"/>
  <c r="T2" i="4"/>
  <c r="Y2" i="4"/>
  <c r="Z2" i="4"/>
  <c r="AA2" i="4"/>
  <c r="AB2" i="4"/>
  <c r="AC2" i="4"/>
  <c r="AF2" i="4"/>
  <c r="B2" i="4"/>
  <c r="U21" i="14"/>
  <c r="U22" i="14"/>
  <c r="U2" i="4" s="1"/>
  <c r="T21" i="14"/>
  <c r="T22" i="14"/>
  <c r="S21" i="14"/>
  <c r="S22" i="14"/>
  <c r="S2" i="4" s="1"/>
  <c r="R21" i="14"/>
  <c r="Q21" i="14"/>
  <c r="P21" i="14"/>
  <c r="O21" i="14"/>
  <c r="O22" i="14"/>
  <c r="O2" i="4" s="1"/>
  <c r="N21" i="14"/>
  <c r="N22" i="14"/>
  <c r="N2" i="4" s="1"/>
  <c r="M21" i="14"/>
  <c r="M22" i="14"/>
  <c r="M2" i="4" s="1"/>
  <c r="K21" i="14"/>
  <c r="K22" i="14"/>
  <c r="J21" i="14"/>
  <c r="I21" i="14"/>
  <c r="H21" i="14"/>
  <c r="J22" i="14"/>
  <c r="J2" i="4" s="1"/>
  <c r="I22" i="14"/>
  <c r="I2" i="4" s="1"/>
  <c r="H22" i="14"/>
  <c r="C22" i="14"/>
  <c r="D22" i="14"/>
  <c r="E22" i="14"/>
  <c r="F22" i="14"/>
  <c r="G22" i="14"/>
  <c r="L22" i="14"/>
  <c r="L2" i="4" s="1"/>
  <c r="P22" i="14"/>
  <c r="P2" i="4" s="1"/>
  <c r="Q22" i="14"/>
  <c r="Q2" i="4" s="1"/>
  <c r="R22" i="14"/>
  <c r="R2" i="4" s="1"/>
  <c r="V22" i="14"/>
  <c r="V2" i="4" s="1"/>
  <c r="W22" i="14"/>
  <c r="W2" i="4" s="1"/>
  <c r="X22" i="14"/>
  <c r="X2" i="4" s="1"/>
  <c r="Y22" i="14"/>
  <c r="Z22" i="14"/>
  <c r="AA22" i="14"/>
  <c r="AB22" i="14"/>
  <c r="AC22" i="14"/>
  <c r="AD22" i="14"/>
  <c r="AD2" i="4" s="1"/>
  <c r="AE22" i="14"/>
  <c r="AE2" i="4" s="1"/>
  <c r="AF22" i="14"/>
  <c r="B22" i="14"/>
  <c r="D21" i="14"/>
  <c r="C21" i="14"/>
  <c r="B21" i="14"/>
  <c r="C20" i="14"/>
  <c r="D20" i="14"/>
  <c r="E20" i="14"/>
  <c r="F20" i="14"/>
  <c r="G20" i="14"/>
  <c r="H20" i="14"/>
  <c r="AC12" i="14"/>
  <c r="AF12" i="14"/>
  <c r="X12" i="14"/>
  <c r="AG12" i="14"/>
  <c r="W12" i="14"/>
  <c r="V12" i="14"/>
  <c r="U12" i="14"/>
  <c r="T12" i="14"/>
  <c r="R12" i="14"/>
  <c r="Q12" i="14"/>
  <c r="P12" i="14"/>
  <c r="O12" i="14"/>
  <c r="M12" i="14"/>
  <c r="L12" i="14"/>
  <c r="K12" i="14"/>
  <c r="J12" i="14"/>
  <c r="H12" i="14"/>
  <c r="G12" i="14"/>
  <c r="D12" i="14"/>
  <c r="C12" i="14"/>
  <c r="AH12" i="14"/>
  <c r="S12" i="14"/>
  <c r="N12" i="14"/>
  <c r="I12" i="14"/>
  <c r="F12" i="14"/>
  <c r="E12" i="14"/>
  <c r="B12" i="14"/>
  <c r="E11" i="14"/>
  <c r="F11" i="14"/>
  <c r="G11" i="14"/>
  <c r="AH2" i="14"/>
  <c r="AC2" i="14"/>
  <c r="X2" i="14"/>
  <c r="V2" i="14"/>
  <c r="S2" i="14"/>
  <c r="Q2" i="14"/>
  <c r="N2" i="14"/>
  <c r="R2" i="14"/>
  <c r="I2" i="14"/>
  <c r="G2" i="14"/>
  <c r="F2" i="14"/>
  <c r="E2" i="14"/>
  <c r="D2" i="14"/>
  <c r="C2" i="14"/>
  <c r="B2" i="14"/>
  <c r="F1" i="14"/>
  <c r="G1" i="14"/>
  <c r="H1" i="14"/>
  <c r="I1" i="14"/>
  <c r="J1" i="14"/>
  <c r="K1" i="14"/>
  <c r="L1" i="14"/>
  <c r="M1" i="14"/>
  <c r="N1" i="14"/>
  <c r="O1" i="14"/>
  <c r="P1" i="14"/>
  <c r="Q1" i="14"/>
  <c r="R1" i="14"/>
  <c r="S1" i="14"/>
  <c r="T1" i="14"/>
  <c r="U1" i="14"/>
  <c r="V1" i="14"/>
  <c r="W1" i="14"/>
  <c r="X1" i="14"/>
  <c r="J14" i="11"/>
  <c r="J13" i="11"/>
  <c r="H14" i="11"/>
  <c r="H13" i="11"/>
  <c r="J20" i="11"/>
  <c r="J19" i="11"/>
  <c r="H20" i="11"/>
  <c r="H19" i="11"/>
  <c r="K20" i="11"/>
  <c r="I20" i="11"/>
  <c r="G20" i="11"/>
  <c r="K19" i="11"/>
  <c r="I19" i="11"/>
  <c r="G19" i="11"/>
  <c r="A20" i="11"/>
  <c r="A21" i="11"/>
  <c r="A19" i="11"/>
  <c r="K14" i="11"/>
  <c r="I14" i="11"/>
  <c r="G14" i="11"/>
  <c r="K13" i="11"/>
  <c r="I13" i="11"/>
  <c r="G13" i="11"/>
  <c r="C18" i="11"/>
  <c r="D18" i="11"/>
  <c r="E18" i="11"/>
  <c r="F18" i="11"/>
  <c r="G18" i="11"/>
  <c r="H18" i="11"/>
  <c r="I18" i="11"/>
  <c r="J18" i="11"/>
  <c r="K18" i="11"/>
  <c r="F12" i="11"/>
  <c r="G12" i="11"/>
  <c r="H12" i="11"/>
  <c r="I12" i="11"/>
  <c r="J12" i="11"/>
  <c r="K12" i="11"/>
  <c r="A14" i="11"/>
  <c r="A15" i="11"/>
  <c r="A13" i="11"/>
  <c r="K7" i="11"/>
  <c r="J7" i="11"/>
  <c r="I7" i="11"/>
  <c r="O20" i="12"/>
  <c r="O19" i="12"/>
  <c r="N20" i="12"/>
  <c r="N19" i="12"/>
  <c r="M21" i="12"/>
  <c r="G7" i="11"/>
  <c r="M20" i="12"/>
  <c r="M19" i="12"/>
  <c r="O21" i="12"/>
  <c r="N21" i="12"/>
  <c r="O16" i="12"/>
  <c r="N16" i="12"/>
  <c r="M16" i="12"/>
  <c r="O15" i="12"/>
  <c r="N15" i="12"/>
  <c r="M15" i="12"/>
  <c r="I29" i="14"/>
  <c r="H31" i="14"/>
  <c r="H2" i="5" s="1"/>
  <c r="I20" i="14"/>
  <c r="Y12" i="14"/>
  <c r="Z12" i="14"/>
  <c r="AE12" i="14"/>
  <c r="AA12" i="14"/>
  <c r="AB12" i="14"/>
  <c r="AD12" i="14"/>
  <c r="H11" i="14"/>
  <c r="W2" i="14"/>
  <c r="Y1" i="14"/>
  <c r="Z1" i="14"/>
  <c r="AA1" i="14"/>
  <c r="AB1" i="14"/>
  <c r="AC1" i="14"/>
  <c r="AD1" i="14"/>
  <c r="AE1" i="14"/>
  <c r="AF1" i="14"/>
  <c r="AG1" i="14"/>
  <c r="AH1" i="14"/>
  <c r="AG2" i="14"/>
  <c r="O2" i="14"/>
  <c r="P2" i="14"/>
  <c r="AE2" i="14"/>
  <c r="M2" i="14"/>
  <c r="U2" i="14"/>
  <c r="H2" i="14"/>
  <c r="AD2" i="14"/>
  <c r="L2" i="14"/>
  <c r="T2" i="14"/>
  <c r="J2" i="14"/>
  <c r="K2" i="14"/>
  <c r="H7" i="11"/>
  <c r="J29" i="14"/>
  <c r="I31" i="14"/>
  <c r="I2" i="5" s="1"/>
  <c r="J20" i="14"/>
  <c r="I11" i="14"/>
  <c r="J11" i="14"/>
  <c r="AA2" i="14"/>
  <c r="AF2" i="14"/>
  <c r="Z2" i="14"/>
  <c r="Y2" i="14"/>
  <c r="AB2" i="14"/>
  <c r="E4" i="11"/>
  <c r="F4" i="11"/>
  <c r="G4" i="11"/>
  <c r="H4" i="11"/>
  <c r="I4" i="11"/>
  <c r="J4" i="11"/>
  <c r="K4" i="11"/>
  <c r="C4" i="11"/>
  <c r="D4" i="11"/>
  <c r="B4" i="11"/>
  <c r="F10" i="10"/>
  <c r="G10" i="10"/>
  <c r="H10" i="10"/>
  <c r="I10" i="10"/>
  <c r="J10" i="10"/>
  <c r="E10" i="10"/>
  <c r="F4" i="10"/>
  <c r="G4" i="10"/>
  <c r="H4" i="10"/>
  <c r="I4" i="10"/>
  <c r="J4" i="10"/>
  <c r="E4" i="10"/>
  <c r="M17" i="12"/>
  <c r="G6" i="11"/>
  <c r="J31" i="14"/>
  <c r="J2" i="5" s="1"/>
  <c r="K29" i="14"/>
  <c r="K20" i="14"/>
  <c r="K11" i="14"/>
  <c r="N17" i="12"/>
  <c r="I6" i="11"/>
  <c r="H6" i="11"/>
  <c r="O17" i="12"/>
  <c r="K6" i="11"/>
  <c r="J6" i="11"/>
  <c r="K31" i="14"/>
  <c r="K2" i="5" s="1"/>
  <c r="L29" i="14"/>
  <c r="M29" i="14"/>
  <c r="L20" i="14"/>
  <c r="M20" i="14"/>
  <c r="L11" i="14"/>
  <c r="C1" i="5"/>
  <c r="D1" i="5"/>
  <c r="E1" i="5"/>
  <c r="F1" i="5"/>
  <c r="G1" i="5"/>
  <c r="H1" i="5"/>
  <c r="I1" i="5"/>
  <c r="J1" i="5"/>
  <c r="K1" i="5"/>
  <c r="L1" i="5"/>
  <c r="D41" i="8"/>
  <c r="E41" i="8"/>
  <c r="C5" i="10"/>
  <c r="F41" i="8"/>
  <c r="G41" i="8"/>
  <c r="D5" i="10"/>
  <c r="H41" i="8"/>
  <c r="C41" i="8"/>
  <c r="B5" i="10"/>
  <c r="D40" i="8"/>
  <c r="E40" i="8"/>
  <c r="F40" i="8"/>
  <c r="G40" i="8"/>
  <c r="H40" i="8"/>
  <c r="C40" i="8"/>
  <c r="B4" i="10"/>
  <c r="B7" i="10"/>
  <c r="D42" i="8"/>
  <c r="E42" i="8"/>
  <c r="C6" i="10"/>
  <c r="F42" i="8"/>
  <c r="G42" i="8"/>
  <c r="D6" i="10"/>
  <c r="E6" i="10"/>
  <c r="H42" i="8"/>
  <c r="C42" i="8"/>
  <c r="B6" i="10"/>
  <c r="G39" i="8"/>
  <c r="H39" i="8"/>
  <c r="D14" i="10"/>
  <c r="D15" i="10"/>
  <c r="E21" i="11"/>
  <c r="F39" i="8"/>
  <c r="E39" i="8"/>
  <c r="D39" i="8"/>
  <c r="B14" i="10"/>
  <c r="B15" i="10"/>
  <c r="C39" i="8"/>
  <c r="M31" i="14"/>
  <c r="M2" i="5" s="1"/>
  <c r="N29" i="14"/>
  <c r="N20" i="14"/>
  <c r="M11" i="14"/>
  <c r="C15" i="11"/>
  <c r="C21" i="11"/>
  <c r="F6" i="10"/>
  <c r="E7" i="10"/>
  <c r="D4" i="10"/>
  <c r="D7" i="10"/>
  <c r="C4" i="10"/>
  <c r="C7" i="10"/>
  <c r="C14" i="10"/>
  <c r="C15" i="10"/>
  <c r="M1" i="5"/>
  <c r="D1" i="2"/>
  <c r="E1" i="2"/>
  <c r="F1" i="2"/>
  <c r="G1" i="2"/>
  <c r="H1" i="2"/>
  <c r="I1" i="2"/>
  <c r="J1" i="2"/>
  <c r="K1" i="2"/>
  <c r="L1" i="2"/>
  <c r="M1" i="2"/>
  <c r="N1" i="2"/>
  <c r="O1" i="2"/>
  <c r="P1" i="2"/>
  <c r="Q1" i="2"/>
  <c r="R1" i="2"/>
  <c r="S1" i="2"/>
  <c r="T1" i="2"/>
  <c r="U1" i="2"/>
  <c r="V1" i="2"/>
  <c r="W1" i="2"/>
  <c r="X1" i="2"/>
  <c r="Y1" i="2"/>
  <c r="Z1" i="2"/>
  <c r="AA1" i="2"/>
  <c r="AB1" i="2"/>
  <c r="AC1" i="2"/>
  <c r="AD1" i="2"/>
  <c r="AE1" i="2"/>
  <c r="AF1" i="2"/>
  <c r="C1" i="3"/>
  <c r="D1" i="3"/>
  <c r="E1" i="3"/>
  <c r="F1" i="3"/>
  <c r="G1" i="3"/>
  <c r="H1" i="3"/>
  <c r="I1" i="3"/>
  <c r="J1" i="3"/>
  <c r="K1" i="3"/>
  <c r="L1" i="3"/>
  <c r="M1" i="3"/>
  <c r="N1" i="3"/>
  <c r="O1" i="3"/>
  <c r="P1" i="3"/>
  <c r="Q1" i="3"/>
  <c r="R1" i="3"/>
  <c r="S1" i="3"/>
  <c r="T1" i="3"/>
  <c r="U1" i="3"/>
  <c r="V1" i="3"/>
  <c r="W1" i="3"/>
  <c r="X1" i="3"/>
  <c r="Y1" i="3"/>
  <c r="Z1" i="3"/>
  <c r="AA1" i="3"/>
  <c r="AB1" i="3"/>
  <c r="AC1" i="3"/>
  <c r="AD1" i="3"/>
  <c r="AE1" i="3"/>
  <c r="AF1" i="3"/>
  <c r="C1" i="4"/>
  <c r="D1" i="4"/>
  <c r="E1" i="4"/>
  <c r="F1" i="4"/>
  <c r="G1" i="4"/>
  <c r="H1" i="4"/>
  <c r="I1" i="4"/>
  <c r="J1" i="4"/>
  <c r="K1" i="4"/>
  <c r="L1" i="4"/>
  <c r="O29" i="14"/>
  <c r="N31" i="14"/>
  <c r="N2" i="5" s="1"/>
  <c r="O20" i="14"/>
  <c r="N11" i="14"/>
  <c r="O11" i="14"/>
  <c r="D21" i="11"/>
  <c r="D15" i="11"/>
  <c r="E15" i="11"/>
  <c r="E15" i="10"/>
  <c r="F21" i="11"/>
  <c r="F15" i="11"/>
  <c r="G6" i="10"/>
  <c r="F7" i="10"/>
  <c r="M1" i="4"/>
  <c r="N1" i="4"/>
  <c r="O1" i="4"/>
  <c r="P1" i="4"/>
  <c r="Q1" i="4"/>
  <c r="R1" i="4"/>
  <c r="S1" i="4"/>
  <c r="T1" i="4"/>
  <c r="U1" i="4"/>
  <c r="V1" i="4"/>
  <c r="F8" i="11"/>
  <c r="N1" i="5"/>
  <c r="P29" i="14"/>
  <c r="O31" i="14"/>
  <c r="P20" i="14"/>
  <c r="P11" i="14"/>
  <c r="F15" i="10"/>
  <c r="G15" i="11"/>
  <c r="H6" i="10"/>
  <c r="G7" i="10"/>
  <c r="W1" i="4"/>
  <c r="X1" i="4"/>
  <c r="Y1" i="4"/>
  <c r="Z1" i="4"/>
  <c r="AA1" i="4"/>
  <c r="AB1" i="4"/>
  <c r="AC1" i="4"/>
  <c r="AD1" i="4"/>
  <c r="AE1" i="4"/>
  <c r="AF1" i="4"/>
  <c r="O1" i="5"/>
  <c r="P31" i="14"/>
  <c r="Q29" i="14"/>
  <c r="Q20" i="14"/>
  <c r="Q11" i="14"/>
  <c r="H15" i="11"/>
  <c r="G8" i="11"/>
  <c r="G21" i="11"/>
  <c r="G15" i="10"/>
  <c r="I6" i="10"/>
  <c r="H7" i="10"/>
  <c r="P1" i="5"/>
  <c r="Q31" i="14"/>
  <c r="R29" i="14"/>
  <c r="R20" i="14"/>
  <c r="R11" i="14"/>
  <c r="I15" i="11"/>
  <c r="H8" i="11"/>
  <c r="H21" i="11"/>
  <c r="J6" i="10"/>
  <c r="J7" i="10"/>
  <c r="I7" i="10"/>
  <c r="H15" i="10"/>
  <c r="Q1" i="5"/>
  <c r="R31" i="14"/>
  <c r="S29" i="14"/>
  <c r="S20" i="14"/>
  <c r="S11" i="14"/>
  <c r="T11" i="14"/>
  <c r="I8" i="11"/>
  <c r="I21" i="11"/>
  <c r="J15" i="11"/>
  <c r="K15" i="11"/>
  <c r="I15" i="10"/>
  <c r="J15" i="10"/>
  <c r="R1" i="5"/>
  <c r="S31" i="14"/>
  <c r="S2" i="5" s="1"/>
  <c r="T29" i="14"/>
  <c r="T20" i="14"/>
  <c r="U11" i="14"/>
  <c r="K8" i="11"/>
  <c r="K21" i="11"/>
  <c r="J8" i="11"/>
  <c r="J21" i="11"/>
  <c r="S1" i="5"/>
  <c r="T31" i="14"/>
  <c r="T2" i="5" s="1"/>
  <c r="U29" i="14"/>
  <c r="U20" i="14"/>
  <c r="V11" i="14"/>
  <c r="T1" i="5"/>
  <c r="U31" i="14"/>
  <c r="U2" i="5" s="1"/>
  <c r="V29" i="14"/>
  <c r="W29" i="14"/>
  <c r="X29" i="14"/>
  <c r="Y29" i="14"/>
  <c r="Z29" i="14"/>
  <c r="AA29" i="14"/>
  <c r="AB29" i="14"/>
  <c r="AC29" i="14"/>
  <c r="AD29" i="14"/>
  <c r="AE29" i="14"/>
  <c r="AF29" i="14"/>
  <c r="V20" i="14"/>
  <c r="W20" i="14"/>
  <c r="X20" i="14"/>
  <c r="Y20" i="14"/>
  <c r="Z20" i="14"/>
  <c r="AA20" i="14"/>
  <c r="AB20" i="14"/>
  <c r="AC20" i="14"/>
  <c r="AD20" i="14"/>
  <c r="AE20" i="14"/>
  <c r="AF20" i="14"/>
  <c r="W11" i="14"/>
  <c r="U1" i="5"/>
  <c r="X11" i="14"/>
  <c r="Y11" i="14"/>
  <c r="V1" i="5"/>
  <c r="Z11" i="14"/>
  <c r="W1" i="5"/>
  <c r="AA11" i="14"/>
  <c r="X1" i="5"/>
  <c r="Y1" i="5"/>
  <c r="Z1" i="5"/>
  <c r="AA1" i="5"/>
  <c r="AB1" i="5"/>
  <c r="AC1" i="5"/>
  <c r="AD1" i="5"/>
  <c r="AE1" i="5"/>
  <c r="AF1" i="5"/>
  <c r="AB11" i="14"/>
  <c r="AC11" i="14"/>
  <c r="AD11" i="14"/>
  <c r="AE11" i="14"/>
  <c r="AF11" i="14"/>
  <c r="AG11" i="14"/>
  <c r="AH11" i="14"/>
</calcChain>
</file>

<file path=xl/sharedStrings.xml><?xml version="1.0" encoding="utf-8"?>
<sst xmlns="http://schemas.openxmlformats.org/spreadsheetml/2006/main" count="17864" uniqueCount="344">
  <si>
    <t>EIaE BAU Imported Electricity</t>
  </si>
  <si>
    <t>EIaE BAU Exported Electricity</t>
  </si>
  <si>
    <t>EIaE Imported Electricity Price</t>
  </si>
  <si>
    <t>EIaE BAU Exported Electricity Price</t>
  </si>
  <si>
    <t>Sources:</t>
  </si>
  <si>
    <t>TYNDP comparison</t>
  </si>
  <si>
    <t>TYNDP 2022 data</t>
  </si>
  <si>
    <t>Net imports</t>
  </si>
  <si>
    <t>REF2020</t>
  </si>
  <si>
    <t>Historical imports and exports</t>
  </si>
  <si>
    <t>ENTSO-E Statistical Factsheet 2028, 2021, 2022</t>
  </si>
  <si>
    <t>Imports and exports forecast</t>
  </si>
  <si>
    <t xml:space="preserve">GEXIT </t>
  </si>
  <si>
    <t>Historic prices</t>
  </si>
  <si>
    <t xml:space="preserve">ENTSO-E Transparency platform </t>
  </si>
  <si>
    <t>Forescasted prices</t>
  </si>
  <si>
    <t>AGORA, Climate Neutral Germany</t>
  </si>
  <si>
    <t xml:space="preserve">Notes: </t>
  </si>
  <si>
    <t>Import and export volumes</t>
  </si>
  <si>
    <t>Historical data (2018, 2021 and 2022) are taken from ENTSO-E statistical factsheets</t>
  </si>
  <si>
    <t>Projected (from 2025 and after) import/export difference is taken from EU REF2020 scenario.</t>
  </si>
  <si>
    <t>Projected (from 2025 and after) imports is taken from the results of the GEXIT study perfomed by Artelys on behalf of Agora</t>
  </si>
  <si>
    <t>Projected (from 2025 and after) exports are computed as the difference betwenn the imports (from GEXIT study) and the import/export balance (from REF2020)</t>
  </si>
  <si>
    <t>The TYNDP 2022 and FF55 scenarios are not used for the proposal, but compared to our proposal (see worksheet 'Comparison with other scenarios')</t>
  </si>
  <si>
    <t>Electricity Prices</t>
  </si>
  <si>
    <t>The average EU electricity price to all consumers from AGORA (AGORA, Climate Neutral Germany) values is used both for average import price and average export price</t>
  </si>
  <si>
    <t>2018 euro is adjusted to 2018 dollars using the following conversion factor:</t>
  </si>
  <si>
    <t xml:space="preserve">https://www.irs.gov/individuals/international-taxpayers/yearly-average-currency-exchange-rates </t>
  </si>
  <si>
    <t>2018 dollars is adjusted to 2012 dollars using the following conversion factor:</t>
  </si>
  <si>
    <t>See "cpi.xlsx" in the InputData folder for source information.</t>
  </si>
  <si>
    <t>From</t>
  </si>
  <si>
    <t>TO</t>
  </si>
  <si>
    <t>2018 imports</t>
  </si>
  <si>
    <t>2018 exports (to - from)</t>
  </si>
  <si>
    <t>2021 imports</t>
  </si>
  <si>
    <t>2021  exports</t>
  </si>
  <si>
    <t>2022 imports</t>
  </si>
  <si>
    <t>2022  exports</t>
  </si>
  <si>
    <t>Country modelled in the GEXIT  project?</t>
  </si>
  <si>
    <t>Russia</t>
  </si>
  <si>
    <t>Estonia</t>
  </si>
  <si>
    <t>R</t>
  </si>
  <si>
    <t>Latvia</t>
  </si>
  <si>
    <t>Finlande</t>
  </si>
  <si>
    <t>Norway</t>
  </si>
  <si>
    <t>Sweden</t>
  </si>
  <si>
    <t>Y</t>
  </si>
  <si>
    <t>Nertherlands</t>
  </si>
  <si>
    <t>Denmark</t>
  </si>
  <si>
    <t>Germany</t>
  </si>
  <si>
    <t>GB</t>
  </si>
  <si>
    <t>Belgium</t>
  </si>
  <si>
    <t>France</t>
  </si>
  <si>
    <t>Switzerland</t>
  </si>
  <si>
    <t>Austria</t>
  </si>
  <si>
    <t>Italy</t>
  </si>
  <si>
    <t>Bosnia</t>
  </si>
  <si>
    <t>Croatia</t>
  </si>
  <si>
    <t>Montenegro</t>
  </si>
  <si>
    <t>Albania</t>
  </si>
  <si>
    <t>Greece</t>
  </si>
  <si>
    <t>N</t>
  </si>
  <si>
    <t>Macedonia</t>
  </si>
  <si>
    <t>Bulgaria</t>
  </si>
  <si>
    <t>Turkey</t>
  </si>
  <si>
    <t xml:space="preserve">Turkey </t>
  </si>
  <si>
    <t>Ukraine</t>
  </si>
  <si>
    <t>Romania</t>
  </si>
  <si>
    <t>Hungary</t>
  </si>
  <si>
    <t>Poland</t>
  </si>
  <si>
    <t>Slovakia</t>
  </si>
  <si>
    <t>Moldavia</t>
  </si>
  <si>
    <t>Belarus</t>
  </si>
  <si>
    <t>Lithuania</t>
  </si>
  <si>
    <t>Serbia</t>
  </si>
  <si>
    <t>Andorra</t>
  </si>
  <si>
    <t>Spain</t>
  </si>
  <si>
    <t>Maroc</t>
  </si>
  <si>
    <t>Total EU27</t>
  </si>
  <si>
    <t>Total from the countries modelled in the GEXIT project (Switzerland, UK, Norway, Bosnia, Macedonia, Serbia and Montenegro)</t>
  </si>
  <si>
    <t>Total from Russia</t>
  </si>
  <si>
    <t>Total from the other countries</t>
  </si>
  <si>
    <t>Sources: ENTSO-E Statistical Factsheet</t>
  </si>
  <si>
    <t>EU:Reference Scenario 2020 (REF2020)</t>
  </si>
  <si>
    <t>'10-'20</t>
  </si>
  <si>
    <t>'20-'30</t>
  </si>
  <si>
    <t>'30-'50</t>
  </si>
  <si>
    <t>MACROECONOMIC INPUTS</t>
  </si>
  <si>
    <t>Population (in million)</t>
  </si>
  <si>
    <t>GDP (in 000 M€15)</t>
  </si>
  <si>
    <t>Share of Gross Value-Added: Agriculture (%)</t>
  </si>
  <si>
    <t>Share of Gross Value-Added: Industry (%)</t>
  </si>
  <si>
    <t>Share of Gross Value-Added: Services (%)</t>
  </si>
  <si>
    <t>POLICY INDICATORS</t>
  </si>
  <si>
    <r>
      <t xml:space="preserve">Total GHG emissions incl. intra-EU bunkers, excl LULUCF (MtCO2eq) </t>
    </r>
    <r>
      <rPr>
        <b/>
        <vertAlign val="superscript"/>
        <sz val="8"/>
        <rFont val="Arial"/>
        <family val="2"/>
        <charset val="161"/>
      </rPr>
      <t>(1)</t>
    </r>
  </si>
  <si>
    <t>RES in Gross Final Energy Consumption  (%)</t>
  </si>
  <si>
    <t>RES-H&amp;C share</t>
  </si>
  <si>
    <t>RES-E share</t>
  </si>
  <si>
    <r>
      <t xml:space="preserve">RES-T share (based on REDII formula) </t>
    </r>
    <r>
      <rPr>
        <vertAlign val="superscript"/>
        <sz val="8"/>
        <rFont val="Arial"/>
        <family val="2"/>
        <charset val="161"/>
      </rPr>
      <t>(2)</t>
    </r>
  </si>
  <si>
    <t>-</t>
  </si>
  <si>
    <r>
      <rPr>
        <b/>
        <sz val="8"/>
        <rFont val="Arial"/>
        <family val="2"/>
        <charset val="161"/>
      </rPr>
      <t>Final Energy Consumption (Mtoe)</t>
    </r>
    <r>
      <rPr>
        <b/>
        <vertAlign val="superscript"/>
        <sz val="8"/>
        <rFont val="Arial"/>
        <family val="2"/>
        <charset val="161"/>
      </rPr>
      <t xml:space="preserve"> (3)</t>
    </r>
  </si>
  <si>
    <r>
      <rPr>
        <b/>
        <sz val="8"/>
        <rFont val="Arial"/>
        <family val="2"/>
        <charset val="161"/>
      </rPr>
      <t>Primary Energy Consumption (Mtoe)</t>
    </r>
    <r>
      <rPr>
        <b/>
        <vertAlign val="superscript"/>
        <sz val="8"/>
        <rFont val="Arial"/>
        <family val="2"/>
        <charset val="161"/>
      </rPr>
      <t xml:space="preserve"> (4)</t>
    </r>
  </si>
  <si>
    <r>
      <t xml:space="preserve">Annual renovation rate (as % of entire housing stock) </t>
    </r>
    <r>
      <rPr>
        <b/>
        <vertAlign val="superscript"/>
        <sz val="8"/>
        <rFont val="Arial"/>
        <family val="2"/>
        <charset val="161"/>
      </rPr>
      <t>(5)</t>
    </r>
    <r>
      <rPr>
        <b/>
        <sz val="8"/>
        <rFont val="Arial"/>
        <family val="2"/>
        <charset val="161"/>
      </rPr>
      <t xml:space="preserve"> </t>
    </r>
  </si>
  <si>
    <t/>
  </si>
  <si>
    <t>Energy consumption per capita in residential sector (toe/capita)</t>
  </si>
  <si>
    <t>ENERGY DEMAND</t>
  </si>
  <si>
    <t>Gross Available Energy (ktoe)</t>
  </si>
  <si>
    <t>Solid fossil fuels</t>
  </si>
  <si>
    <t>Crude oil and petroleum products</t>
  </si>
  <si>
    <t>Natural and manufactured gases</t>
  </si>
  <si>
    <t>Nuclear</t>
  </si>
  <si>
    <r>
      <t xml:space="preserve">Biomass &amp; Waste </t>
    </r>
    <r>
      <rPr>
        <vertAlign val="superscript"/>
        <sz val="8"/>
        <rFont val="Arial"/>
        <family val="2"/>
        <charset val="161"/>
      </rPr>
      <t>(6)</t>
    </r>
  </si>
  <si>
    <t>Hydro</t>
  </si>
  <si>
    <t>Wind</t>
  </si>
  <si>
    <t>Solar</t>
  </si>
  <si>
    <t>Geothermal and ambient heat</t>
  </si>
  <si>
    <t>Others</t>
  </si>
  <si>
    <t>Electricity net imports</t>
  </si>
  <si>
    <t>Final Energy Consumption (ktoe)</t>
  </si>
  <si>
    <t>by sector</t>
  </si>
  <si>
    <t>Industry</t>
  </si>
  <si>
    <r>
      <t xml:space="preserve"> Energy intensive industries </t>
    </r>
    <r>
      <rPr>
        <i/>
        <vertAlign val="superscript"/>
        <sz val="8"/>
        <rFont val="Arial"/>
        <family val="2"/>
        <charset val="161"/>
      </rPr>
      <t>(7)</t>
    </r>
  </si>
  <si>
    <t xml:space="preserve"> Other industrial sectors</t>
  </si>
  <si>
    <t>Residential</t>
  </si>
  <si>
    <r>
      <t xml:space="preserve">Tertiary </t>
    </r>
    <r>
      <rPr>
        <vertAlign val="superscript"/>
        <sz val="8"/>
        <rFont val="Arial"/>
        <family val="2"/>
        <charset val="161"/>
      </rPr>
      <t>(8)</t>
    </r>
  </si>
  <si>
    <r>
      <t xml:space="preserve">Transport </t>
    </r>
    <r>
      <rPr>
        <vertAlign val="superscript"/>
        <sz val="8"/>
        <rFont val="Arial"/>
        <family val="2"/>
        <charset val="161"/>
      </rPr>
      <t>(9)</t>
    </r>
  </si>
  <si>
    <t>by fuel</t>
  </si>
  <si>
    <t>Petroleum products</t>
  </si>
  <si>
    <t>Electricity</t>
  </si>
  <si>
    <t>Heat (from CHP and District Heating)</t>
  </si>
  <si>
    <t>Renewables</t>
  </si>
  <si>
    <r>
      <t xml:space="preserve">Biomass &amp; waste </t>
    </r>
    <r>
      <rPr>
        <i/>
        <vertAlign val="superscript"/>
        <sz val="8"/>
        <rFont val="Arial"/>
        <family val="2"/>
        <charset val="161"/>
      </rPr>
      <t>(6)</t>
    </r>
  </si>
  <si>
    <t>Geothermal and solar heat</t>
  </si>
  <si>
    <t>Ambient heat</t>
  </si>
  <si>
    <t>Hydrogen</t>
  </si>
  <si>
    <t>Synthetic hydrocarbons</t>
  </si>
  <si>
    <t>Non-Energy Uses (ktoe)</t>
  </si>
  <si>
    <t>Total transformation input (ktoe)</t>
  </si>
  <si>
    <t xml:space="preserve">Transformation inputs into Thermal Power Generation and District heating </t>
  </si>
  <si>
    <t>Hydro, solar, wind and other renewables</t>
  </si>
  <si>
    <t>Geothermal heat</t>
  </si>
  <si>
    <t xml:space="preserve">Transformation inputs to other transformations </t>
  </si>
  <si>
    <t>Transformation inputs into synthetic fuels processes</t>
  </si>
  <si>
    <t>Total transformation output (ktoe)</t>
  </si>
  <si>
    <t xml:space="preserve">Transformation output of Thermal Power Generation and District heating </t>
  </si>
  <si>
    <t>Heat</t>
  </si>
  <si>
    <t>Transformation outputs from other transformations</t>
  </si>
  <si>
    <t>Transformation outputs of synthetic fuels processes</t>
  </si>
  <si>
    <t>Energy Branch Consumption (ktoe)</t>
  </si>
  <si>
    <r>
      <t>Biomass &amp; Waste</t>
    </r>
    <r>
      <rPr>
        <vertAlign val="superscript"/>
        <sz val="8"/>
        <rFont val="Arial"/>
        <family val="2"/>
        <charset val="161"/>
      </rPr>
      <t xml:space="preserve"> (6)</t>
    </r>
    <r>
      <rPr>
        <sz val="8"/>
        <rFont val="Arial"/>
        <family val="2"/>
        <charset val="161"/>
      </rPr>
      <t xml:space="preserve"> and Geothermal heat</t>
    </r>
  </si>
  <si>
    <t>SECURITY OF SUPPLY</t>
  </si>
  <si>
    <t>Primary Production (incl. recovery of products) (ktoe)</t>
  </si>
  <si>
    <t>Natural gas</t>
  </si>
  <si>
    <t>Renewable energy sources</t>
  </si>
  <si>
    <t>Net Imports (ktoe)</t>
  </si>
  <si>
    <t>Biomass</t>
  </si>
  <si>
    <r>
      <t xml:space="preserve">Import Dependency (%) </t>
    </r>
    <r>
      <rPr>
        <b/>
        <vertAlign val="superscript"/>
        <sz val="8"/>
        <rFont val="Arial"/>
        <family val="2"/>
        <charset val="161"/>
      </rPr>
      <t>(10)</t>
    </r>
  </si>
  <si>
    <t>ECONOMIC INDICATORS</t>
  </si>
  <si>
    <r>
      <t xml:space="preserve">Total energy-related costs (in 000 M€15) </t>
    </r>
    <r>
      <rPr>
        <b/>
        <vertAlign val="superscript"/>
        <sz val="8"/>
        <rFont val="Arial"/>
        <family val="2"/>
        <charset val="161"/>
      </rPr>
      <t>(11)</t>
    </r>
  </si>
  <si>
    <t>as % of GDP</t>
  </si>
  <si>
    <t>Energy cost indicators</t>
  </si>
  <si>
    <r>
      <t xml:space="preserve">Energy expenditure in households (% of private consumption) </t>
    </r>
    <r>
      <rPr>
        <vertAlign val="superscript"/>
        <sz val="8"/>
        <rFont val="Arial"/>
        <family val="2"/>
        <charset val="161"/>
      </rPr>
      <t>(12)</t>
    </r>
  </si>
  <si>
    <t>fuel cost</t>
  </si>
  <si>
    <t>capital cost</t>
  </si>
  <si>
    <t>Average Cost of Gross Electricity Generation (€'15/MWh)</t>
  </si>
  <si>
    <r>
      <t xml:space="preserve">Average Price of Electricity in Final demand sectors (€'15/MWh) </t>
    </r>
    <r>
      <rPr>
        <vertAlign val="superscript"/>
        <sz val="8"/>
        <rFont val="Arial"/>
        <family val="2"/>
        <charset val="161"/>
      </rPr>
      <t>(13)</t>
    </r>
  </si>
  <si>
    <t>Energy Intensity indicator</t>
  </si>
  <si>
    <t>Gross Available Energy/GDP (toe/M€15)</t>
  </si>
  <si>
    <t>(1) Global Warming Potential from IPCC AR5</t>
  </si>
  <si>
    <t>(2) The calculation of the Renewable energy share in transport follows the rules specified in the Article 27 of the Directive (EU) 2018/2001. The calculation includes the multipliers specified in Article 27(2) to demonstrate compliance with the minimum shares referred to in Article 25(1)</t>
  </si>
  <si>
    <t>(3) Final Energy Consumption without ambient heat; including international aviation</t>
  </si>
  <si>
    <t>(4) Gross Inland Consumption, without ambient heat and excluding non-energy consumption</t>
  </si>
  <si>
    <t>(5) Renovation of building envelope only</t>
  </si>
  <si>
    <t>(6) Including non renewable waste</t>
  </si>
  <si>
    <t>(7) Including Iron and steel, Non ferrous metals, Chemicals, Non-metallic minerals and Pulp and paper</t>
  </si>
  <si>
    <t>(8) Including Agriculture</t>
  </si>
  <si>
    <t>(9) Excluding international aviation and maritime; including pipeline transport and other non-specified transport</t>
  </si>
  <si>
    <t>(10) Calculated from the ratio between primary production and the sum of primary production and net imports, which is equal to the Gross Available Energy (= GIC + maritime bunkers)</t>
  </si>
  <si>
    <t>(11) Excluding carbon pricing payments and disutility costs</t>
  </si>
  <si>
    <t>(12) Energy expenditure in households does not cover costs related to transport</t>
  </si>
  <si>
    <t xml:space="preserve">(13) For final demand sectors excluding refineries and energy branch </t>
  </si>
  <si>
    <t>Source: PRIMES model</t>
  </si>
  <si>
    <t>Origin</t>
  </si>
  <si>
    <t>Destination</t>
  </si>
  <si>
    <t>Year</t>
  </si>
  <si>
    <t>Value (TWh)</t>
  </si>
  <si>
    <t>Somme de Value (TWh)</t>
  </si>
  <si>
    <t>NoUE27</t>
  </si>
  <si>
    <t>UE27</t>
  </si>
  <si>
    <t>Imports</t>
  </si>
  <si>
    <t>Exports</t>
  </si>
  <si>
    <t>Notes:</t>
  </si>
  <si>
    <t>These exchange are only between UE and [Switzerland, UK, Norway, Bosnia, Macedonia, Serbia and Montenegro]</t>
  </si>
  <si>
    <t>Unit: TWh</t>
  </si>
  <si>
    <t>Imports from the countries modelled in GEXIT (1)</t>
  </si>
  <si>
    <t>Imports from Russia</t>
  </si>
  <si>
    <t>Imports from other countries (2)</t>
  </si>
  <si>
    <t>Imports proposal</t>
  </si>
  <si>
    <t>Net electricity imports (TWh)</t>
  </si>
  <si>
    <t>Exports ENTSOE</t>
  </si>
  <si>
    <t xml:space="preserve">Exports proposal </t>
  </si>
  <si>
    <t xml:space="preserve">Sources: </t>
  </si>
  <si>
    <t>ENTSO-E</t>
  </si>
  <si>
    <t>GEXIT</t>
  </si>
  <si>
    <t>REF2020 scenario</t>
  </si>
  <si>
    <r>
      <rPr>
        <b/>
        <i/>
        <u/>
        <sz val="11"/>
        <rFont val="Calibri"/>
        <family val="2"/>
        <scheme val="minor"/>
      </rPr>
      <t>Notes</t>
    </r>
    <r>
      <rPr>
        <b/>
        <i/>
        <sz val="11"/>
        <rFont val="Calibri"/>
        <family val="2"/>
        <scheme val="minor"/>
      </rPr>
      <t xml:space="preserve">: </t>
    </r>
  </si>
  <si>
    <t>(1) Countries modelled in the GEXIT project</t>
  </si>
  <si>
    <t xml:space="preserve">EU27 + [Switzerland, UK, Norway, Bosnia, Macedonia, Serbia and Montenegro] </t>
  </si>
  <si>
    <t>(2) Other countries</t>
  </si>
  <si>
    <t>[Turkey, Albania, Marocco, Andorra, Belarus, Moldavia, Ukraine]</t>
  </si>
  <si>
    <t>For the countries not modelled in the GEXIT project, we assume an end of electricity exchanges with Russia from 2025 and constant exchanges with other countries</t>
  </si>
  <si>
    <t>scenario</t>
  </si>
  <si>
    <t>year</t>
  </si>
  <si>
    <t>climate_year</t>
  </si>
  <si>
    <t>node in (EU ?)</t>
  </si>
  <si>
    <t>node_in</t>
  </si>
  <si>
    <t>node out (EU ?)</t>
  </si>
  <si>
    <t>node_out</t>
  </si>
  <si>
    <t>flow (GWh)</t>
  </si>
  <si>
    <t>flow back (GWh)</t>
  </si>
  <si>
    <t>TYNDP 2022 - DE</t>
  </si>
  <si>
    <t>No EU</t>
  </si>
  <si>
    <t>AL</t>
  </si>
  <si>
    <t>UE</t>
  </si>
  <si>
    <t>GR</t>
  </si>
  <si>
    <t>ME</t>
  </si>
  <si>
    <t>MK</t>
  </si>
  <si>
    <t>RS</t>
  </si>
  <si>
    <t>EU</t>
  </si>
  <si>
    <t>AT</t>
  </si>
  <si>
    <t>CH</t>
  </si>
  <si>
    <t>CZ</t>
  </si>
  <si>
    <t>DE</t>
  </si>
  <si>
    <t>Years</t>
  </si>
  <si>
    <t>Flow (GWh)</t>
  </si>
  <si>
    <t>Flow back (GWh)</t>
  </si>
  <si>
    <t>HU</t>
  </si>
  <si>
    <t>IT</t>
  </si>
  <si>
    <t>SI</t>
  </si>
  <si>
    <t>BA</t>
  </si>
  <si>
    <t>HR</t>
  </si>
  <si>
    <t>Total</t>
  </si>
  <si>
    <t>BE</t>
  </si>
  <si>
    <t>Exports (GWh)</t>
  </si>
  <si>
    <t>FR</t>
  </si>
  <si>
    <t>Imports (GWh)</t>
  </si>
  <si>
    <t>LU</t>
  </si>
  <si>
    <t>Net imports (GWh)</t>
  </si>
  <si>
    <t>NL</t>
  </si>
  <si>
    <t>GA</t>
  </si>
  <si>
    <t>UK</t>
  </si>
  <si>
    <t>BG</t>
  </si>
  <si>
    <t>RO</t>
  </si>
  <si>
    <t>TR</t>
  </si>
  <si>
    <t>From EU to non EU</t>
  </si>
  <si>
    <t>From non EU to EU</t>
  </si>
  <si>
    <t>SK</t>
  </si>
  <si>
    <t>Corsica_FR15</t>
  </si>
  <si>
    <t>Étiquettes de lignes</t>
  </si>
  <si>
    <t>Somme de flow (GWh)</t>
  </si>
  <si>
    <t>Somme de flow back (GWh)</t>
  </si>
  <si>
    <t>Crete_GR03</t>
  </si>
  <si>
    <t>TYNDP 2022 - GA</t>
  </si>
  <si>
    <t>DEKF</t>
  </si>
  <si>
    <t>DKE1</t>
  </si>
  <si>
    <t>DKW1</t>
  </si>
  <si>
    <t>Total général</t>
  </si>
  <si>
    <t>NOS0</t>
  </si>
  <si>
    <t>SE04</t>
  </si>
  <si>
    <t>DKKF</t>
  </si>
  <si>
    <t>PL</t>
  </si>
  <si>
    <t>SE03</t>
  </si>
  <si>
    <t>EE</t>
  </si>
  <si>
    <t>FI</t>
  </si>
  <si>
    <t>LV</t>
  </si>
  <si>
    <t>ES</t>
  </si>
  <si>
    <t>PT</t>
  </si>
  <si>
    <t>SE01</t>
  </si>
  <si>
    <t>IE</t>
  </si>
  <si>
    <t>UA01</t>
  </si>
  <si>
    <t>UKNI</t>
  </si>
  <si>
    <t>MT</t>
  </si>
  <si>
    <t>LT</t>
  </si>
  <si>
    <t>NOM1</t>
  </si>
  <si>
    <t>NON1</t>
  </si>
  <si>
    <t>SE02</t>
  </si>
  <si>
    <t>Electricity net imports (difference between imports and exports) (TWh)</t>
  </si>
  <si>
    <t>EU REF2020</t>
  </si>
  <si>
    <t>Fit for 55</t>
  </si>
  <si>
    <t>TYNDP 2022 (scenario DE)</t>
  </si>
  <si>
    <t>TYNDP 2022 (scenario GA)</t>
  </si>
  <si>
    <t xml:space="preserve">Our proposal </t>
  </si>
  <si>
    <t>Electricity imports (TWh)</t>
  </si>
  <si>
    <t>Electricity exports (TWh)</t>
  </si>
  <si>
    <t>Interpolated</t>
  </si>
  <si>
    <t xml:space="preserve">The net imports chosen are those of the REF2020 scenario (before the green deal). Imports are taken from the GEXIT study, and exports are then calculated as the difference between imports and net imports. </t>
  </si>
  <si>
    <t xml:space="preserve">A comparison between the TYNDP 2022 scenarios and the proposal shows higher imports for the proposed scenario than for the TYNDP scenarios. On the other hand, the TYNDP scenarios are more ambitious in terms of exports. </t>
  </si>
  <si>
    <t>In all cases, the EU is a net exporter of electricity from 2025 and remains so until 2050. In the TYNDP scenarios, in line with the Green Deal, Europe exports far more electricity than it imports.</t>
  </si>
  <si>
    <t>Imported Electricity (TW*hour)</t>
  </si>
  <si>
    <t>Electricity import (TWh)</t>
  </si>
  <si>
    <t>ENTSO-E Statistical Factsheets 2018, 2021 and 2022 (page 14 and 15)</t>
  </si>
  <si>
    <t>Results from the GEXIT study (see the worksheet 'Proposal')</t>
  </si>
  <si>
    <t>Interpolation</t>
  </si>
  <si>
    <t>Exported Electricity (TW*hour)</t>
  </si>
  <si>
    <t>Electricity Exports (TWh)</t>
  </si>
  <si>
    <t>Combination of REF2020 scenario and results from the GEXIT study (see the worksheet 'Proposal')</t>
  </si>
  <si>
    <t>Imported Electricity Price €/MWh</t>
  </si>
  <si>
    <t>Imported Electricity Price $2012/MWh</t>
  </si>
  <si>
    <t xml:space="preserve">Sources : </t>
  </si>
  <si>
    <t>AGORA Values Fuel price development file</t>
  </si>
  <si>
    <t>Extrapolated</t>
  </si>
  <si>
    <t>Exported Electricity Price €/MWh</t>
  </si>
  <si>
    <t>Exported Electricity Price 2012$/MWh</t>
  </si>
  <si>
    <t>Imported Electricity Price</t>
  </si>
  <si>
    <t>Exported Electricity Price</t>
  </si>
  <si>
    <t>Unit: 2012 USD/MWh</t>
  </si>
  <si>
    <t>Exported Electricity (MW*hour)</t>
  </si>
  <si>
    <t>Electricity Exports (MWh)</t>
  </si>
  <si>
    <t>Imported Electricity (MW*hour)</t>
  </si>
  <si>
    <t>hard coal</t>
  </si>
  <si>
    <t>natural gas steam turbine</t>
  </si>
  <si>
    <t>natural gas combined cycle</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</si>
  <si>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</si>
  <si>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</si>
  <si>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</si>
  <si>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</si>
  <si>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</si>
  <si>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</si>
  <si>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</si>
  <si>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</si>
  <si>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</si>
  <si>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</si>
  <si>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</si>
  <si>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</si>
  <si>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</si>
  <si>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</si>
  <si>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hard coal w CCS</t>
  </si>
  <si>
    <t>natural gas combined cycle w CCS</t>
  </si>
  <si>
    <t>biomass w CCS</t>
  </si>
  <si>
    <t>lignite w CCS</t>
  </si>
  <si>
    <t>small modular reactor</t>
  </si>
  <si>
    <t>hydrogen combustion turbine</t>
  </si>
  <si>
    <t>hydrogen combined cycle</t>
  </si>
  <si>
    <t>Total Energy Imports are shown under hard coal in the imports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</si>
</sst>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00_-;\-* #,##0.00_-;_-* &quot;-&quot;??_-;_-@_-"/>
    <numFmt numFmtId="165" formatCode="0.0"/>
    <numFmt numFmtId="166" formatCode="General_)"/>
    <numFmt numFmtId="167" formatCode="???,???.00"/>
    <numFmt numFmtId="168" formatCode="#,##0.0000"/>
    <numFmt numFmtId="169" formatCode="0_)"/>
    <numFmt numFmtId="170" formatCode="0.0_)"/>
    <numFmt numFmtId="171" formatCode="_-* #,##0.0\ _€_-;\-* #,##0.0\ _€_-;_-* &quot;-&quot;??\ _€_-;_-@_-"/>
  </numFmts>
  <fonts count="42" x14ac:knownFonts="1">
    <font>
      <sz val="11"/>
      <color theme="1"/>
      <name val="Calibri"/>
      <family val="2"/>
      <scheme val="minor"/>
    </font>
    <font>
      <b/>
      <sz val="11"/>
      <color rgb="FF000000"/>
      <name val="Calibri"/>
      <family val="2"/>
      <scheme val="minor"/>
    </font>
    <font>
      <sz val="11"/>
      <color rgb="FF000000"/>
      <name val="Calibri"/>
      <family val="2"/>
      <scheme val="minor"/>
    </font>
    <font>
      <sz val="11"/>
      <color theme="1"/>
      <name val="Calibri"/>
      <family val="2"/>
      <scheme val="minor"/>
    </font>
    <font>
      <sz val="11"/>
      <color rgb="FFFF0000"/>
      <name val="Calibri"/>
      <family val="2"/>
      <scheme val="minor"/>
    </font>
    <font>
      <i/>
      <sz val="11"/>
      <color rgb="FF000000"/>
      <name val="Calibri"/>
      <family val="2"/>
      <scheme val="minor"/>
    </font>
    <font>
      <b/>
      <sz val="11"/>
      <color theme="1"/>
      <name val="Calibri"/>
      <family val="2"/>
      <scheme val="minor"/>
    </font>
    <font>
      <b/>
      <i/>
      <sz val="11"/>
      <name val="Calibri"/>
      <family val="2"/>
      <scheme val="minor"/>
    </font>
    <font>
      <i/>
      <sz val="11"/>
      <color theme="1"/>
      <name val="Calibri"/>
      <family val="2"/>
      <scheme val="minor"/>
    </font>
    <font>
      <b/>
      <i/>
      <sz val="11"/>
      <color theme="1"/>
      <name val="Calibri"/>
      <family val="2"/>
      <scheme val="minor"/>
    </font>
    <font>
      <b/>
      <sz val="11"/>
      <name val="Calibri"/>
      <family val="2"/>
    </font>
    <font>
      <sz val="8"/>
      <name val="Arial"/>
      <family val="2"/>
    </font>
    <font>
      <sz val="10"/>
      <name val="Courier"/>
      <family val="3"/>
    </font>
    <font>
      <b/>
      <sz val="8"/>
      <name val="Arial"/>
      <family val="2"/>
      <charset val="161"/>
    </font>
    <font>
      <sz val="8"/>
      <name val="Arial"/>
      <family val="2"/>
      <charset val="161"/>
    </font>
    <font>
      <sz val="10"/>
      <name val="Arial"/>
      <family val="2"/>
    </font>
    <fon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sz val="10"/>
      <name val="Arial"/>
      <family val="2"/>
      <charset val="161"/>
    </font>
    <font>
      <sz val="9"/>
      <color theme="1"/>
      <name val="Calibri"/>
      <family val="2"/>
      <scheme val="minor"/>
    </font>
    <font>
      <sz val="8"/>
      <name val="Tahoma"/>
      <family val="2"/>
      <charset val="161"/>
    </font>
    <font>
      <sz val="11"/>
      <name val="Calibri"/>
      <family val="2"/>
      <scheme val="minor"/>
    </font>
    <font>
      <i/>
      <sz val="8"/>
      <name val="Arial"/>
      <family val="2"/>
      <charset val="161"/>
    </font>
    <font>
      <u/>
      <sz val="8"/>
      <name val="Arial"/>
      <family val="2"/>
      <charset val="161"/>
    </font>
    <font>
      <b/>
      <vertAlign val="superscript"/>
      <sz val="8"/>
      <name val="Arial"/>
      <family val="2"/>
      <charset val="161"/>
    </font>
    <font>
      <vertAlign val="superscript"/>
      <sz val="8"/>
      <name val="Arial"/>
      <family val="2"/>
      <charset val="161"/>
    </font>
    <font>
      <i/>
      <vertAlign val="superscript"/>
      <sz val="8"/>
      <name val="Arial"/>
      <family val="2"/>
      <charset val="161"/>
    </font>
    <font>
      <b/>
      <i/>
      <sz val="8"/>
      <name val="Arial"/>
      <family val="2"/>
      <charset val="161"/>
    </font>
    <font>
      <sz val="7"/>
      <name val="Arial"/>
      <family val="2"/>
      <charset val="161"/>
    </font>
    <font>
      <b/>
      <sz val="10"/>
      <name val="Arial"/>
      <family val="2"/>
      <charset val="161"/>
    </font>
    <font>
      <b/>
      <sz val="10"/>
      <color theme="0"/>
      <name val="Arial"/>
      <family val="2"/>
      <charset val="161"/>
    </font>
    <font>
      <u/>
      <sz val="11"/>
      <color theme="10"/>
      <name val="Calibri"/>
      <family val="2"/>
      <scheme val="minor"/>
    </font>
    <font>
      <b/>
      <i/>
      <u/>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sz val="12"/>
      <color theme="1"/>
      <name val="Calibri"/>
      <family val="2"/>
      <scheme val="minor"/>
    </font>
  </fonts>
  <fills count="21">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indexed="22"/>
        <bgColor indexed="64"/>
      </patternFill>
    </fill>
    <fill>
      <patternFill patternType="darkTrellis"/>
    </fill>
    <fill>
      <patternFill patternType="solid">
        <fgColor theme="2" tint="-0.499984740745262"/>
        <bgColor indexed="64"/>
      </patternFill>
    </fill>
    <fill>
      <patternFill patternType="solid">
        <fgColor indexed="23"/>
        <bgColor indexed="64"/>
      </patternFill>
    </fill>
    <fill>
      <patternFill patternType="solid">
        <fgColor theme="2" tint="-9.9978637043366805E-2"/>
        <bgColor indexed="64"/>
      </patternFill>
    </fill>
    <fill>
      <patternFill patternType="solid">
        <fgColor rgb="FFFFFFFF"/>
        <bgColor rgb="FF000000"/>
      </patternFill>
    </fill>
    <fill>
      <patternFill patternType="solid">
        <fgColor rgb="FFFFFF00"/>
        <bgColor indexed="64"/>
      </patternFill>
    </fill>
    <fill>
      <patternFill patternType="solid">
        <fgColor theme="9" tint="0.59999389629810485"/>
        <bgColor indexed="64"/>
      </patternFill>
    </fill>
    <fill>
      <patternFill patternType="solid">
        <fgColor theme="4"/>
        <bgColor indexed="64"/>
      </patternFill>
    </fill>
    <fill>
      <patternFill patternType="solid">
        <fgColor theme="9"/>
        <bgColor indexed="64"/>
      </patternFill>
    </fill>
    <fill>
      <patternFill patternType="solid">
        <fgColor theme="5"/>
        <bgColor indexed="64"/>
      </patternFill>
    </fill>
    <fill>
      <patternFill patternType="solid">
        <fgColor theme="7"/>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top style="double">
        <color indexed="64"/>
      </top>
      <bottom style="double">
        <color indexed="64"/>
      </bottom>
      <diagonal/>
    </border>
    <border>
      <left/>
      <right/>
      <top/>
      <bottom style="dotted">
        <color indexed="64"/>
      </bottom>
      <diagonal/>
    </border>
    <border>
      <left/>
      <right/>
      <top/>
      <bottom style="dashed">
        <color auto="1"/>
      </bottom>
      <diagonal/>
    </border>
    <border>
      <left/>
      <right/>
      <top style="dashed">
        <color auto="1"/>
      </top>
      <bottom/>
      <diagonal/>
    </border>
    <border>
      <left/>
      <right/>
      <top style="dashed">
        <color indexed="64"/>
      </top>
      <bottom style="dashed">
        <color indexed="64"/>
      </bottom>
      <diagonal/>
    </border>
  </borders>
  <cellStyleXfs count="40">
    <xf numFmtId="0" fontId="0" fillId="0" borderId="0"/>
    <xf numFmtId="9" fontId="3" fillId="0" borderId="0" applyFont="0" applyFill="0" applyBorder="0" applyAlignment="0" applyProtection="0"/>
    <xf numFmtId="0" fontId="11" fillId="0" borderId="0"/>
    <xf numFmtId="166" fontId="12" fillId="0" borderId="0"/>
    <xf numFmtId="0" fontId="16" fillId="0" borderId="0"/>
    <xf numFmtId="9" fontId="11" fillId="0" borderId="0" applyFont="0" applyFill="0" applyBorder="0" applyAlignment="0" applyProtection="0"/>
    <xf numFmtId="9" fontId="15" fillId="0" borderId="0" applyFont="0" applyFill="0" applyBorder="0" applyAlignment="0" applyProtection="0"/>
    <xf numFmtId="167" fontId="17" fillId="0" borderId="0" applyNumberFormat="0" applyProtection="0">
      <alignment horizontal="center" vertical="center"/>
    </xf>
    <xf numFmtId="49" fontId="18" fillId="0" borderId="13" applyNumberFormat="0" applyFont="0" applyFill="0" applyBorder="0" applyProtection="0">
      <alignment horizontal="left" vertical="center" indent="5"/>
    </xf>
    <xf numFmtId="4" fontId="19" fillId="0" borderId="14" applyFill="0" applyBorder="0" applyProtection="0">
      <alignment horizontal="right" vertical="center"/>
    </xf>
    <xf numFmtId="164" fontId="3" fillId="0" borderId="0" applyFont="0" applyFill="0" applyBorder="0" applyAlignment="0" applyProtection="0"/>
    <xf numFmtId="0" fontId="20" fillId="0" borderId="0" applyNumberFormat="0" applyFill="0" applyBorder="0" applyAlignment="0" applyProtection="0"/>
    <xf numFmtId="0" fontId="15" fillId="0" borderId="0"/>
    <xf numFmtId="0" fontId="11" fillId="0" borderId="0"/>
    <xf numFmtId="0" fontId="3" fillId="0" borderId="0"/>
    <xf numFmtId="4" fontId="18" fillId="0" borderId="1" applyFill="0" applyBorder="0" applyProtection="0">
      <alignment horizontal="right" vertical="center"/>
    </xf>
    <xf numFmtId="0" fontId="18" fillId="0" borderId="1" applyNumberFormat="0" applyFill="0" applyAlignment="0" applyProtection="0"/>
    <xf numFmtId="0" fontId="21" fillId="9" borderId="0" applyNumberFormat="0" applyFont="0" applyBorder="0" applyAlignment="0" applyProtection="0"/>
    <xf numFmtId="168" fontId="18" fillId="10" borderId="1" applyNumberFormat="0" applyFont="0" applyBorder="0" applyAlignment="0" applyProtection="0">
      <alignment horizontal="right" vertical="center"/>
    </xf>
    <xf numFmtId="0" fontId="18" fillId="0" borderId="0"/>
    <xf numFmtId="0" fontId="22" fillId="0" borderId="15">
      <alignment horizontal="center"/>
      <protection hidden="1"/>
    </xf>
    <xf numFmtId="0" fontId="23" fillId="0" borderId="0"/>
    <xf numFmtId="0" fontId="14" fillId="0" borderId="0"/>
    <xf numFmtId="0" fontId="15" fillId="0" borderId="0"/>
    <xf numFmtId="164" fontId="3" fillId="0" borderId="0" applyFont="0" applyFill="0" applyBorder="0" applyAlignment="0" applyProtection="0"/>
    <xf numFmtId="165" fontId="15" fillId="0" borderId="0" applyFont="0" applyFill="0" applyBorder="0" applyAlignment="0" applyProtection="0"/>
    <xf numFmtId="9" fontId="24" fillId="0" borderId="0" applyFont="0" applyFill="0" applyBorder="0" applyAlignment="0" applyProtection="0"/>
    <xf numFmtId="164" fontId="14" fillId="0" borderId="0" applyFont="0" applyFill="0" applyBorder="0" applyAlignment="0" applyProtection="0"/>
    <xf numFmtId="164" fontId="3" fillId="0" borderId="0" applyFont="0" applyFill="0" applyBorder="0" applyAlignment="0" applyProtection="0"/>
    <xf numFmtId="0" fontId="3" fillId="0" borderId="0"/>
    <xf numFmtId="164" fontId="3" fillId="0" borderId="0" applyFont="0" applyFill="0" applyBorder="0" applyAlignment="0" applyProtection="0"/>
    <xf numFmtId="164" fontId="14" fillId="0" borderId="0" applyFont="0" applyFill="0" applyBorder="0" applyAlignment="0" applyProtection="0"/>
    <xf numFmtId="164" fontId="3" fillId="0" borderId="0" applyFont="0" applyFill="0" applyBorder="0" applyAlignment="0" applyProtection="0"/>
    <xf numFmtId="0" fontId="3" fillId="0" borderId="0"/>
    <xf numFmtId="164" fontId="3" fillId="0" borderId="0" applyFont="0" applyFill="0" applyBorder="0" applyAlignment="0" applyProtection="0"/>
    <xf numFmtId="164" fontId="14"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6" fillId="0" borderId="0" applyNumberFormat="0" applyFill="0" applyBorder="0" applyAlignment="0" applyProtection="0"/>
    <xf numFmtId="164" fontId="3" fillId="0" borderId="0" applyFont="0" applyFill="0" applyBorder="0" applyAlignment="0" applyProtection="0"/>
  </cellStyleXfs>
  <cellXfs count="183">
    <xf numFmtId="0" fontId="0" fillId="0" borderId="0" xfId="0"/>
    <xf numFmtId="0" fontId="1" fillId="0" borderId="0" xfId="0" applyFont="1" applyAlignment="1">
      <alignment horizontal="left" wrapText="1"/>
    </xf>
    <xf numFmtId="0" fontId="2" fillId="0" borderId="0" xfId="0" applyFont="1" applyAlignment="1">
      <alignment horizontal="left"/>
    </xf>
    <xf numFmtId="0" fontId="1" fillId="0" borderId="0" xfId="0" applyFont="1" applyAlignment="1">
      <alignment wrapText="1"/>
    </xf>
    <xf numFmtId="0" fontId="2" fillId="0" borderId="0" xfId="0" applyFont="1"/>
    <xf numFmtId="0" fontId="5" fillId="0" borderId="0" xfId="0" applyFont="1" applyAlignment="1">
      <alignment horizontal="left"/>
    </xf>
    <xf numFmtId="0" fontId="5" fillId="3" borderId="0" xfId="0" applyFont="1" applyFill="1" applyAlignment="1">
      <alignment horizontal="left"/>
    </xf>
    <xf numFmtId="0" fontId="0" fillId="2" borderId="0" xfId="0" applyFill="1"/>
    <xf numFmtId="0" fontId="5" fillId="2" borderId="0" xfId="0" applyFont="1" applyFill="1" applyAlignment="1">
      <alignment horizontal="left"/>
    </xf>
    <xf numFmtId="0" fontId="4" fillId="0" borderId="0" xfId="0" applyFont="1"/>
    <xf numFmtId="0" fontId="0" fillId="0" borderId="0" xfId="0" applyAlignment="1">
      <alignment horizontal="left"/>
    </xf>
    <xf numFmtId="0" fontId="0" fillId="4" borderId="0" xfId="0" applyFill="1"/>
    <xf numFmtId="0" fontId="1" fillId="4" borderId="0" xfId="0" applyFont="1" applyFill="1"/>
    <xf numFmtId="0" fontId="6" fillId="4" borderId="0" xfId="0" applyFont="1" applyFill="1"/>
    <xf numFmtId="0" fontId="0" fillId="0" borderId="2" xfId="0" applyBorder="1"/>
    <xf numFmtId="0" fontId="0" fillId="0" borderId="3" xfId="0" applyBorder="1"/>
    <xf numFmtId="0" fontId="0" fillId="3" borderId="0" xfId="0" applyFill="1"/>
    <xf numFmtId="0" fontId="7" fillId="0" borderId="0" xfId="0" applyFont="1"/>
    <xf numFmtId="0" fontId="8" fillId="0" borderId="0" xfId="0" applyFont="1"/>
    <xf numFmtId="0" fontId="9" fillId="0" borderId="0" xfId="0" applyFont="1"/>
    <xf numFmtId="0" fontId="6" fillId="0" borderId="0" xfId="0" applyFont="1"/>
    <xf numFmtId="0" fontId="6" fillId="5" borderId="0" xfId="0" applyFont="1" applyFill="1"/>
    <xf numFmtId="0" fontId="0" fillId="5" borderId="0" xfId="0" applyFill="1"/>
    <xf numFmtId="0" fontId="0" fillId="5" borderId="3" xfId="0" applyFill="1" applyBorder="1"/>
    <xf numFmtId="0" fontId="6" fillId="2" borderId="0" xfId="0" applyFont="1" applyFill="1"/>
    <xf numFmtId="0" fontId="0" fillId="2" borderId="4" xfId="0" applyFill="1" applyBorder="1"/>
    <xf numFmtId="0" fontId="0" fillId="2" borderId="3" xfId="0" applyFill="1" applyBorder="1"/>
    <xf numFmtId="9" fontId="0" fillId="0" borderId="0" xfId="1" applyFont="1"/>
    <xf numFmtId="0" fontId="10" fillId="0" borderId="1" xfId="0" applyFont="1" applyBorder="1" applyAlignment="1">
      <alignment horizontal="center" vertical="top"/>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2" borderId="7" xfId="0" applyFill="1" applyBorder="1"/>
    <xf numFmtId="0" fontId="0" fillId="2" borderId="9" xfId="0" applyFill="1" applyBorder="1"/>
    <xf numFmtId="0" fontId="0" fillId="2" borderId="12" xfId="0" applyFill="1" applyBorder="1"/>
    <xf numFmtId="0" fontId="0" fillId="2" borderId="6" xfId="0" applyFill="1" applyBorder="1"/>
    <xf numFmtId="0" fontId="0" fillId="2" borderId="11" xfId="0" applyFill="1" applyBorder="1"/>
    <xf numFmtId="0" fontId="0" fillId="6" borderId="0" xfId="0" applyFill="1"/>
    <xf numFmtId="0" fontId="8" fillId="0" borderId="8" xfId="0" applyFont="1" applyBorder="1"/>
    <xf numFmtId="9" fontId="0" fillId="0" borderId="6" xfId="1" applyFont="1" applyBorder="1"/>
    <xf numFmtId="9" fontId="0" fillId="0" borderId="7" xfId="1" applyFont="1" applyBorder="1"/>
    <xf numFmtId="1" fontId="0" fillId="6" borderId="9" xfId="0" applyNumberFormat="1" applyFill="1" applyBorder="1"/>
    <xf numFmtId="0" fontId="0" fillId="7" borderId="9" xfId="0" applyFill="1" applyBorder="1"/>
    <xf numFmtId="0" fontId="0" fillId="3" borderId="11" xfId="0" applyFill="1" applyBorder="1"/>
    <xf numFmtId="2" fontId="0" fillId="0" borderId="11" xfId="1" applyNumberFormat="1" applyFont="1" applyBorder="1"/>
    <xf numFmtId="2" fontId="0" fillId="0" borderId="12" xfId="1" applyNumberFormat="1" applyFont="1" applyBorder="1"/>
    <xf numFmtId="165" fontId="0" fillId="6" borderId="0" xfId="0" applyNumberFormat="1" applyFill="1"/>
    <xf numFmtId="165" fontId="0" fillId="2" borderId="0" xfId="0" applyNumberFormat="1" applyFill="1"/>
    <xf numFmtId="0" fontId="2" fillId="0" borderId="0" xfId="0" applyFont="1" applyAlignment="1">
      <alignment wrapText="1"/>
    </xf>
    <xf numFmtId="0" fontId="5" fillId="6" borderId="0" xfId="0" applyFont="1" applyFill="1" applyAlignment="1">
      <alignment horizontal="left"/>
    </xf>
    <xf numFmtId="165" fontId="2" fillId="3" borderId="0" xfId="0" applyNumberFormat="1" applyFont="1" applyFill="1"/>
    <xf numFmtId="165" fontId="0" fillId="3" borderId="0" xfId="0" applyNumberFormat="1" applyFill="1"/>
    <xf numFmtId="0" fontId="8" fillId="8" borderId="0" xfId="0" applyFont="1" applyFill="1"/>
    <xf numFmtId="0" fontId="8" fillId="6" borderId="0" xfId="0" applyFont="1" applyFill="1"/>
    <xf numFmtId="0" fontId="8" fillId="2" borderId="0" xfId="0" applyFont="1" applyFill="1"/>
    <xf numFmtId="0" fontId="10" fillId="0" borderId="0" xfId="0" applyFont="1" applyAlignment="1">
      <alignment horizontal="center" vertical="top"/>
    </xf>
    <xf numFmtId="0" fontId="0" fillId="0" borderId="0" xfId="1" applyNumberFormat="1" applyFont="1" applyBorder="1"/>
    <xf numFmtId="0" fontId="0" fillId="3" borderId="0" xfId="1" applyNumberFormat="1" applyFont="1" applyFill="1" applyBorder="1"/>
    <xf numFmtId="0" fontId="0" fillId="7" borderId="0" xfId="0" applyFill="1"/>
    <xf numFmtId="1" fontId="0" fillId="6" borderId="0" xfId="0" applyNumberFormat="1" applyFill="1"/>
    <xf numFmtId="0" fontId="0" fillId="0" borderId="9" xfId="1" applyNumberFormat="1" applyFont="1" applyBorder="1"/>
    <xf numFmtId="166" fontId="13" fillId="0" borderId="0" xfId="3" applyFont="1" applyAlignment="1">
      <alignment horizontal="left" vertical="center"/>
    </xf>
    <xf numFmtId="0" fontId="0" fillId="0" borderId="0" xfId="0" applyAlignment="1">
      <alignment vertical="center"/>
    </xf>
    <xf numFmtId="166" fontId="14" fillId="0" borderId="0" xfId="3" applyFont="1" applyAlignment="1">
      <alignment vertical="center"/>
    </xf>
    <xf numFmtId="165" fontId="14" fillId="0" borderId="0" xfId="5" applyNumberFormat="1" applyFont="1" applyFill="1" applyAlignment="1">
      <alignment horizontal="right"/>
    </xf>
    <xf numFmtId="0" fontId="25" fillId="0" borderId="0" xfId="4" applyFont="1" applyAlignment="1">
      <alignment horizontal="left" vertical="center"/>
    </xf>
    <xf numFmtId="166" fontId="13" fillId="0" borderId="0" xfId="3" quotePrefix="1" applyFont="1" applyAlignment="1">
      <alignment horizontal="left" vertical="center"/>
    </xf>
    <xf numFmtId="0" fontId="26" fillId="0" borderId="0" xfId="0" applyFont="1" applyAlignment="1">
      <alignment horizontal="left" vertical="center"/>
    </xf>
    <xf numFmtId="0" fontId="0" fillId="11" borderId="0" xfId="0" applyFill="1"/>
    <xf numFmtId="1" fontId="13" fillId="13" borderId="16" xfId="3" applyNumberFormat="1" applyFont="1" applyFill="1" applyBorder="1"/>
    <xf numFmtId="166" fontId="13" fillId="13" borderId="0" xfId="3" quotePrefix="1" applyFont="1" applyFill="1" applyAlignment="1">
      <alignment horizontal="center"/>
    </xf>
    <xf numFmtId="166" fontId="13" fillId="13" borderId="0" xfId="3" quotePrefix="1" applyFont="1" applyFill="1"/>
    <xf numFmtId="165" fontId="13" fillId="13" borderId="0" xfId="5" applyNumberFormat="1" applyFont="1" applyFill="1" applyAlignment="1">
      <alignment horizontal="right"/>
    </xf>
    <xf numFmtId="166" fontId="13" fillId="13" borderId="0" xfId="3" applyFont="1" applyFill="1" applyAlignment="1">
      <alignment horizontal="right" indent="1"/>
    </xf>
    <xf numFmtId="1" fontId="14" fillId="13" borderId="0" xfId="3" applyNumberFormat="1" applyFont="1" applyFill="1" applyAlignment="1">
      <alignment horizontal="right"/>
    </xf>
    <xf numFmtId="169" fontId="14" fillId="13" borderId="0" xfId="3" applyNumberFormat="1" applyFont="1" applyFill="1"/>
    <xf numFmtId="166" fontId="13" fillId="13" borderId="0" xfId="3" applyFont="1" applyFill="1" applyAlignment="1">
      <alignment horizontal="left" vertical="top" indent="1"/>
    </xf>
    <xf numFmtId="166" fontId="13" fillId="13" borderId="16" xfId="3" applyFont="1" applyFill="1" applyBorder="1" applyAlignment="1">
      <alignment horizontal="left" indent="1"/>
    </xf>
    <xf numFmtId="165" fontId="14" fillId="13" borderId="0" xfId="5" applyNumberFormat="1" applyFont="1" applyFill="1" applyAlignment="1">
      <alignment horizontal="right"/>
    </xf>
    <xf numFmtId="165" fontId="14" fillId="13" borderId="0" xfId="26" applyNumberFormat="1" applyFont="1" applyFill="1" applyAlignment="1">
      <alignment horizontal="right"/>
    </xf>
    <xf numFmtId="166" fontId="13" fillId="13" borderId="19" xfId="3" applyFont="1" applyFill="1" applyBorder="1" applyAlignment="1">
      <alignment horizontal="centerContinuous"/>
    </xf>
    <xf numFmtId="166" fontId="14" fillId="13" borderId="19" xfId="3" applyFont="1" applyFill="1" applyBorder="1"/>
    <xf numFmtId="166" fontId="13" fillId="13" borderId="17" xfId="3" applyFont="1" applyFill="1" applyBorder="1" applyAlignment="1">
      <alignment horizontal="left" indent="1"/>
    </xf>
    <xf numFmtId="166" fontId="13" fillId="13" borderId="0" xfId="3" applyFont="1" applyFill="1"/>
    <xf numFmtId="166" fontId="14" fillId="13" borderId="19" xfId="3" applyFont="1" applyFill="1" applyBorder="1" applyAlignment="1">
      <alignment horizontal="centerContinuous"/>
    </xf>
    <xf numFmtId="165" fontId="13" fillId="13" borderId="0" xfId="3" applyNumberFormat="1" applyFont="1" applyFill="1"/>
    <xf numFmtId="166" fontId="13" fillId="13" borderId="0" xfId="3" applyFont="1" applyFill="1" applyAlignment="1">
      <alignment horizontal="left" indent="1"/>
    </xf>
    <xf numFmtId="2" fontId="13" fillId="13" borderId="0" xfId="3" applyNumberFormat="1" applyFont="1" applyFill="1" applyAlignment="1">
      <alignment horizontal="right"/>
    </xf>
    <xf numFmtId="166" fontId="29" fillId="13" borderId="0" xfId="3" applyFont="1" applyFill="1" applyAlignment="1">
      <alignment horizontal="left" vertical="top" indent="1"/>
    </xf>
    <xf numFmtId="165" fontId="14" fillId="13" borderId="16" xfId="5" applyNumberFormat="1" applyFont="1" applyFill="1" applyBorder="1" applyAlignment="1">
      <alignment horizontal="right"/>
    </xf>
    <xf numFmtId="1" fontId="14" fillId="13" borderId="0" xfId="3" applyNumberFormat="1" applyFont="1" applyFill="1"/>
    <xf numFmtId="166" fontId="14" fillId="13" borderId="0" xfId="3" applyFont="1" applyFill="1" applyAlignment="1">
      <alignment horizontal="left" indent="1"/>
    </xf>
    <xf numFmtId="166" fontId="14" fillId="13" borderId="0" xfId="3" applyFont="1" applyFill="1" applyAlignment="1">
      <alignment horizontal="left" vertical="top" indent="2"/>
    </xf>
    <xf numFmtId="165" fontId="13" fillId="13" borderId="0" xfId="3" applyNumberFormat="1" applyFont="1" applyFill="1" applyAlignment="1">
      <alignment horizontal="right"/>
    </xf>
    <xf numFmtId="166" fontId="13" fillId="13" borderId="18" xfId="3" applyFont="1" applyFill="1" applyBorder="1" applyAlignment="1">
      <alignment horizontal="left" indent="1"/>
    </xf>
    <xf numFmtId="1" fontId="13" fillId="13" borderId="0" xfId="3" applyNumberFormat="1" applyFont="1" applyFill="1"/>
    <xf numFmtId="166" fontId="14" fillId="13" borderId="0" xfId="3" applyFont="1" applyFill="1" applyAlignment="1">
      <alignment horizontal="left" indent="2"/>
    </xf>
    <xf numFmtId="1" fontId="13" fillId="13" borderId="18" xfId="27" applyNumberFormat="1" applyFont="1" applyFill="1" applyBorder="1" applyAlignment="1">
      <alignment horizontal="right"/>
    </xf>
    <xf numFmtId="165" fontId="14" fillId="13" borderId="0" xfId="3" applyNumberFormat="1" applyFont="1" applyFill="1"/>
    <xf numFmtId="0" fontId="11" fillId="0" borderId="0" xfId="13"/>
    <xf numFmtId="166" fontId="27" fillId="0" borderId="6" xfId="3" applyFont="1" applyBorder="1"/>
    <xf numFmtId="1" fontId="25" fillId="0" borderId="0" xfId="4" applyNumberFormat="1" applyFont="1"/>
    <xf numFmtId="164" fontId="25" fillId="0" borderId="0" xfId="27" applyFont="1"/>
    <xf numFmtId="0" fontId="25" fillId="0" borderId="0" xfId="4" applyFont="1"/>
    <xf numFmtId="166" fontId="34" fillId="12" borderId="0" xfId="3" applyFont="1" applyFill="1" applyAlignment="1">
      <alignment horizontal="left" vertical="center" indent="1"/>
    </xf>
    <xf numFmtId="166" fontId="35" fillId="12" borderId="0" xfId="3" applyFont="1" applyFill="1" applyAlignment="1">
      <alignment horizontal="right" vertical="center"/>
    </xf>
    <xf numFmtId="166" fontId="32" fillId="13" borderId="0" xfId="3" applyFont="1" applyFill="1" applyAlignment="1">
      <alignment horizontal="left" indent="1"/>
    </xf>
    <xf numFmtId="166" fontId="27" fillId="13" borderId="0" xfId="3" applyFont="1" applyFill="1" applyAlignment="1">
      <alignment horizontal="left" vertical="top" indent="3"/>
    </xf>
    <xf numFmtId="166" fontId="27" fillId="13" borderId="0" xfId="3" applyFont="1" applyFill="1" applyAlignment="1">
      <alignment horizontal="left" indent="3"/>
    </xf>
    <xf numFmtId="166" fontId="27" fillId="13" borderId="0" xfId="3" applyFont="1" applyFill="1" applyAlignment="1">
      <alignment horizontal="left" indent="2"/>
    </xf>
    <xf numFmtId="171" fontId="27" fillId="13" borderId="0" xfId="27" applyNumberFormat="1" applyFont="1" applyFill="1" applyBorder="1" applyAlignment="1">
      <alignment horizontal="left" indent="2"/>
    </xf>
    <xf numFmtId="166" fontId="28" fillId="13" borderId="0" xfId="3" applyFont="1" applyFill="1" applyAlignment="1">
      <alignment horizontal="left" indent="1"/>
    </xf>
    <xf numFmtId="166" fontId="27" fillId="13" borderId="17" xfId="3" applyFont="1" applyFill="1" applyBorder="1" applyAlignment="1">
      <alignment horizontal="left" indent="2"/>
    </xf>
    <xf numFmtId="1" fontId="13" fillId="13" borderId="0" xfId="3" applyNumberFormat="1" applyFont="1" applyFill="1" applyAlignment="1">
      <alignment horizontal="right"/>
    </xf>
    <xf numFmtId="165" fontId="14" fillId="13" borderId="0" xfId="3" applyNumberFormat="1" applyFont="1" applyFill="1" applyAlignment="1">
      <alignment horizontal="right"/>
    </xf>
    <xf numFmtId="165" fontId="14" fillId="13" borderId="16" xfId="26" applyNumberFormat="1" applyFont="1" applyFill="1" applyBorder="1" applyAlignment="1">
      <alignment horizontal="right"/>
    </xf>
    <xf numFmtId="165" fontId="13" fillId="13" borderId="0" xfId="26" applyNumberFormat="1" applyFont="1" applyFill="1" applyAlignment="1">
      <alignment horizontal="right"/>
    </xf>
    <xf numFmtId="165" fontId="13" fillId="13" borderId="0" xfId="26" applyNumberFormat="1" applyFont="1" applyFill="1"/>
    <xf numFmtId="170" fontId="13" fillId="13" borderId="0" xfId="3" applyNumberFormat="1" applyFont="1" applyFill="1"/>
    <xf numFmtId="166" fontId="14" fillId="13" borderId="17" xfId="3" applyFont="1" applyFill="1" applyBorder="1" applyAlignment="1">
      <alignment horizontal="left" indent="2"/>
    </xf>
    <xf numFmtId="1" fontId="14" fillId="13" borderId="17" xfId="3" applyNumberFormat="1" applyFont="1" applyFill="1" applyBorder="1"/>
    <xf numFmtId="165" fontId="14" fillId="13" borderId="17" xfId="5" applyNumberFormat="1" applyFont="1" applyFill="1" applyBorder="1" applyAlignment="1">
      <alignment horizontal="right"/>
    </xf>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0" fontId="0" fillId="3" borderId="12" xfId="0" applyFill="1" applyBorder="1"/>
    <xf numFmtId="0" fontId="0" fillId="2" borderId="5" xfId="0" applyFill="1" applyBorder="1"/>
    <xf numFmtId="0" fontId="0" fillId="2" borderId="8" xfId="0" applyFill="1" applyBorder="1"/>
    <xf numFmtId="0" fontId="0" fillId="2" borderId="10" xfId="0" applyFill="1" applyBorder="1"/>
    <xf numFmtId="0" fontId="6" fillId="0" borderId="6" xfId="0" applyFont="1" applyBorder="1"/>
    <xf numFmtId="0" fontId="6" fillId="0" borderId="7" xfId="0" applyFont="1" applyBorder="1"/>
    <xf numFmtId="0" fontId="6" fillId="3" borderId="8" xfId="0" applyFont="1" applyFill="1" applyBorder="1"/>
    <xf numFmtId="0" fontId="6" fillId="2" borderId="8" xfId="0" applyFont="1" applyFill="1" applyBorder="1"/>
    <xf numFmtId="165" fontId="2" fillId="2" borderId="0" xfId="0" applyNumberFormat="1" applyFont="1" applyFill="1"/>
    <xf numFmtId="0" fontId="36" fillId="4" borderId="0" xfId="38" applyFill="1"/>
    <xf numFmtId="0" fontId="5" fillId="4" borderId="0" xfId="0" applyFont="1" applyFill="1"/>
    <xf numFmtId="0" fontId="2" fillId="14" borderId="0" xfId="0" applyFont="1" applyFill="1"/>
    <xf numFmtId="0" fontId="36" fillId="14" borderId="0" xfId="38" applyFill="1" applyBorder="1"/>
    <xf numFmtId="165" fontId="0" fillId="0" borderId="0" xfId="0" applyNumberFormat="1"/>
    <xf numFmtId="0" fontId="0" fillId="0" borderId="0" xfId="0" pivotButton="1"/>
    <xf numFmtId="166" fontId="14" fillId="15" borderId="0" xfId="3" applyFont="1" applyFill="1" applyAlignment="1">
      <alignment horizontal="left" indent="2"/>
    </xf>
    <xf numFmtId="1" fontId="14" fillId="15" borderId="0" xfId="3" applyNumberFormat="1" applyFont="1" applyFill="1" applyAlignment="1">
      <alignment horizontal="right"/>
    </xf>
    <xf numFmtId="165" fontId="14" fillId="15" borderId="0" xfId="5" applyNumberFormat="1" applyFont="1" applyFill="1" applyAlignment="1">
      <alignment horizontal="right"/>
    </xf>
    <xf numFmtId="166" fontId="13" fillId="15" borderId="0" xfId="3" applyFont="1" applyFill="1" applyAlignment="1">
      <alignment horizontal="left" indent="1"/>
    </xf>
    <xf numFmtId="0" fontId="0" fillId="15" borderId="0" xfId="0" applyFill="1"/>
    <xf numFmtId="2" fontId="0" fillId="0" borderId="11" xfId="0" applyNumberFormat="1" applyBorder="1"/>
    <xf numFmtId="0" fontId="26" fillId="16" borderId="0" xfId="0" applyFont="1" applyFill="1"/>
    <xf numFmtId="2" fontId="0" fillId="16" borderId="11" xfId="0" applyNumberFormat="1" applyFill="1" applyBorder="1"/>
    <xf numFmtId="0" fontId="0" fillId="16" borderId="11" xfId="0" applyFill="1" applyBorder="1"/>
    <xf numFmtId="0" fontId="0" fillId="16" borderId="12" xfId="0" applyFill="1" applyBorder="1"/>
    <xf numFmtId="0" fontId="0" fillId="0" borderId="0" xfId="0" applyAlignment="1">
      <alignment horizontal="left" indent="1"/>
    </xf>
    <xf numFmtId="0" fontId="40" fillId="17" borderId="0" xfId="0" applyFont="1" applyFill="1"/>
    <xf numFmtId="0" fontId="40" fillId="18" borderId="0" xfId="0" applyFont="1" applyFill="1"/>
    <xf numFmtId="0" fontId="39" fillId="19" borderId="5" xfId="0" applyFont="1" applyFill="1" applyBorder="1" applyAlignment="1">
      <alignment horizontal="center"/>
    </xf>
    <xf numFmtId="165" fontId="14" fillId="0" borderId="0" xfId="3" applyNumberFormat="1" applyFont="1" applyAlignment="1">
      <alignment horizontal="right"/>
    </xf>
    <xf numFmtId="1" fontId="0" fillId="0" borderId="0" xfId="0" applyNumberFormat="1"/>
    <xf numFmtId="166" fontId="0" fillId="0" borderId="0" xfId="0" applyNumberFormat="1"/>
    <xf numFmtId="166" fontId="0" fillId="20" borderId="0" xfId="0" applyNumberFormat="1" applyFill="1"/>
    <xf numFmtId="0" fontId="0" fillId="20" borderId="0" xfId="0" applyFill="1"/>
    <xf numFmtId="1" fontId="0" fillId="20" borderId="0" xfId="0" applyNumberFormat="1" applyFill="1"/>
    <xf numFmtId="0" fontId="6" fillId="20" borderId="0" xfId="0" applyFont="1" applyFill="1"/>
    <xf numFmtId="165" fontId="6" fillId="20" borderId="0" xfId="0" applyNumberFormat="1" applyFont="1" applyFill="1"/>
    <xf numFmtId="165" fontId="38" fillId="20" borderId="0" xfId="0" applyNumberFormat="1" applyFont="1" applyFill="1"/>
    <xf numFmtId="164" fontId="0" fillId="0" borderId="0" xfId="39" applyFont="1"/>
    <xf numFmtId="164" fontId="0" fillId="0" borderId="9" xfId="39" applyFont="1" applyBorder="1"/>
    <xf numFmtId="164" fontId="0" fillId="0" borderId="11" xfId="39" applyFont="1" applyBorder="1"/>
    <xf numFmtId="164" fontId="0" fillId="0" borderId="12" xfId="39" applyFont="1" applyBorder="1"/>
    <xf numFmtId="0" fontId="41" fillId="4" borderId="0" xfId="0" applyFont="1" applyFill="1"/>
    <xf numFmtId="0" fontId="6" fillId="0" borderId="0" xfId="0" applyFont="1" applyAlignment="1">
      <alignment wrapText="1"/>
    </xf>
    <xf numFmtId="0" fontId="0" fillId="0" borderId="6" xfId="0" applyBorder="1" applyAlignment="1">
      <alignment horizontal="left" wrapText="1"/>
    </xf>
    <xf numFmtId="166" fontId="33" fillId="13" borderId="0" xfId="3" applyFont="1" applyFill="1" applyAlignment="1">
      <alignment horizontal="left" vertical="center" wrapText="1"/>
    </xf>
    <xf numFmtId="0" fontId="33" fillId="13" borderId="0" xfId="22" applyFont="1" applyFill="1" applyAlignment="1">
      <alignment horizontal="left" vertical="center" wrapText="1"/>
    </xf>
    <xf numFmtId="166" fontId="33" fillId="13" borderId="18" xfId="3" applyFont="1" applyFill="1" applyBorder="1" applyAlignment="1">
      <alignment horizontal="left" vertical="center" wrapText="1"/>
    </xf>
    <xf numFmtId="0" fontId="33" fillId="13" borderId="18" xfId="22" applyFont="1" applyFill="1" applyBorder="1" applyAlignment="1">
      <alignment horizontal="left" vertical="center" wrapText="1"/>
    </xf>
    <xf numFmtId="166" fontId="33" fillId="13" borderId="11" xfId="3" applyFont="1" applyFill="1" applyBorder="1" applyAlignment="1">
      <alignment horizontal="left" vertical="center" wrapText="1"/>
    </xf>
    <xf numFmtId="0" fontId="33" fillId="13" borderId="11" xfId="22" applyFont="1" applyFill="1" applyBorder="1" applyAlignment="1">
      <alignment horizontal="left" vertical="center" wrapText="1"/>
    </xf>
  </cellXfs>
  <cellStyles count="40">
    <cellStyle name="5x indented GHG Textfiels" xfId="8" xr:uid="{35170486-909B-4173-BBEC-EB71548433F7}"/>
    <cellStyle name="Bold GHG Numbers (0.00)" xfId="9" xr:uid="{E5FD3ED3-CF16-4A64-98B6-5912345BA935}"/>
    <cellStyle name="Comma" xfId="39" builtinId="3"/>
    <cellStyle name="Comma 2" xfId="10" xr:uid="{A7CCEFBA-BAFE-4B04-AF92-B0DE4688A7FE}"/>
    <cellStyle name="Comma 2 2" xfId="28" xr:uid="{22E010C7-883C-471A-9D5B-05A3CA3FE4B5}"/>
    <cellStyle name="Comma 2 2 2" xfId="36" xr:uid="{2D3A666F-B1EA-4A9C-94C1-877ACD207006}"/>
    <cellStyle name="Comma 2 3" xfId="32" xr:uid="{2523834B-085D-4322-A13B-CEBCCF8EA422}"/>
    <cellStyle name="Comma 3" xfId="24" xr:uid="{83794C4B-4180-4871-8FD4-AB9A58D549D9}"/>
    <cellStyle name="Comma 3 2" xfId="25" xr:uid="{73A0AED1-2D1B-42AA-AD7C-42752ED9B623}"/>
    <cellStyle name="Comma 3 3" xfId="30" xr:uid="{73F74AEA-72A5-42DC-B1F6-A0298587F346}"/>
    <cellStyle name="Comma 3 3 2" xfId="37" xr:uid="{940306A0-D9CE-450A-96BE-7D61A0FE4CC9}"/>
    <cellStyle name="Comma 3 4" xfId="34" xr:uid="{CDC0FF49-3FCA-4836-83E5-14E8207628D9}"/>
    <cellStyle name="Comma 4" xfId="31" xr:uid="{53C96B72-A78F-47DA-8D9E-24E96BC718D5}"/>
    <cellStyle name="Headline" xfId="11" xr:uid="{8384AC02-E829-449D-9CB9-E50F261B4964}"/>
    <cellStyle name="Hyperlink" xfId="38" builtinId="8"/>
    <cellStyle name="Milliers 2" xfId="27" xr:uid="{8EFDCC0B-257C-4F60-AE7B-459FED94AEE4}"/>
    <cellStyle name="Normal" xfId="0" builtinId="0"/>
    <cellStyle name="Normal 2" xfId="12" xr:uid="{A9A449FC-0483-4140-9261-6D2A76E7B0B0}"/>
    <cellStyle name="Normal 3" xfId="13" xr:uid="{492456F6-F7AA-4192-A434-C37754E43EAB}"/>
    <cellStyle name="Normal 4" xfId="14" xr:uid="{434E2843-299C-40A9-BA25-84ACEA0BF8B8}"/>
    <cellStyle name="Normal 4 2" xfId="29" xr:uid="{0C7D2CB9-4783-4CAD-BC99-04BEE8A90246}"/>
    <cellStyle name="Normal 4 3" xfId="33" xr:uid="{6CFF15A9-310D-4524-A9B4-2017F45FA23D}"/>
    <cellStyle name="Normal 5" xfId="7" xr:uid="{2D7C2165-7CAF-4BF9-A57D-C136ED84318E}"/>
    <cellStyle name="Normal 6" xfId="22" xr:uid="{A2B3E1BD-0DC2-40A8-B6EF-A797855FDBAC}"/>
    <cellStyle name="Normal 6 2" xfId="23" xr:uid="{18781571-FE3D-45D9-8A3A-047F255AAD2F}"/>
    <cellStyle name="Normal 7" xfId="21" xr:uid="{B710E03F-368A-4D31-8FB2-88A9D1D8792B}"/>
    <cellStyle name="Normal 8" xfId="2" xr:uid="{AE310948-4575-4477-B7E2-36376B312D6C}"/>
    <cellStyle name="Normal GHG Numbers (0.00)" xfId="15" xr:uid="{83D81C67-AA83-4F4B-B93B-C880EDE0B3E7}"/>
    <cellStyle name="Normal GHG whole table" xfId="16" xr:uid="{DD23FADB-CFEE-47A7-9A8C-401BCE5AA629}"/>
    <cellStyle name="Normal GHG-Shade" xfId="17" xr:uid="{40AC61B8-FE81-4011-8F3C-6D64784F8BB9}"/>
    <cellStyle name="Normal_AppendixAU" xfId="3" xr:uid="{C8668444-4CE6-4C22-87DC-EC5F1050E582}"/>
    <cellStyle name="Normal_graphs_baseline2" xfId="4" xr:uid="{7CB6EA37-B067-4F6D-B50C-6C348AA588F9}"/>
    <cellStyle name="Pattern" xfId="18" xr:uid="{BAC5658E-5048-467C-B792-297215F1964D}"/>
    <cellStyle name="Percent" xfId="1" builtinId="5"/>
    <cellStyle name="Percent 2" xfId="6" xr:uid="{AAF7A16D-F808-49EE-98EC-CB0BDF2DBAE3}"/>
    <cellStyle name="Percent 3" xfId="26" xr:uid="{70AA9BBF-AFD3-4AB2-B3A7-337D34CB468E}"/>
    <cellStyle name="Pourcentage 2" xfId="5" xr:uid="{E3F39F57-9577-4111-AF31-39563099AF9D}"/>
    <cellStyle name="Standard_FI00EU01" xfId="19" xr:uid="{84CF35AA-49D9-4E68-B07E-7AC168EDC738}"/>
    <cellStyle name="Year" xfId="20" xr:uid="{47DAD368-FA1B-43DE-A363-E87FA2B5BAB6}"/>
    <cellStyle name="Κόμμα 2" xfId="35" xr:uid="{22B49654-2B4C-48E4-9602-CC1FF81A0A3A}"/>
  </cellStyles>
  <dxfs count="6">
    <dxf>
      <fill>
        <patternFill patternType="none">
          <bgColor auto="1"/>
        </patternFill>
      </fill>
    </dxf>
    <dxf>
      <fill>
        <patternFill patternType="none">
          <bgColor auto="1"/>
        </patternFill>
      </fill>
    </dxf>
    <dxf>
      <fill>
        <patternFill>
          <bgColor rgb="FFFFFF00"/>
        </patternFill>
      </fill>
    </dxf>
    <dxf>
      <fill>
        <patternFill>
          <bgColor rgb="FFFFFF00"/>
        </patternFill>
      </fill>
    </dxf>
    <dxf>
      <fill>
        <patternFill>
          <bgColor rgb="FFFFFF00"/>
        </patternFill>
      </fill>
    </dxf>
    <dxf>
      <fill>
        <patternFill patternType="solid">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Proposal!$A$7</c:f>
              <c:strCache>
                <c:ptCount val="1"/>
                <c:pt idx="0">
                  <c:v>Imports proposal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Proposal!$B$3:$J$3</c:f>
              <c:numCache>
                <c:formatCode>General</c:formatCode>
                <c:ptCount val="9"/>
                <c:pt idx="0">
                  <c:v>2018</c:v>
                </c:pt>
                <c:pt idx="1">
                  <c:v>2021</c:v>
                </c:pt>
                <c:pt idx="2">
                  <c:v>2022</c:v>
                </c:pt>
                <c:pt idx="3">
                  <c:v>2025</c:v>
                </c:pt>
                <c:pt idx="4">
                  <c:v>2030</c:v>
                </c:pt>
                <c:pt idx="5">
                  <c:v>2035</c:v>
                </c:pt>
                <c:pt idx="6">
                  <c:v>2040</c:v>
                </c:pt>
                <c:pt idx="7">
                  <c:v>2045</c:v>
                </c:pt>
                <c:pt idx="8">
                  <c:v>2050</c:v>
                </c:pt>
              </c:numCache>
            </c:numRef>
          </c:cat>
          <c:val>
            <c:numRef>
              <c:f>Proposal!$B$7:$J$7</c:f>
              <c:numCache>
                <c:formatCode>General</c:formatCode>
                <c:ptCount val="9"/>
                <c:pt idx="0">
                  <c:v>85.064999999999998</c:v>
                </c:pt>
                <c:pt idx="1">
                  <c:v>79.403999999999996</c:v>
                </c:pt>
                <c:pt idx="2">
                  <c:v>83.675000000000011</c:v>
                </c:pt>
                <c:pt idx="3" formatCode="0.00">
                  <c:v>133.5120161104357</c:v>
                </c:pt>
                <c:pt idx="4" formatCode="0.00">
                  <c:v>145.59912822835031</c:v>
                </c:pt>
                <c:pt idx="5" formatCode="0.00">
                  <c:v>145.3319086418351</c:v>
                </c:pt>
                <c:pt idx="6" formatCode="0.00">
                  <c:v>175.05992248346831</c:v>
                </c:pt>
                <c:pt idx="7" formatCode="0.00">
                  <c:v>193.51560489292629</c:v>
                </c:pt>
                <c:pt idx="8" formatCode="0.00">
                  <c:v>209.67616930446371</c:v>
                </c:pt>
              </c:numCache>
            </c:numRef>
          </c:val>
          <c:smooth val="0"/>
          <c:extLst>
            <c:ext xmlns:c16="http://schemas.microsoft.com/office/drawing/2014/chart" uri="{C3380CC4-5D6E-409C-BE32-E72D297353CC}">
              <c16:uniqueId val="{00000006-495C-46B9-A3C7-F3D97E4C6F49}"/>
            </c:ext>
          </c:extLst>
        </c:ser>
        <c:ser>
          <c:idx val="1"/>
          <c:order val="1"/>
          <c:tx>
            <c:strRef>
              <c:f>Proposal!$A$15</c:f>
              <c:strCache>
                <c:ptCount val="1"/>
                <c:pt idx="0">
                  <c:v>Exports proposal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Proposal!$B$3:$J$3</c:f>
              <c:numCache>
                <c:formatCode>General</c:formatCode>
                <c:ptCount val="9"/>
                <c:pt idx="0">
                  <c:v>2018</c:v>
                </c:pt>
                <c:pt idx="1">
                  <c:v>2021</c:v>
                </c:pt>
                <c:pt idx="2">
                  <c:v>2022</c:v>
                </c:pt>
                <c:pt idx="3">
                  <c:v>2025</c:v>
                </c:pt>
                <c:pt idx="4">
                  <c:v>2030</c:v>
                </c:pt>
                <c:pt idx="5">
                  <c:v>2035</c:v>
                </c:pt>
                <c:pt idx="6">
                  <c:v>2040</c:v>
                </c:pt>
                <c:pt idx="7">
                  <c:v>2045</c:v>
                </c:pt>
                <c:pt idx="8">
                  <c:v>2050</c:v>
                </c:pt>
              </c:numCache>
            </c:numRef>
          </c:cat>
          <c:val>
            <c:numRef>
              <c:f>Proposal!$B$15:$J$15</c:f>
              <c:numCache>
                <c:formatCode>General</c:formatCode>
                <c:ptCount val="9"/>
                <c:pt idx="0">
                  <c:v>77.843000000000004</c:v>
                </c:pt>
                <c:pt idx="1">
                  <c:v>77.287000000000006</c:v>
                </c:pt>
                <c:pt idx="2">
                  <c:v>66.277000000000001</c:v>
                </c:pt>
                <c:pt idx="3" formatCode="0.00">
                  <c:v>141.91448838512531</c:v>
                </c:pt>
                <c:pt idx="4" formatCode="0.00">
                  <c:v>153.75168694137099</c:v>
                </c:pt>
                <c:pt idx="5" formatCode="0.00">
                  <c:v>161.93645256596685</c:v>
                </c:pt>
                <c:pt idx="6" formatCode="0.00">
                  <c:v>183.48243761026518</c:v>
                </c:pt>
                <c:pt idx="7" formatCode="0.00">
                  <c:v>200.70131964227417</c:v>
                </c:pt>
                <c:pt idx="8" formatCode="0.00">
                  <c:v>220.83030444087211</c:v>
                </c:pt>
              </c:numCache>
            </c:numRef>
          </c:val>
          <c:smooth val="0"/>
          <c:extLst>
            <c:ext xmlns:c16="http://schemas.microsoft.com/office/drawing/2014/chart" uri="{C3380CC4-5D6E-409C-BE32-E72D297353CC}">
              <c16:uniqueId val="{00000007-495C-46B9-A3C7-F3D97E4C6F49}"/>
            </c:ext>
          </c:extLst>
        </c:ser>
        <c:dLbls>
          <c:showLegendKey val="0"/>
          <c:showVal val="0"/>
          <c:showCatName val="0"/>
          <c:showSerName val="0"/>
          <c:showPercent val="0"/>
          <c:showBubbleSize val="0"/>
        </c:dLbls>
        <c:marker val="1"/>
        <c:smooth val="0"/>
        <c:axId val="830313216"/>
        <c:axId val="817166480"/>
      </c:lineChart>
      <c:catAx>
        <c:axId val="83031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166480"/>
        <c:crosses val="autoZero"/>
        <c:auto val="1"/>
        <c:lblAlgn val="ctr"/>
        <c:lblOffset val="100"/>
        <c:noMultiLvlLbl val="0"/>
      </c:catAx>
      <c:valAx>
        <c:axId val="81716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0313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imports scenario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'Comparison with other scenarios'!$A$4</c:f>
              <c:strCache>
                <c:ptCount val="1"/>
                <c:pt idx="0">
                  <c:v>EU REF2020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scenarios'!$B$4:$K$4</c:f>
              <c:numCache>
                <c:formatCode>0.0</c:formatCode>
                <c:ptCount val="10"/>
                <c:pt idx="0">
                  <c:v>7.8022573791213627</c:v>
                </c:pt>
                <c:pt idx="1">
                  <c:v>5.2118312877281356</c:v>
                </c:pt>
                <c:pt idx="2">
                  <c:v>-7.3548755828970416</c:v>
                </c:pt>
                <c:pt idx="3">
                  <c:v>13.807946588598776</c:v>
                </c:pt>
                <c:pt idx="4">
                  <c:v>-8.4024722746896057</c:v>
                </c:pt>
                <c:pt idx="5">
                  <c:v>-8.1525587130206922</c:v>
                </c:pt>
                <c:pt idx="6">
                  <c:v>-16.604543924131736</c:v>
                </c:pt>
                <c:pt idx="7">
                  <c:v>-8.4225151267968776</c:v>
                </c:pt>
                <c:pt idx="8">
                  <c:v>-7.1857147493478841</c:v>
                </c:pt>
                <c:pt idx="9">
                  <c:v>-11.154135136408403</c:v>
                </c:pt>
              </c:numCache>
            </c:numRef>
          </c:yVal>
          <c:smooth val="0"/>
          <c:extLst>
            <c:ext xmlns:c16="http://schemas.microsoft.com/office/drawing/2014/chart" uri="{C3380CC4-5D6E-409C-BE32-E72D297353CC}">
              <c16:uniqueId val="{00000000-2F3F-491A-8E8B-98BC5648F396}"/>
            </c:ext>
          </c:extLst>
        </c:ser>
        <c:ser>
          <c:idx val="1"/>
          <c:order val="1"/>
          <c:tx>
            <c:strRef>
              <c:f>'Comparison with other scenarios'!$A$5</c:f>
              <c:strCache>
                <c:ptCount val="1"/>
                <c:pt idx="0">
                  <c:v>Fit for 55</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scenarios'!$B$5:$K$5</c:f>
              <c:numCache>
                <c:formatCode>0.0</c:formatCode>
                <c:ptCount val="10"/>
                <c:pt idx="0">
                  <c:v>7.8022573791213627</c:v>
                </c:pt>
                <c:pt idx="1">
                  <c:v>5.2118312877281356</c:v>
                </c:pt>
                <c:pt idx="2">
                  <c:v>-7.3548748225211975</c:v>
                </c:pt>
                <c:pt idx="3">
                  <c:v>13.775776791697947</c:v>
                </c:pt>
                <c:pt idx="4">
                  <c:v>-2.9410022000669418</c:v>
                </c:pt>
                <c:pt idx="5">
                  <c:v>-10.806799546044005</c:v>
                </c:pt>
              </c:numCache>
            </c:numRef>
          </c:yVal>
          <c:smooth val="0"/>
          <c:extLst>
            <c:ext xmlns:c16="http://schemas.microsoft.com/office/drawing/2014/chart" uri="{C3380CC4-5D6E-409C-BE32-E72D297353CC}">
              <c16:uniqueId val="{00000001-2F3F-491A-8E8B-98BC5648F396}"/>
            </c:ext>
          </c:extLst>
        </c:ser>
        <c:ser>
          <c:idx val="2"/>
          <c:order val="2"/>
          <c:tx>
            <c:strRef>
              <c:f>'Comparison with other scenarios'!$A$6</c:f>
              <c:strCache>
                <c:ptCount val="1"/>
                <c:pt idx="0">
                  <c:v>TYNDP 2022 (scenario DE)</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scenarios'!$B$6:$K$6</c:f>
              <c:numCache>
                <c:formatCode>0.0</c:formatCode>
                <c:ptCount val="10"/>
                <c:pt idx="5">
                  <c:v>-102.5894396226</c:v>
                </c:pt>
                <c:pt idx="6">
                  <c:v>-129.01204766076498</c:v>
                </c:pt>
                <c:pt idx="7">
                  <c:v>-155.43465569892996</c:v>
                </c:pt>
                <c:pt idx="8">
                  <c:v>-148.41836641870495</c:v>
                </c:pt>
                <c:pt idx="9">
                  <c:v>-141.40207713847994</c:v>
                </c:pt>
              </c:numCache>
            </c:numRef>
          </c:yVal>
          <c:smooth val="0"/>
          <c:extLst>
            <c:ext xmlns:c16="http://schemas.microsoft.com/office/drawing/2014/chart" uri="{C3380CC4-5D6E-409C-BE32-E72D297353CC}">
              <c16:uniqueId val="{00000002-2F3F-491A-8E8B-98BC5648F396}"/>
            </c:ext>
          </c:extLst>
        </c:ser>
        <c:ser>
          <c:idx val="3"/>
          <c:order val="3"/>
          <c:tx>
            <c:strRef>
              <c:f>'Comparison with other scenarios'!$A$7</c:f>
              <c:strCache>
                <c:ptCount val="1"/>
                <c:pt idx="0">
                  <c:v>TYNDP 2022 (scenario GA)</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scenarios'!$B$7:$K$7</c:f>
              <c:numCache>
                <c:formatCode>0.0</c:formatCode>
                <c:ptCount val="10"/>
                <c:pt idx="5">
                  <c:v>-72.483256717000017</c:v>
                </c:pt>
                <c:pt idx="6">
                  <c:v>-92.060710650190032</c:v>
                </c:pt>
                <c:pt idx="7">
                  <c:v>-111.63816458338003</c:v>
                </c:pt>
                <c:pt idx="8">
                  <c:v>-114.655147401985</c:v>
                </c:pt>
                <c:pt idx="9">
                  <c:v>-117.67213022058999</c:v>
                </c:pt>
              </c:numCache>
            </c:numRef>
          </c:yVal>
          <c:smooth val="0"/>
          <c:extLst>
            <c:ext xmlns:c16="http://schemas.microsoft.com/office/drawing/2014/chart" uri="{C3380CC4-5D6E-409C-BE32-E72D297353CC}">
              <c16:uniqueId val="{00000003-2F3F-491A-8E8B-98BC5648F396}"/>
            </c:ext>
          </c:extLst>
        </c:ser>
        <c:ser>
          <c:idx val="4"/>
          <c:order val="4"/>
          <c:tx>
            <c:strRef>
              <c:f>'Comparison with other scenarios'!$A$8</c:f>
              <c:strCache>
                <c:ptCount val="1"/>
                <c:pt idx="0">
                  <c:v>Our proposal </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'Comparison with other scenarios'!$B$3:$K$3</c:f>
              <c:numCache>
                <c:formatCode>General_)</c:formatCode>
                <c:ptCount val="10"/>
                <c:pt idx="0">
                  <c:v>2005</c:v>
                </c:pt>
                <c:pt idx="1">
                  <c:v>2010</c:v>
                </c:pt>
                <c:pt idx="2">
                  <c:v>2015</c:v>
                </c:pt>
                <c:pt idx="3">
                  <c:v>2020</c:v>
                </c:pt>
                <c:pt idx="4">
                  <c:v>2025</c:v>
                </c:pt>
                <c:pt idx="5">
                  <c:v>2030</c:v>
                </c:pt>
                <c:pt idx="6">
                  <c:v>2035</c:v>
                </c:pt>
                <c:pt idx="7">
                  <c:v>2040</c:v>
                </c:pt>
                <c:pt idx="8">
                  <c:v>2045</c:v>
                </c:pt>
                <c:pt idx="9">
                  <c:v>2050</c:v>
                </c:pt>
              </c:numCache>
            </c:numRef>
          </c:xVal>
          <c:yVal>
            <c:numRef>
              <c:f>'Comparison with other scenarios'!$B$8:$K$8</c:f>
              <c:numCache>
                <c:formatCode>0.0</c:formatCode>
                <c:ptCount val="10"/>
                <c:pt idx="4">
                  <c:v>-8.4024722746896146</c:v>
                </c:pt>
                <c:pt idx="5">
                  <c:v>-8.1525587130206816</c:v>
                </c:pt>
                <c:pt idx="6">
                  <c:v>-16.604543924131747</c:v>
                </c:pt>
                <c:pt idx="7">
                  <c:v>-8.422515126796867</c:v>
                </c:pt>
                <c:pt idx="8">
                  <c:v>-7.1857147493478806</c:v>
                </c:pt>
                <c:pt idx="9">
                  <c:v>-11.154135136408399</c:v>
                </c:pt>
              </c:numCache>
            </c:numRef>
          </c:yVal>
          <c:smooth val="0"/>
          <c:extLst>
            <c:ext xmlns:c16="http://schemas.microsoft.com/office/drawing/2014/chart" uri="{C3380CC4-5D6E-409C-BE32-E72D297353CC}">
              <c16:uniqueId val="{00000004-2F3F-491A-8E8B-98BC5648F396}"/>
            </c:ext>
          </c:extLst>
        </c:ser>
        <c:dLbls>
          <c:showLegendKey val="0"/>
          <c:showVal val="0"/>
          <c:showCatName val="0"/>
          <c:showSerName val="0"/>
          <c:showPercent val="0"/>
          <c:showBubbleSize val="0"/>
        </c:dLbls>
        <c:axId val="481598176"/>
        <c:axId val="165821104"/>
      </c:scatterChart>
      <c:valAx>
        <c:axId val="481598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21104"/>
        <c:crosses val="autoZero"/>
        <c:crossBetween val="midCat"/>
      </c:valAx>
      <c:valAx>
        <c:axId val="16582110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5981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Imports scenario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'Comparison with other scenarios'!$A$13:$B$13</c:f>
              <c:strCache>
                <c:ptCount val="2"/>
                <c:pt idx="0">
                  <c:v>TYNDP 2022 (scenario DE)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scenarios'!$C$13:$K$13</c:f>
              <c:numCache>
                <c:formatCode>0</c:formatCode>
                <c:ptCount val="9"/>
                <c:pt idx="4">
                  <c:v>112.05636000990999</c:v>
                </c:pt>
                <c:pt idx="5">
                  <c:v>114.55467777917001</c:v>
                </c:pt>
                <c:pt idx="6">
                  <c:v>117.05299554843002</c:v>
                </c:pt>
                <c:pt idx="7">
                  <c:v>120.55602378340001</c:v>
                </c:pt>
                <c:pt idx="8">
                  <c:v>124.05905201836998</c:v>
                </c:pt>
              </c:numCache>
            </c:numRef>
          </c:yVal>
          <c:smooth val="0"/>
          <c:extLst>
            <c:ext xmlns:c16="http://schemas.microsoft.com/office/drawing/2014/chart" uri="{C3380CC4-5D6E-409C-BE32-E72D297353CC}">
              <c16:uniqueId val="{00000000-A28E-44DA-B8C0-81973378C541}"/>
            </c:ext>
          </c:extLst>
        </c:ser>
        <c:ser>
          <c:idx val="1"/>
          <c:order val="1"/>
          <c:tx>
            <c:strRef>
              <c:f>'Comparison with other scenarios'!$A$14:$B$14</c:f>
              <c:strCache>
                <c:ptCount val="2"/>
                <c:pt idx="0">
                  <c:v>TYNDP 2022 (scenario GA)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scenarios'!$C$14:$K$14</c:f>
              <c:numCache>
                <c:formatCode>0</c:formatCode>
                <c:ptCount val="9"/>
                <c:pt idx="4">
                  <c:v>118.19967833616998</c:v>
                </c:pt>
                <c:pt idx="5">
                  <c:v>122.89663655498499</c:v>
                </c:pt>
                <c:pt idx="6">
                  <c:v>127.59359477380001</c:v>
                </c:pt>
                <c:pt idx="7">
                  <c:v>122.36049443019499</c:v>
                </c:pt>
                <c:pt idx="8">
                  <c:v>117.12739408658997</c:v>
                </c:pt>
              </c:numCache>
            </c:numRef>
          </c:yVal>
          <c:smooth val="0"/>
          <c:extLst>
            <c:ext xmlns:c16="http://schemas.microsoft.com/office/drawing/2014/chart" uri="{C3380CC4-5D6E-409C-BE32-E72D297353CC}">
              <c16:uniqueId val="{00000001-A28E-44DA-B8C0-81973378C541}"/>
            </c:ext>
          </c:extLst>
        </c:ser>
        <c:ser>
          <c:idx val="2"/>
          <c:order val="2"/>
          <c:tx>
            <c:strRef>
              <c:f>'Comparison with other scenarios'!$A$15:$B$15</c:f>
              <c:strCache>
                <c:ptCount val="2"/>
                <c:pt idx="0">
                  <c:v>Our proposal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scenarios'!$C$15:$K$15</c:f>
              <c:numCache>
                <c:formatCode>0</c:formatCode>
                <c:ptCount val="9"/>
                <c:pt idx="0">
                  <c:v>85.064999999999998</c:v>
                </c:pt>
                <c:pt idx="1">
                  <c:v>79.403999999999996</c:v>
                </c:pt>
                <c:pt idx="2">
                  <c:v>83.675000000000011</c:v>
                </c:pt>
                <c:pt idx="3">
                  <c:v>133.5120161104357</c:v>
                </c:pt>
                <c:pt idx="4">
                  <c:v>145.59912822835031</c:v>
                </c:pt>
                <c:pt idx="5">
                  <c:v>145.3319086418351</c:v>
                </c:pt>
                <c:pt idx="6">
                  <c:v>175.05992248346831</c:v>
                </c:pt>
                <c:pt idx="7">
                  <c:v>193.51560489292629</c:v>
                </c:pt>
                <c:pt idx="8">
                  <c:v>209.67616930446371</c:v>
                </c:pt>
              </c:numCache>
            </c:numRef>
          </c:yVal>
          <c:smooth val="0"/>
          <c:extLst>
            <c:ext xmlns:c16="http://schemas.microsoft.com/office/drawing/2014/chart" uri="{C3380CC4-5D6E-409C-BE32-E72D297353CC}">
              <c16:uniqueId val="{00000002-A28E-44DA-B8C0-81973378C541}"/>
            </c:ext>
          </c:extLst>
        </c:ser>
        <c:dLbls>
          <c:showLegendKey val="0"/>
          <c:showVal val="0"/>
          <c:showCatName val="0"/>
          <c:showSerName val="0"/>
          <c:showPercent val="0"/>
          <c:showBubbleSize val="0"/>
        </c:dLbls>
        <c:axId val="196888320"/>
        <c:axId val="168779584"/>
      </c:scatterChart>
      <c:valAx>
        <c:axId val="19688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9584"/>
        <c:crosses val="autoZero"/>
        <c:crossBetween val="midCat"/>
      </c:valAx>
      <c:valAx>
        <c:axId val="16877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Exports scenario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'Comparison with other scenarios'!$A$19:$B$19</c:f>
              <c:strCache>
                <c:ptCount val="2"/>
                <c:pt idx="0">
                  <c:v>TYNDP 2022 (scenario DE)</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scenarios'!$C$19:$K$19</c:f>
              <c:numCache>
                <c:formatCode>0</c:formatCode>
                <c:ptCount val="9"/>
                <c:pt idx="4">
                  <c:v>214.64579963251001</c:v>
                </c:pt>
                <c:pt idx="5">
                  <c:v>243.566725439935</c:v>
                </c:pt>
                <c:pt idx="6">
                  <c:v>272.48765124735996</c:v>
                </c:pt>
                <c:pt idx="7">
                  <c:v>268.97439020210493</c:v>
                </c:pt>
                <c:pt idx="8">
                  <c:v>265.46112915684995</c:v>
                </c:pt>
              </c:numCache>
            </c:numRef>
          </c:yVal>
          <c:smooth val="0"/>
          <c:extLst>
            <c:ext xmlns:c16="http://schemas.microsoft.com/office/drawing/2014/chart" uri="{C3380CC4-5D6E-409C-BE32-E72D297353CC}">
              <c16:uniqueId val="{00000000-CD9F-490E-B9C4-62E4DBC99A03}"/>
            </c:ext>
          </c:extLst>
        </c:ser>
        <c:ser>
          <c:idx val="1"/>
          <c:order val="1"/>
          <c:tx>
            <c:strRef>
              <c:f>'Comparison with other scenarios'!$A$20:$B$20</c:f>
              <c:strCache>
                <c:ptCount val="2"/>
                <c:pt idx="0">
                  <c:v>TYNDP 2022 (scenario GA)</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scenarios'!$C$20:$K$20</c:f>
              <c:numCache>
                <c:formatCode>0</c:formatCode>
                <c:ptCount val="9"/>
                <c:pt idx="4">
                  <c:v>190.68293505316998</c:v>
                </c:pt>
                <c:pt idx="5">
                  <c:v>214.95734720517501</c:v>
                </c:pt>
                <c:pt idx="6">
                  <c:v>239.23175935718004</c:v>
                </c:pt>
                <c:pt idx="7">
                  <c:v>237.01564183217999</c:v>
                </c:pt>
                <c:pt idx="8">
                  <c:v>234.79952430717995</c:v>
                </c:pt>
              </c:numCache>
            </c:numRef>
          </c:yVal>
          <c:smooth val="0"/>
          <c:extLst>
            <c:ext xmlns:c16="http://schemas.microsoft.com/office/drawing/2014/chart" uri="{C3380CC4-5D6E-409C-BE32-E72D297353CC}">
              <c16:uniqueId val="{00000001-CD9F-490E-B9C4-62E4DBC99A03}"/>
            </c:ext>
          </c:extLst>
        </c:ser>
        <c:ser>
          <c:idx val="2"/>
          <c:order val="2"/>
          <c:tx>
            <c:strRef>
              <c:f>'Comparison with other scenarios'!$A$21:$B$21</c:f>
              <c:strCache>
                <c:ptCount val="2"/>
                <c:pt idx="0">
                  <c:v>Our proposal </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'Comparison with other scenarios'!$C$12:$K$12</c:f>
              <c:numCache>
                <c:formatCode>General_)</c:formatCode>
                <c:ptCount val="9"/>
                <c:pt idx="0">
                  <c:v>2018</c:v>
                </c:pt>
                <c:pt idx="1">
                  <c:v>2021</c:v>
                </c:pt>
                <c:pt idx="2">
                  <c:v>2022</c:v>
                </c:pt>
                <c:pt idx="3">
                  <c:v>2025</c:v>
                </c:pt>
                <c:pt idx="4">
                  <c:v>2030</c:v>
                </c:pt>
                <c:pt idx="5">
                  <c:v>2035</c:v>
                </c:pt>
                <c:pt idx="6">
                  <c:v>2040</c:v>
                </c:pt>
                <c:pt idx="7">
                  <c:v>2045</c:v>
                </c:pt>
                <c:pt idx="8">
                  <c:v>2050</c:v>
                </c:pt>
              </c:numCache>
            </c:numRef>
          </c:xVal>
          <c:yVal>
            <c:numRef>
              <c:f>'Comparison with other scenarios'!$C$21:$K$21</c:f>
              <c:numCache>
                <c:formatCode>0</c:formatCode>
                <c:ptCount val="9"/>
                <c:pt idx="0">
                  <c:v>77.843000000000004</c:v>
                </c:pt>
                <c:pt idx="1">
                  <c:v>77.287000000000006</c:v>
                </c:pt>
                <c:pt idx="2">
                  <c:v>66.277000000000001</c:v>
                </c:pt>
                <c:pt idx="3">
                  <c:v>141.91448838512531</c:v>
                </c:pt>
                <c:pt idx="4">
                  <c:v>153.75168694137099</c:v>
                </c:pt>
                <c:pt idx="5">
                  <c:v>161.93645256596685</c:v>
                </c:pt>
                <c:pt idx="6">
                  <c:v>183.48243761026518</c:v>
                </c:pt>
                <c:pt idx="7">
                  <c:v>200.70131964227417</c:v>
                </c:pt>
                <c:pt idx="8">
                  <c:v>220.83030444087211</c:v>
                </c:pt>
              </c:numCache>
            </c:numRef>
          </c:yVal>
          <c:smooth val="0"/>
          <c:extLst>
            <c:ext xmlns:c16="http://schemas.microsoft.com/office/drawing/2014/chart" uri="{C3380CC4-5D6E-409C-BE32-E72D297353CC}">
              <c16:uniqueId val="{00000002-CD9F-490E-B9C4-62E4DBC99A03}"/>
            </c:ext>
          </c:extLst>
        </c:ser>
        <c:dLbls>
          <c:showLegendKey val="0"/>
          <c:showVal val="0"/>
          <c:showCatName val="0"/>
          <c:showSerName val="0"/>
          <c:showPercent val="0"/>
          <c:showBubbleSize val="0"/>
        </c:dLbls>
        <c:axId val="196888320"/>
        <c:axId val="168779584"/>
      </c:scatterChart>
      <c:valAx>
        <c:axId val="19688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79584"/>
        <c:crosses val="autoZero"/>
        <c:crossBetween val="midCat"/>
      </c:valAx>
      <c:valAx>
        <c:axId val="168779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8832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0</xdr:col>
      <xdr:colOff>539750</xdr:colOff>
      <xdr:row>1</xdr:row>
      <xdr:rowOff>142142</xdr:rowOff>
    </xdr:from>
    <xdr:to>
      <xdr:col>2</xdr:col>
      <xdr:colOff>1043940</xdr:colOff>
      <xdr:row>6</xdr:row>
      <xdr:rowOff>78641</xdr:rowOff>
    </xdr:to>
    <xdr:pic>
      <xdr:nvPicPr>
        <xdr:cNvPr id="2" name="Image 1">
          <a:extLst>
            <a:ext uri="{FF2B5EF4-FFF2-40B4-BE49-F238E27FC236}">
              <a16:creationId xmlns:a16="http://schemas.microsoft.com/office/drawing/2014/main" id="{F698089E-058F-46CE-AF89-874ED835D2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9750" y="326292"/>
          <a:ext cx="2019300" cy="857249"/>
        </a:xfrm>
        <a:prstGeom prst="rect">
          <a:avLst/>
        </a:prstGeom>
      </xdr:spPr>
    </xdr:pic>
    <xdr:clientData/>
  </xdr:twoCellAnchor>
  <xdr:twoCellAnchor editAs="oneCell">
    <xdr:from>
      <xdr:col>3</xdr:col>
      <xdr:colOff>417878</xdr:colOff>
      <xdr:row>0</xdr:row>
      <xdr:rowOff>82550</xdr:rowOff>
    </xdr:from>
    <xdr:to>
      <xdr:col>7</xdr:col>
      <xdr:colOff>645120</xdr:colOff>
      <xdr:row>7</xdr:row>
      <xdr:rowOff>97155</xdr:rowOff>
    </xdr:to>
    <xdr:pic>
      <xdr:nvPicPr>
        <xdr:cNvPr id="3" name="Image 2" descr="Press Material">
          <a:extLst>
            <a:ext uri="{FF2B5EF4-FFF2-40B4-BE49-F238E27FC236}">
              <a16:creationId xmlns:a16="http://schemas.microsoft.com/office/drawing/2014/main" id="{1C58AAF6-17AD-4995-9291-574D27E785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703878" y="82550"/>
          <a:ext cx="3275242" cy="13068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676274</xdr:colOff>
      <xdr:row>0</xdr:row>
      <xdr:rowOff>0</xdr:rowOff>
    </xdr:from>
    <xdr:to>
      <xdr:col>20</xdr:col>
      <xdr:colOff>41274</xdr:colOff>
      <xdr:row>17</xdr:row>
      <xdr:rowOff>34925</xdr:rowOff>
    </xdr:to>
    <xdr:graphicFrame macro="">
      <xdr:nvGraphicFramePr>
        <xdr:cNvPr id="2" name="Graphique 1">
          <a:extLst>
            <a:ext uri="{FF2B5EF4-FFF2-40B4-BE49-F238E27FC236}">
              <a16:creationId xmlns:a16="http://schemas.microsoft.com/office/drawing/2014/main" id="{615607A3-8015-91E3-01CE-98D1295C7A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16</xdr:col>
      <xdr:colOff>641062</xdr:colOff>
      <xdr:row>27</xdr:row>
      <xdr:rowOff>37811</xdr:rowOff>
    </xdr:from>
    <xdr:to>
      <xdr:col>25</xdr:col>
      <xdr:colOff>278678</xdr:colOff>
      <xdr:row>44</xdr:row>
      <xdr:rowOff>37811</xdr:rowOff>
    </xdr:to>
    <xdr:graphicFrame macro="">
      <xdr:nvGraphicFramePr>
        <xdr:cNvPr id="2" name="Graphique 1">
          <a:extLst>
            <a:ext uri="{FF2B5EF4-FFF2-40B4-BE49-F238E27FC236}">
              <a16:creationId xmlns:a16="http://schemas.microsoft.com/office/drawing/2014/main" id="{FFD84F17-5191-290A-66D9-EA58AB6A3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166974</xdr:colOff>
      <xdr:row>28</xdr:row>
      <xdr:rowOff>128298</xdr:rowOff>
    </xdr:from>
    <xdr:to>
      <xdr:col>16</xdr:col>
      <xdr:colOff>68117</xdr:colOff>
      <xdr:row>43</xdr:row>
      <xdr:rowOff>91786</xdr:rowOff>
    </xdr:to>
    <xdr:graphicFrame macro="">
      <xdr:nvGraphicFramePr>
        <xdr:cNvPr id="3" name="Graphique 2">
          <a:extLst>
            <a:ext uri="{FF2B5EF4-FFF2-40B4-BE49-F238E27FC236}">
              <a16:creationId xmlns:a16="http://schemas.microsoft.com/office/drawing/2014/main" id="{63038DDA-1A37-CD85-9A5F-2608EE5BD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699654</xdr:colOff>
      <xdr:row>28</xdr:row>
      <xdr:rowOff>53686</xdr:rowOff>
    </xdr:from>
    <xdr:to>
      <xdr:col>7</xdr:col>
      <xdr:colOff>776576</xdr:colOff>
      <xdr:row>43</xdr:row>
      <xdr:rowOff>24968</xdr:rowOff>
    </xdr:to>
    <xdr:graphicFrame macro="">
      <xdr:nvGraphicFramePr>
        <xdr:cNvPr id="4" name="Graphique 3">
          <a:extLst>
            <a:ext uri="{FF2B5EF4-FFF2-40B4-BE49-F238E27FC236}">
              <a16:creationId xmlns:a16="http://schemas.microsoft.com/office/drawing/2014/main" id="{166266FF-8A3E-44F8-958B-36117FD6B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briere" refreshedDate="45257.460652893518" createdVersion="8" refreshedVersion="8" minRefreshableVersion="3" recordCount="24" xr:uid="{C007FC8B-8CBF-4ABA-8F79-E01252D38C48}">
  <cacheSource type="worksheet">
    <worksheetSource ref="A1:D25" sheet="Data Gexit"/>
  </cacheSource>
  <cacheFields count="4">
    <cacheField name="Origin" numFmtId="0">
      <sharedItems count="2">
        <s v="NoUE27"/>
        <s v="UE27"/>
      </sharedItems>
    </cacheField>
    <cacheField name="Destination" numFmtId="0">
      <sharedItems count="2">
        <s v="NoUE27"/>
        <s v="UE27"/>
      </sharedItems>
    </cacheField>
    <cacheField name="Year" numFmtId="0">
      <sharedItems containsSemiMixedTypes="0" containsString="0" containsNumber="1" containsInteger="1" minValue="2025" maxValue="2050" count="6">
        <n v="2025"/>
        <n v="2030"/>
        <n v="2035"/>
        <n v="2040"/>
        <n v="2045"/>
        <n v="2050"/>
      </sharedItems>
    </cacheField>
    <cacheField name="Value (TWh)" numFmtId="0">
      <sharedItems containsSemiMixedTypes="0" containsString="0" containsNumber="1" minValue="28.40471572298566" maxValue="1001.88222701026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fourniols" refreshedDate="45257.760082986111" createdVersion="8" refreshedVersion="8" minRefreshableVersion="3" recordCount="3466" xr:uid="{1E69A02B-C5B7-4424-8C09-C02E821DB845}">
  <cacheSource type="worksheet">
    <worksheetSource ref="A1:I3467" sheet="Raw data TYNDP"/>
  </cacheSource>
  <cacheFields count="9">
    <cacheField name="scenario" numFmtId="0">
      <sharedItems count="2">
        <s v="TYNDP 2022 - DE"/>
        <s v="TYNDP 2022 - GA"/>
      </sharedItems>
    </cacheField>
    <cacheField name="year" numFmtId="0">
      <sharedItems containsSemiMixedTypes="0" containsString="0" containsNumber="1" containsInteger="1" minValue="2030" maxValue="2050" count="3">
        <n v="2030"/>
        <n v="2040"/>
        <n v="2050"/>
      </sharedItems>
    </cacheField>
    <cacheField name="climate_year" numFmtId="0">
      <sharedItems containsSemiMixedTypes="0" containsString="0" containsNumber="1" containsInteger="1" minValue="1995" maxValue="2009" count="3">
        <n v="1995"/>
        <n v="2008"/>
        <n v="2009"/>
      </sharedItems>
    </cacheField>
    <cacheField name="node in EU ?" numFmtId="0">
      <sharedItems count="2">
        <s v="No EU"/>
        <s v="EU"/>
      </sharedItems>
    </cacheField>
    <cacheField name="node_in" numFmtId="0">
      <sharedItems/>
    </cacheField>
    <cacheField name="node out EU ?" numFmtId="0">
      <sharedItems count="2">
        <s v="UE"/>
        <s v="No EU"/>
      </sharedItems>
    </cacheField>
    <cacheField name="node_out" numFmtId="0">
      <sharedItems/>
    </cacheField>
    <cacheField name="flow (GWh)" numFmtId="0">
      <sharedItems containsSemiMixedTypes="0" containsString="0" containsNumber="1" minValue="0" maxValue="59262.305326950001"/>
    </cacheField>
    <cacheField name="flow back (GWh)" numFmtId="0">
      <sharedItems containsSemiMixedTypes="0" containsString="0" containsNumber="1" minValue="-47430.755501790001"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x v="0"/>
    <n v="28.40471572298566"/>
  </r>
  <r>
    <x v="0"/>
    <x v="1"/>
    <x v="0"/>
    <n v="122.6300161104357"/>
  </r>
  <r>
    <x v="1"/>
    <x v="0"/>
    <x v="0"/>
    <n v="101.6518754650415"/>
  </r>
  <r>
    <x v="1"/>
    <x v="1"/>
    <x v="0"/>
    <n v="385.91577065534"/>
  </r>
  <r>
    <x v="0"/>
    <x v="0"/>
    <x v="1"/>
    <n v="39.927742974598488"/>
  </r>
  <r>
    <x v="0"/>
    <x v="1"/>
    <x v="1"/>
    <n v="134.7171282283503"/>
  </r>
  <r>
    <x v="1"/>
    <x v="0"/>
    <x v="1"/>
    <n v="122.21392047997141"/>
  </r>
  <r>
    <x v="1"/>
    <x v="1"/>
    <x v="1"/>
    <n v="517.18668610503653"/>
  </r>
  <r>
    <x v="0"/>
    <x v="0"/>
    <x v="2"/>
    <n v="55.137841981536063"/>
  </r>
  <r>
    <x v="0"/>
    <x v="1"/>
    <x v="2"/>
    <n v="134.44990864183509"/>
  </r>
  <r>
    <x v="1"/>
    <x v="0"/>
    <x v="2"/>
    <n v="173.86786270747251"/>
  </r>
  <r>
    <x v="1"/>
    <x v="1"/>
    <x v="2"/>
    <n v="579.98046507699473"/>
  </r>
  <r>
    <x v="0"/>
    <x v="0"/>
    <x v="3"/>
    <n v="77.17100166209417"/>
  </r>
  <r>
    <x v="0"/>
    <x v="1"/>
    <x v="3"/>
    <n v="164.17792248346831"/>
  </r>
  <r>
    <x v="1"/>
    <x v="0"/>
    <x v="3"/>
    <n v="240.43217739776159"/>
  </r>
  <r>
    <x v="1"/>
    <x v="1"/>
    <x v="3"/>
    <n v="754.1746114958238"/>
  </r>
  <r>
    <x v="0"/>
    <x v="0"/>
    <x v="4"/>
    <n v="85.799290645941866"/>
  </r>
  <r>
    <x v="0"/>
    <x v="1"/>
    <x v="4"/>
    <n v="182.63360489292629"/>
  </r>
  <r>
    <x v="1"/>
    <x v="0"/>
    <x v="4"/>
    <n v="249.08766496012561"/>
  </r>
  <r>
    <x v="1"/>
    <x v="1"/>
    <x v="4"/>
    <n v="904.1549380096684"/>
  </r>
  <r>
    <x v="0"/>
    <x v="0"/>
    <x v="5"/>
    <n v="90.980437711406495"/>
  </r>
  <r>
    <x v="0"/>
    <x v="1"/>
    <x v="5"/>
    <n v="198.79416930446371"/>
  </r>
  <r>
    <x v="1"/>
    <x v="0"/>
    <x v="5"/>
    <n v="244.92102220223731"/>
  </r>
  <r>
    <x v="1"/>
    <x v="1"/>
    <x v="5"/>
    <n v="1001.88222701026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6">
  <r>
    <x v="0"/>
    <x v="0"/>
    <x v="0"/>
    <x v="0"/>
    <s v="AL"/>
    <x v="0"/>
    <s v="GR"/>
    <n v="906.19502044000001"/>
    <n v="0"/>
  </r>
  <r>
    <x v="0"/>
    <x v="0"/>
    <x v="0"/>
    <x v="0"/>
    <s v="AL"/>
    <x v="0"/>
    <s v="ME"/>
    <n v="1848.1167824500001"/>
    <n v="0"/>
  </r>
  <r>
    <x v="0"/>
    <x v="0"/>
    <x v="0"/>
    <x v="0"/>
    <s v="AL"/>
    <x v="0"/>
    <s v="MK"/>
    <n v="1334.5932613099999"/>
    <n v="-121.32178868"/>
  </r>
  <r>
    <x v="0"/>
    <x v="0"/>
    <x v="0"/>
    <x v="0"/>
    <s v="AL"/>
    <x v="1"/>
    <s v="RS"/>
    <n v="3430.7394327400002"/>
    <n v="0"/>
  </r>
  <r>
    <x v="0"/>
    <x v="0"/>
    <x v="0"/>
    <x v="1"/>
    <s v="AT"/>
    <x v="1"/>
    <s v="CH"/>
    <n v="963.36140047000004"/>
    <n v="0"/>
  </r>
  <r>
    <x v="0"/>
    <x v="0"/>
    <x v="0"/>
    <x v="1"/>
    <s v="AT"/>
    <x v="0"/>
    <s v="CZ"/>
    <n v="297.75720489000003"/>
    <n v="0"/>
  </r>
  <r>
    <x v="0"/>
    <x v="0"/>
    <x v="0"/>
    <x v="1"/>
    <s v="AT"/>
    <x v="0"/>
    <s v="DE"/>
    <n v="8579.3878600299995"/>
    <n v="0"/>
  </r>
  <r>
    <x v="0"/>
    <x v="0"/>
    <x v="0"/>
    <x v="1"/>
    <s v="AT"/>
    <x v="0"/>
    <s v="HU"/>
    <n v="2412.6403534299998"/>
    <n v="0"/>
  </r>
  <r>
    <x v="0"/>
    <x v="0"/>
    <x v="0"/>
    <x v="1"/>
    <s v="AT"/>
    <x v="0"/>
    <s v="IT"/>
    <n v="3820.4778674199902"/>
    <n v="0"/>
  </r>
  <r>
    <x v="0"/>
    <x v="0"/>
    <x v="0"/>
    <x v="1"/>
    <s v="AT"/>
    <x v="0"/>
    <s v="SI"/>
    <n v="2829.1935280500002"/>
    <n v="0"/>
  </r>
  <r>
    <x v="0"/>
    <x v="0"/>
    <x v="0"/>
    <x v="0"/>
    <s v="BA"/>
    <x v="0"/>
    <s v="HR"/>
    <n v="2566.0896604"/>
    <n v="0"/>
  </r>
  <r>
    <x v="0"/>
    <x v="0"/>
    <x v="0"/>
    <x v="0"/>
    <s v="BA"/>
    <x v="0"/>
    <s v="ME"/>
    <n v="1468.86820642"/>
    <n v="0"/>
  </r>
  <r>
    <x v="0"/>
    <x v="0"/>
    <x v="0"/>
    <x v="0"/>
    <s v="BA"/>
    <x v="1"/>
    <s v="RS"/>
    <n v="3002.46513314"/>
    <n v="0"/>
  </r>
  <r>
    <x v="0"/>
    <x v="0"/>
    <x v="0"/>
    <x v="1"/>
    <s v="BE"/>
    <x v="0"/>
    <s v="DE"/>
    <n v="2631.3185482899999"/>
    <n v="0"/>
  </r>
  <r>
    <x v="0"/>
    <x v="0"/>
    <x v="0"/>
    <x v="1"/>
    <s v="BE"/>
    <x v="0"/>
    <s v="FR"/>
    <n v="400.80597540000002"/>
    <n v="-7.6884694199999997"/>
  </r>
  <r>
    <x v="0"/>
    <x v="0"/>
    <x v="0"/>
    <x v="1"/>
    <s v="BE"/>
    <x v="0"/>
    <s v="LU"/>
    <n v="1130.94374247"/>
    <n v="0"/>
  </r>
  <r>
    <x v="0"/>
    <x v="0"/>
    <x v="0"/>
    <x v="1"/>
    <s v="BE"/>
    <x v="0"/>
    <s v="NL"/>
    <n v="7548.6236841800001"/>
    <n v="0"/>
  </r>
  <r>
    <x v="0"/>
    <x v="0"/>
    <x v="0"/>
    <x v="1"/>
    <s v="BE"/>
    <x v="1"/>
    <s v="UK"/>
    <n v="3229.77112278"/>
    <n v="0"/>
  </r>
  <r>
    <x v="0"/>
    <x v="0"/>
    <x v="0"/>
    <x v="1"/>
    <s v="BG"/>
    <x v="0"/>
    <s v="GR"/>
    <n v="3194.0726382799999"/>
    <n v="0"/>
  </r>
  <r>
    <x v="0"/>
    <x v="0"/>
    <x v="0"/>
    <x v="1"/>
    <s v="BG"/>
    <x v="0"/>
    <s v="MK"/>
    <n v="1196.68866705"/>
    <n v="0"/>
  </r>
  <r>
    <x v="0"/>
    <x v="0"/>
    <x v="0"/>
    <x v="1"/>
    <s v="BG"/>
    <x v="0"/>
    <s v="RO"/>
    <n v="1399.8758375"/>
    <n v="0"/>
  </r>
  <r>
    <x v="0"/>
    <x v="0"/>
    <x v="0"/>
    <x v="1"/>
    <s v="BG"/>
    <x v="1"/>
    <s v="RS"/>
    <n v="3617.8385911999999"/>
    <n v="0"/>
  </r>
  <r>
    <x v="0"/>
    <x v="0"/>
    <x v="0"/>
    <x v="1"/>
    <s v="BG"/>
    <x v="1"/>
    <s v="TR"/>
    <n v="17399.532795980002"/>
    <n v="0"/>
  </r>
  <r>
    <x v="0"/>
    <x v="0"/>
    <x v="0"/>
    <x v="0"/>
    <s v="CH"/>
    <x v="0"/>
    <s v="AT"/>
    <n v="0"/>
    <n v="-7411.3453100400002"/>
  </r>
  <r>
    <x v="0"/>
    <x v="0"/>
    <x v="0"/>
    <x v="0"/>
    <s v="CH"/>
    <x v="0"/>
    <s v="DE"/>
    <n v="17380.17671951"/>
    <n v="-263.67774875999999"/>
  </r>
  <r>
    <x v="0"/>
    <x v="0"/>
    <x v="0"/>
    <x v="0"/>
    <s v="CH"/>
    <x v="0"/>
    <s v="FR"/>
    <n v="489.03954851999998"/>
    <n v="-111.28266561999899"/>
  </r>
  <r>
    <x v="0"/>
    <x v="0"/>
    <x v="0"/>
    <x v="0"/>
    <s v="CH"/>
    <x v="0"/>
    <s v="IT"/>
    <n v="17526.17734763"/>
    <n v="-643.72063742"/>
  </r>
  <r>
    <x v="0"/>
    <x v="0"/>
    <x v="0"/>
    <x v="1"/>
    <s v="CZ"/>
    <x v="0"/>
    <s v="AT"/>
    <n v="0"/>
    <n v="-5043.0043828099997"/>
  </r>
  <r>
    <x v="0"/>
    <x v="0"/>
    <x v="0"/>
    <x v="1"/>
    <s v="CZ"/>
    <x v="0"/>
    <s v="DE"/>
    <n v="7073.8493961300001"/>
    <n v="0"/>
  </r>
  <r>
    <x v="0"/>
    <x v="0"/>
    <x v="0"/>
    <x v="1"/>
    <s v="CZ"/>
    <x v="0"/>
    <s v="SK"/>
    <n v="7422.0306208000002"/>
    <n v="0"/>
  </r>
  <r>
    <x v="0"/>
    <x v="0"/>
    <x v="0"/>
    <x v="1"/>
    <s v="Corsica_FR15"/>
    <x v="0"/>
    <s v="IT"/>
    <n v="549.45037275000004"/>
    <n v="0"/>
  </r>
  <r>
    <x v="0"/>
    <x v="0"/>
    <x v="0"/>
    <x v="1"/>
    <s v="Crete_GR03"/>
    <x v="0"/>
    <s v="GR"/>
    <n v="8948.8969559399993"/>
    <n v="-5339.2808155100001"/>
  </r>
  <r>
    <x v="0"/>
    <x v="0"/>
    <x v="0"/>
    <x v="1"/>
    <s v="DE"/>
    <x v="0"/>
    <s v="AT"/>
    <n v="0"/>
    <n v="-24922.802791689999"/>
  </r>
  <r>
    <x v="0"/>
    <x v="0"/>
    <x v="0"/>
    <x v="1"/>
    <s v="DE"/>
    <x v="0"/>
    <s v="BE"/>
    <n v="0"/>
    <n v="-3479.4255192800001"/>
  </r>
  <r>
    <x v="0"/>
    <x v="0"/>
    <x v="0"/>
    <x v="1"/>
    <s v="DE"/>
    <x v="1"/>
    <s v="CH"/>
    <n v="916.25230394000005"/>
    <n v="-7853.2861524700002"/>
  </r>
  <r>
    <x v="0"/>
    <x v="0"/>
    <x v="0"/>
    <x v="1"/>
    <s v="DE"/>
    <x v="0"/>
    <s v="CZ"/>
    <n v="0"/>
    <n v="-3062.2880461099999"/>
  </r>
  <r>
    <x v="0"/>
    <x v="0"/>
    <x v="0"/>
    <x v="1"/>
    <s v="DE"/>
    <x v="0"/>
    <s v="DEKF"/>
    <n v="12.55708385"/>
    <n v="0"/>
  </r>
  <r>
    <x v="0"/>
    <x v="0"/>
    <x v="0"/>
    <x v="1"/>
    <s v="DE"/>
    <x v="0"/>
    <s v="DKE1"/>
    <n v="75.866455549999998"/>
    <n v="0"/>
  </r>
  <r>
    <x v="0"/>
    <x v="0"/>
    <x v="0"/>
    <x v="1"/>
    <s v="DE"/>
    <x v="0"/>
    <s v="DKW1"/>
    <n v="674.66082603999996"/>
    <n v="0"/>
  </r>
  <r>
    <x v="0"/>
    <x v="0"/>
    <x v="0"/>
    <x v="1"/>
    <s v="DE"/>
    <x v="0"/>
    <s v="FR"/>
    <n v="4132.5505035400001"/>
    <n v="-999.50756132000004"/>
  </r>
  <r>
    <x v="0"/>
    <x v="0"/>
    <x v="0"/>
    <x v="1"/>
    <s v="DE"/>
    <x v="0"/>
    <s v="LU"/>
    <n v="3970.4804411999999"/>
    <n v="0"/>
  </r>
  <r>
    <x v="0"/>
    <x v="0"/>
    <x v="0"/>
    <x v="1"/>
    <s v="DE"/>
    <x v="0"/>
    <s v="NL"/>
    <n v="18372.585060339999"/>
    <n v="0"/>
  </r>
  <r>
    <x v="0"/>
    <x v="0"/>
    <x v="0"/>
    <x v="1"/>
    <s v="DE"/>
    <x v="1"/>
    <s v="NOS0"/>
    <n v="1902.9163185"/>
    <n v="0"/>
  </r>
  <r>
    <x v="0"/>
    <x v="0"/>
    <x v="0"/>
    <x v="1"/>
    <s v="DE"/>
    <x v="0"/>
    <s v="SE04"/>
    <n v="102.63941638"/>
    <n v="0"/>
  </r>
  <r>
    <x v="0"/>
    <x v="0"/>
    <x v="0"/>
    <x v="1"/>
    <s v="DEKF"/>
    <x v="0"/>
    <s v="DE"/>
    <n v="0"/>
    <n v="-2734.1531148600002"/>
  </r>
  <r>
    <x v="0"/>
    <x v="0"/>
    <x v="0"/>
    <x v="1"/>
    <s v="DEKF"/>
    <x v="0"/>
    <s v="DKKF"/>
    <n v="12.55708385"/>
    <n v="0"/>
  </r>
  <r>
    <x v="0"/>
    <x v="0"/>
    <x v="0"/>
    <x v="1"/>
    <s v="DKE1"/>
    <x v="0"/>
    <s v="DE"/>
    <n v="0"/>
    <n v="-7720.7438966399995"/>
  </r>
  <r>
    <x v="0"/>
    <x v="0"/>
    <x v="0"/>
    <x v="1"/>
    <s v="DKE1"/>
    <x v="0"/>
    <s v="DKKF"/>
    <n v="833.26950388"/>
    <n v="0"/>
  </r>
  <r>
    <x v="0"/>
    <x v="0"/>
    <x v="0"/>
    <x v="1"/>
    <s v="DKE1"/>
    <x v="0"/>
    <s v="DKW1"/>
    <n v="2438.8945002300002"/>
    <n v="0"/>
  </r>
  <r>
    <x v="0"/>
    <x v="0"/>
    <x v="0"/>
    <x v="1"/>
    <s v="DKE1"/>
    <x v="0"/>
    <s v="PL"/>
    <n v="2871.4549783399998"/>
    <n v="0"/>
  </r>
  <r>
    <x v="0"/>
    <x v="0"/>
    <x v="0"/>
    <x v="1"/>
    <s v="DKE1"/>
    <x v="0"/>
    <s v="SE04"/>
    <n v="2080.9001257999998"/>
    <n v="0"/>
  </r>
  <r>
    <x v="0"/>
    <x v="0"/>
    <x v="0"/>
    <x v="1"/>
    <s v="DKKF"/>
    <x v="0"/>
    <s v="DEKF"/>
    <n v="0"/>
    <n v="-2734.1531148600002"/>
  </r>
  <r>
    <x v="0"/>
    <x v="0"/>
    <x v="0"/>
    <x v="1"/>
    <s v="DKKF"/>
    <x v="0"/>
    <s v="DKE1"/>
    <n v="0"/>
    <n v="-464.62436159999999"/>
  </r>
  <r>
    <x v="0"/>
    <x v="0"/>
    <x v="0"/>
    <x v="1"/>
    <s v="DKW1"/>
    <x v="0"/>
    <s v="DE"/>
    <n v="0"/>
    <n v="-24534.584203900002"/>
  </r>
  <r>
    <x v="0"/>
    <x v="0"/>
    <x v="0"/>
    <x v="1"/>
    <s v="DKW1"/>
    <x v="0"/>
    <s v="DKE1"/>
    <n v="0"/>
    <n v="-1246.08271115"/>
  </r>
  <r>
    <x v="0"/>
    <x v="0"/>
    <x v="0"/>
    <x v="1"/>
    <s v="DKW1"/>
    <x v="0"/>
    <s v="NL"/>
    <n v="4993.4864304599996"/>
    <n v="0"/>
  </r>
  <r>
    <x v="0"/>
    <x v="0"/>
    <x v="0"/>
    <x v="1"/>
    <s v="DKW1"/>
    <x v="1"/>
    <s v="NOS0"/>
    <n v="4206.6903474199999"/>
    <n v="0"/>
  </r>
  <r>
    <x v="0"/>
    <x v="0"/>
    <x v="0"/>
    <x v="1"/>
    <s v="DKW1"/>
    <x v="0"/>
    <s v="SE03"/>
    <n v="338.60170851999999"/>
    <n v="0"/>
  </r>
  <r>
    <x v="0"/>
    <x v="0"/>
    <x v="0"/>
    <x v="1"/>
    <s v="DKW1"/>
    <x v="1"/>
    <s v="UK"/>
    <n v="15790.510990070001"/>
    <n v="0"/>
  </r>
  <r>
    <x v="0"/>
    <x v="0"/>
    <x v="0"/>
    <x v="1"/>
    <s v="EE"/>
    <x v="0"/>
    <s v="FI"/>
    <n v="274.53569012000003"/>
    <n v="0"/>
  </r>
  <r>
    <x v="0"/>
    <x v="0"/>
    <x v="0"/>
    <x v="1"/>
    <s v="EE"/>
    <x v="0"/>
    <s v="LV"/>
    <n v="6116.0188751899996"/>
    <n v="0"/>
  </r>
  <r>
    <x v="0"/>
    <x v="0"/>
    <x v="0"/>
    <x v="1"/>
    <s v="ES"/>
    <x v="0"/>
    <s v="FR"/>
    <n v="33164.407515649997"/>
    <n v="0"/>
  </r>
  <r>
    <x v="0"/>
    <x v="0"/>
    <x v="0"/>
    <x v="1"/>
    <s v="ES"/>
    <x v="0"/>
    <s v="PT"/>
    <n v="3202.6914366400001"/>
    <n v="0"/>
  </r>
  <r>
    <x v="0"/>
    <x v="0"/>
    <x v="0"/>
    <x v="1"/>
    <s v="FI"/>
    <x v="0"/>
    <s v="EE"/>
    <n v="0"/>
    <n v="-6473.42598438"/>
  </r>
  <r>
    <x v="0"/>
    <x v="0"/>
    <x v="0"/>
    <x v="1"/>
    <s v="FI"/>
    <x v="0"/>
    <s v="SE01"/>
    <n v="2030.9469802399999"/>
    <n v="0"/>
  </r>
  <r>
    <x v="0"/>
    <x v="0"/>
    <x v="0"/>
    <x v="1"/>
    <s v="FI"/>
    <x v="0"/>
    <s v="SE03"/>
    <n v="5664.8511001400002"/>
    <n v="0"/>
  </r>
  <r>
    <x v="0"/>
    <x v="0"/>
    <x v="0"/>
    <x v="1"/>
    <s v="FR"/>
    <x v="0"/>
    <s v="BE"/>
    <n v="5802.1720610100001"/>
    <n v="-32786.969735289997"/>
  </r>
  <r>
    <x v="0"/>
    <x v="0"/>
    <x v="0"/>
    <x v="1"/>
    <s v="FR"/>
    <x v="1"/>
    <s v="CH"/>
    <n v="7335.6343228199903"/>
    <n v="-26764.340326810001"/>
  </r>
  <r>
    <x v="0"/>
    <x v="0"/>
    <x v="0"/>
    <x v="1"/>
    <s v="FR"/>
    <x v="0"/>
    <s v="DE"/>
    <n v="8195.6421558399998"/>
    <n v="-21922.504227050002"/>
  </r>
  <r>
    <x v="0"/>
    <x v="0"/>
    <x v="0"/>
    <x v="1"/>
    <s v="FR"/>
    <x v="0"/>
    <s v="ES"/>
    <n v="0"/>
    <n v="-14923.690273779999"/>
  </r>
  <r>
    <x v="0"/>
    <x v="0"/>
    <x v="0"/>
    <x v="1"/>
    <s v="FR"/>
    <x v="0"/>
    <s v="IE"/>
    <n v="0"/>
    <n v="-2839.8981771499998"/>
  </r>
  <r>
    <x v="0"/>
    <x v="0"/>
    <x v="0"/>
    <x v="1"/>
    <s v="FR"/>
    <x v="0"/>
    <s v="IT"/>
    <n v="28296.599374310001"/>
    <n v="0"/>
  </r>
  <r>
    <x v="0"/>
    <x v="0"/>
    <x v="0"/>
    <x v="1"/>
    <s v="FR"/>
    <x v="1"/>
    <s v="UK"/>
    <n v="45023.116427740002"/>
    <n v="-5321.5685998199997"/>
  </r>
  <r>
    <x v="0"/>
    <x v="0"/>
    <x v="0"/>
    <x v="1"/>
    <s v="GR"/>
    <x v="1"/>
    <s v="AL"/>
    <n v="0"/>
    <n v="-868.39777955"/>
  </r>
  <r>
    <x v="0"/>
    <x v="0"/>
    <x v="0"/>
    <x v="1"/>
    <s v="GR"/>
    <x v="0"/>
    <s v="BG"/>
    <n v="0"/>
    <n v="-3003.1423050899998"/>
  </r>
  <r>
    <x v="0"/>
    <x v="0"/>
    <x v="0"/>
    <x v="1"/>
    <s v="GR"/>
    <x v="0"/>
    <s v="Crete_GR03"/>
    <n v="382.06016820999997"/>
    <n v="-2.9151339900000002"/>
  </r>
  <r>
    <x v="0"/>
    <x v="0"/>
    <x v="0"/>
    <x v="1"/>
    <s v="GR"/>
    <x v="0"/>
    <s v="IT"/>
    <n v="1396.43351209"/>
    <n v="0"/>
  </r>
  <r>
    <x v="0"/>
    <x v="0"/>
    <x v="0"/>
    <x v="1"/>
    <s v="GR"/>
    <x v="0"/>
    <s v="MK"/>
    <n v="2173.5993524099999"/>
    <n v="0"/>
  </r>
  <r>
    <x v="0"/>
    <x v="0"/>
    <x v="0"/>
    <x v="1"/>
    <s v="GR"/>
    <x v="1"/>
    <s v="TR"/>
    <n v="10960.278667160001"/>
    <n v="0"/>
  </r>
  <r>
    <x v="0"/>
    <x v="0"/>
    <x v="0"/>
    <x v="1"/>
    <s v="HR"/>
    <x v="1"/>
    <s v="BA"/>
    <n v="0"/>
    <n v="-1173.7026736099999"/>
  </r>
  <r>
    <x v="0"/>
    <x v="0"/>
    <x v="0"/>
    <x v="1"/>
    <s v="HR"/>
    <x v="0"/>
    <s v="HU"/>
    <n v="4820.8588239700002"/>
    <n v="0"/>
  </r>
  <r>
    <x v="0"/>
    <x v="0"/>
    <x v="0"/>
    <x v="1"/>
    <s v="HR"/>
    <x v="1"/>
    <s v="RS"/>
    <n v="2004.2334638699999"/>
    <n v="0"/>
  </r>
  <r>
    <x v="0"/>
    <x v="0"/>
    <x v="0"/>
    <x v="1"/>
    <s v="HR"/>
    <x v="0"/>
    <s v="SI"/>
    <n v="4979.0646262099999"/>
    <n v="0"/>
  </r>
  <r>
    <x v="0"/>
    <x v="0"/>
    <x v="0"/>
    <x v="1"/>
    <s v="HU"/>
    <x v="0"/>
    <s v="AT"/>
    <n v="0"/>
    <n v="-2905.7093473199998"/>
  </r>
  <r>
    <x v="0"/>
    <x v="0"/>
    <x v="0"/>
    <x v="1"/>
    <s v="HU"/>
    <x v="0"/>
    <s v="HR"/>
    <n v="0"/>
    <n v="-2259.1479748299998"/>
  </r>
  <r>
    <x v="0"/>
    <x v="0"/>
    <x v="0"/>
    <x v="1"/>
    <s v="HU"/>
    <x v="0"/>
    <s v="RO"/>
    <n v="606.63061556999901"/>
    <n v="0"/>
  </r>
  <r>
    <x v="0"/>
    <x v="0"/>
    <x v="0"/>
    <x v="1"/>
    <s v="HU"/>
    <x v="1"/>
    <s v="RS"/>
    <n v="2652.0666565400002"/>
    <n v="0"/>
  </r>
  <r>
    <x v="0"/>
    <x v="0"/>
    <x v="0"/>
    <x v="1"/>
    <s v="HU"/>
    <x v="0"/>
    <s v="SI"/>
    <n v="1270.27714599"/>
    <n v="0"/>
  </r>
  <r>
    <x v="0"/>
    <x v="0"/>
    <x v="0"/>
    <x v="1"/>
    <s v="HU"/>
    <x v="0"/>
    <s v="SK"/>
    <n v="4301.9092291999996"/>
    <n v="0"/>
  </r>
  <r>
    <x v="0"/>
    <x v="0"/>
    <x v="0"/>
    <x v="1"/>
    <s v="HU"/>
    <x v="1"/>
    <s v="UA01"/>
    <n v="1879.4775053799999"/>
    <n v="0"/>
  </r>
  <r>
    <x v="0"/>
    <x v="0"/>
    <x v="0"/>
    <x v="1"/>
    <s v="IE"/>
    <x v="0"/>
    <s v="FR"/>
    <n v="1772.3263536100001"/>
    <n v="0"/>
  </r>
  <r>
    <x v="0"/>
    <x v="0"/>
    <x v="0"/>
    <x v="1"/>
    <s v="IE"/>
    <x v="1"/>
    <s v="UK"/>
    <n v="8790.8350882399991"/>
    <n v="0"/>
  </r>
  <r>
    <x v="0"/>
    <x v="0"/>
    <x v="0"/>
    <x v="1"/>
    <s v="IE"/>
    <x v="1"/>
    <s v="UKNI"/>
    <n v="16.146696989999999"/>
    <n v="0"/>
  </r>
  <r>
    <x v="0"/>
    <x v="0"/>
    <x v="0"/>
    <x v="1"/>
    <s v="IT"/>
    <x v="0"/>
    <s v="AT"/>
    <n v="0"/>
    <n v="-5002.3089113599999"/>
  </r>
  <r>
    <x v="0"/>
    <x v="0"/>
    <x v="0"/>
    <x v="1"/>
    <s v="IT"/>
    <x v="1"/>
    <s v="CH"/>
    <n v="263.93928258"/>
    <n v="-3557.5266597099999"/>
  </r>
  <r>
    <x v="0"/>
    <x v="0"/>
    <x v="0"/>
    <x v="1"/>
    <s v="IT"/>
    <x v="0"/>
    <s v="FR"/>
    <n v="0"/>
    <n v="-2087.6400199599998"/>
  </r>
  <r>
    <x v="0"/>
    <x v="0"/>
    <x v="0"/>
    <x v="1"/>
    <s v="IT"/>
    <x v="0"/>
    <s v="GR"/>
    <n v="0"/>
    <n v="-1439.19326101"/>
  </r>
  <r>
    <x v="0"/>
    <x v="0"/>
    <x v="0"/>
    <x v="1"/>
    <s v="IT"/>
    <x v="0"/>
    <s v="ME"/>
    <n v="3035.5372490300001"/>
    <n v="0"/>
  </r>
  <r>
    <x v="0"/>
    <x v="0"/>
    <x v="0"/>
    <x v="1"/>
    <s v="IT"/>
    <x v="0"/>
    <s v="MT"/>
    <n v="1446.1107810999999"/>
    <n v="0"/>
  </r>
  <r>
    <x v="0"/>
    <x v="0"/>
    <x v="0"/>
    <x v="1"/>
    <s v="IT"/>
    <x v="0"/>
    <s v="SI"/>
    <n v="3240.9338188399902"/>
    <n v="0"/>
  </r>
  <r>
    <x v="0"/>
    <x v="0"/>
    <x v="0"/>
    <x v="1"/>
    <s v="LT"/>
    <x v="0"/>
    <s v="LV"/>
    <n v="1380.4942970499999"/>
    <n v="0"/>
  </r>
  <r>
    <x v="0"/>
    <x v="0"/>
    <x v="0"/>
    <x v="1"/>
    <s v="LT"/>
    <x v="0"/>
    <s v="PL"/>
    <n v="7826.7697383199902"/>
    <n v="0"/>
  </r>
  <r>
    <x v="0"/>
    <x v="0"/>
    <x v="0"/>
    <x v="1"/>
    <s v="LT"/>
    <x v="0"/>
    <s v="SE04"/>
    <n v="1167.9371033800001"/>
    <n v="0"/>
  </r>
  <r>
    <x v="0"/>
    <x v="0"/>
    <x v="0"/>
    <x v="1"/>
    <s v="LU"/>
    <x v="0"/>
    <s v="BE"/>
    <n v="0"/>
    <n v="-480.25231147"/>
  </r>
  <r>
    <x v="0"/>
    <x v="0"/>
    <x v="0"/>
    <x v="1"/>
    <s v="LU"/>
    <x v="0"/>
    <s v="DE"/>
    <n v="0"/>
    <n v="-439.89982286999998"/>
  </r>
  <r>
    <x v="0"/>
    <x v="0"/>
    <x v="0"/>
    <x v="1"/>
    <s v="LV"/>
    <x v="0"/>
    <s v="EE"/>
    <n v="0"/>
    <n v="-264.24348562"/>
  </r>
  <r>
    <x v="0"/>
    <x v="0"/>
    <x v="0"/>
    <x v="1"/>
    <s v="LV"/>
    <x v="0"/>
    <s v="LT"/>
    <n v="0"/>
    <n v="-2432.2952440700001"/>
  </r>
  <r>
    <x v="0"/>
    <x v="0"/>
    <x v="0"/>
    <x v="0"/>
    <s v="ME"/>
    <x v="1"/>
    <s v="AL"/>
    <n v="0"/>
    <n v="-398.28573287"/>
  </r>
  <r>
    <x v="0"/>
    <x v="0"/>
    <x v="0"/>
    <x v="0"/>
    <s v="ME"/>
    <x v="1"/>
    <s v="BA"/>
    <n v="0"/>
    <n v="-2584.1045221899999"/>
  </r>
  <r>
    <x v="0"/>
    <x v="0"/>
    <x v="0"/>
    <x v="0"/>
    <s v="ME"/>
    <x v="0"/>
    <s v="IT"/>
    <n v="0"/>
    <n v="-1918.7666958699999"/>
  </r>
  <r>
    <x v="0"/>
    <x v="0"/>
    <x v="0"/>
    <x v="0"/>
    <s v="ME"/>
    <x v="1"/>
    <s v="RS"/>
    <n v="3227.4882675099998"/>
    <n v="0"/>
  </r>
  <r>
    <x v="0"/>
    <x v="0"/>
    <x v="0"/>
    <x v="0"/>
    <s v="MK"/>
    <x v="1"/>
    <s v="AL"/>
    <n v="139.49415271999999"/>
    <n v="-739.53678779999996"/>
  </r>
  <r>
    <x v="0"/>
    <x v="0"/>
    <x v="0"/>
    <x v="0"/>
    <s v="MK"/>
    <x v="0"/>
    <s v="BG"/>
    <n v="0"/>
    <n v="-786.51505416999998"/>
  </r>
  <r>
    <x v="0"/>
    <x v="0"/>
    <x v="0"/>
    <x v="0"/>
    <s v="MK"/>
    <x v="0"/>
    <s v="GR"/>
    <n v="0"/>
    <n v="-1165.5452489100001"/>
  </r>
  <r>
    <x v="0"/>
    <x v="0"/>
    <x v="0"/>
    <x v="0"/>
    <s v="MK"/>
    <x v="1"/>
    <s v="RS"/>
    <n v="2782.2461671400001"/>
    <n v="0"/>
  </r>
  <r>
    <x v="0"/>
    <x v="0"/>
    <x v="0"/>
    <x v="1"/>
    <s v="MT"/>
    <x v="0"/>
    <s v="IT"/>
    <n v="0"/>
    <n v="-7.0667708600000001"/>
  </r>
  <r>
    <x v="0"/>
    <x v="0"/>
    <x v="0"/>
    <x v="1"/>
    <s v="NL"/>
    <x v="0"/>
    <s v="BE"/>
    <n v="0"/>
    <n v="-5840.2197907899999"/>
  </r>
  <r>
    <x v="0"/>
    <x v="0"/>
    <x v="0"/>
    <x v="1"/>
    <s v="NL"/>
    <x v="0"/>
    <s v="DE"/>
    <n v="0"/>
    <n v="-9868.5059337799994"/>
  </r>
  <r>
    <x v="0"/>
    <x v="0"/>
    <x v="0"/>
    <x v="1"/>
    <s v="NL"/>
    <x v="0"/>
    <s v="DKW1"/>
    <n v="0"/>
    <n v="-246.13336480000001"/>
  </r>
  <r>
    <x v="0"/>
    <x v="0"/>
    <x v="0"/>
    <x v="1"/>
    <s v="NL"/>
    <x v="1"/>
    <s v="NOS0"/>
    <n v="708.54814099999999"/>
    <n v="0"/>
  </r>
  <r>
    <x v="0"/>
    <x v="0"/>
    <x v="0"/>
    <x v="1"/>
    <s v="NL"/>
    <x v="1"/>
    <s v="UK"/>
    <n v="7256.99303968"/>
    <n v="0"/>
  </r>
  <r>
    <x v="0"/>
    <x v="0"/>
    <x v="0"/>
    <x v="0"/>
    <s v="NOM1"/>
    <x v="1"/>
    <s v="NON1"/>
    <n v="17.31193588"/>
    <n v="0"/>
  </r>
  <r>
    <x v="0"/>
    <x v="0"/>
    <x v="0"/>
    <x v="0"/>
    <s v="NOM1"/>
    <x v="1"/>
    <s v="NOS0"/>
    <n v="12084.10459162"/>
    <n v="0"/>
  </r>
  <r>
    <x v="0"/>
    <x v="0"/>
    <x v="0"/>
    <x v="0"/>
    <s v="NOM1"/>
    <x v="0"/>
    <s v="SE02"/>
    <n v="2877.6801955199999"/>
    <n v="0"/>
  </r>
  <r>
    <x v="0"/>
    <x v="0"/>
    <x v="0"/>
    <x v="0"/>
    <s v="NON1"/>
    <x v="1"/>
    <s v="NOM1"/>
    <n v="0"/>
    <n v="-5901.2267550400002"/>
  </r>
  <r>
    <x v="0"/>
    <x v="0"/>
    <x v="0"/>
    <x v="0"/>
    <s v="NON1"/>
    <x v="0"/>
    <s v="SE01"/>
    <n v="2693.81602488"/>
    <n v="0"/>
  </r>
  <r>
    <x v="0"/>
    <x v="0"/>
    <x v="0"/>
    <x v="0"/>
    <s v="NON1"/>
    <x v="0"/>
    <s v="SE02"/>
    <n v="1759.6105907000001"/>
    <n v="0"/>
  </r>
  <r>
    <x v="0"/>
    <x v="0"/>
    <x v="0"/>
    <x v="0"/>
    <s v="NOS0"/>
    <x v="0"/>
    <s v="DE"/>
    <n v="0"/>
    <n v="-9760.4933007100008"/>
  </r>
  <r>
    <x v="0"/>
    <x v="0"/>
    <x v="0"/>
    <x v="0"/>
    <s v="NOS0"/>
    <x v="0"/>
    <s v="DKW1"/>
    <n v="0"/>
    <n v="-7523.8372657199998"/>
  </r>
  <r>
    <x v="0"/>
    <x v="0"/>
    <x v="0"/>
    <x v="0"/>
    <s v="NOS0"/>
    <x v="0"/>
    <s v="NL"/>
    <n v="0"/>
    <n v="-5013.0056763100001"/>
  </r>
  <r>
    <x v="0"/>
    <x v="0"/>
    <x v="0"/>
    <x v="0"/>
    <s v="NOS0"/>
    <x v="0"/>
    <s v="SE03"/>
    <n v="2340.1421272299999"/>
    <n v="0"/>
  </r>
  <r>
    <x v="0"/>
    <x v="0"/>
    <x v="0"/>
    <x v="0"/>
    <s v="NOS0"/>
    <x v="1"/>
    <s v="UK"/>
    <n v="8746.1560530900006"/>
    <n v="-9997.8007649499996"/>
  </r>
  <r>
    <x v="0"/>
    <x v="0"/>
    <x v="0"/>
    <x v="1"/>
    <s v="PL"/>
    <x v="0"/>
    <s v="DKE1"/>
    <n v="0"/>
    <n v="-773.04077656000004"/>
  </r>
  <r>
    <x v="0"/>
    <x v="0"/>
    <x v="0"/>
    <x v="1"/>
    <s v="PL"/>
    <x v="0"/>
    <s v="LT"/>
    <n v="0"/>
    <n v="-510.79427138"/>
  </r>
  <r>
    <x v="0"/>
    <x v="0"/>
    <x v="0"/>
    <x v="1"/>
    <s v="PL"/>
    <x v="0"/>
    <s v="SE04"/>
    <n v="571.82475210999996"/>
    <n v="0"/>
  </r>
  <r>
    <x v="0"/>
    <x v="0"/>
    <x v="0"/>
    <x v="1"/>
    <s v="PT"/>
    <x v="0"/>
    <s v="ES"/>
    <n v="0"/>
    <n v="-10403.181965309999"/>
  </r>
  <r>
    <x v="0"/>
    <x v="0"/>
    <x v="0"/>
    <x v="1"/>
    <s v="RO"/>
    <x v="0"/>
    <s v="BG"/>
    <n v="0"/>
    <n v="-5776.3443566400001"/>
  </r>
  <r>
    <x v="0"/>
    <x v="0"/>
    <x v="0"/>
    <x v="1"/>
    <s v="RO"/>
    <x v="0"/>
    <s v="HU"/>
    <n v="0"/>
    <n v="-9739.6670462399998"/>
  </r>
  <r>
    <x v="0"/>
    <x v="0"/>
    <x v="0"/>
    <x v="1"/>
    <s v="RO"/>
    <x v="1"/>
    <s v="RS"/>
    <n v="10980.687037780001"/>
    <n v="0"/>
  </r>
  <r>
    <x v="0"/>
    <x v="0"/>
    <x v="0"/>
    <x v="1"/>
    <s v="RO"/>
    <x v="1"/>
    <s v="UA01"/>
    <n v="1118.87119783"/>
    <n v="0"/>
  </r>
  <r>
    <x v="0"/>
    <x v="0"/>
    <x v="0"/>
    <x v="0"/>
    <s v="RS"/>
    <x v="1"/>
    <s v="AL"/>
    <n v="0"/>
    <n v="-294.87728783"/>
  </r>
  <r>
    <x v="0"/>
    <x v="0"/>
    <x v="0"/>
    <x v="0"/>
    <s v="RS"/>
    <x v="1"/>
    <s v="BA"/>
    <n v="0"/>
    <n v="-312.27822701999997"/>
  </r>
  <r>
    <x v="0"/>
    <x v="0"/>
    <x v="0"/>
    <x v="0"/>
    <s v="RS"/>
    <x v="0"/>
    <s v="BG"/>
    <n v="0"/>
    <n v="-381.19265372000001"/>
  </r>
  <r>
    <x v="0"/>
    <x v="0"/>
    <x v="0"/>
    <x v="0"/>
    <s v="RS"/>
    <x v="0"/>
    <s v="HR"/>
    <n v="0"/>
    <n v="-1323.5651553299999"/>
  </r>
  <r>
    <x v="0"/>
    <x v="0"/>
    <x v="0"/>
    <x v="0"/>
    <s v="RS"/>
    <x v="0"/>
    <s v="HU"/>
    <n v="0"/>
    <n v="-2851.1220273899999"/>
  </r>
  <r>
    <x v="0"/>
    <x v="0"/>
    <x v="0"/>
    <x v="0"/>
    <s v="RS"/>
    <x v="0"/>
    <s v="ME"/>
    <n v="0"/>
    <n v="-406.17445306000002"/>
  </r>
  <r>
    <x v="0"/>
    <x v="0"/>
    <x v="0"/>
    <x v="0"/>
    <s v="RS"/>
    <x v="0"/>
    <s v="MK"/>
    <n v="0"/>
    <n v="-567.36327812000002"/>
  </r>
  <r>
    <x v="0"/>
    <x v="0"/>
    <x v="0"/>
    <x v="0"/>
    <s v="RS"/>
    <x v="0"/>
    <s v="RO"/>
    <n v="0"/>
    <n v="-85.870335100000005"/>
  </r>
  <r>
    <x v="0"/>
    <x v="0"/>
    <x v="0"/>
    <x v="1"/>
    <s v="SE01"/>
    <x v="0"/>
    <s v="FI"/>
    <n v="0"/>
    <n v="-7965.6710918600002"/>
  </r>
  <r>
    <x v="0"/>
    <x v="0"/>
    <x v="0"/>
    <x v="1"/>
    <s v="SE01"/>
    <x v="1"/>
    <s v="NON1"/>
    <n v="0"/>
    <n v="-112.99837970999999"/>
  </r>
  <r>
    <x v="0"/>
    <x v="0"/>
    <x v="0"/>
    <x v="1"/>
    <s v="SE01"/>
    <x v="0"/>
    <s v="SE02"/>
    <n v="17612.0815616"/>
    <n v="0"/>
  </r>
  <r>
    <x v="0"/>
    <x v="0"/>
    <x v="0"/>
    <x v="1"/>
    <s v="SE02"/>
    <x v="1"/>
    <s v="NOM1"/>
    <n v="0"/>
    <n v="-552.10713353999995"/>
  </r>
  <r>
    <x v="0"/>
    <x v="0"/>
    <x v="0"/>
    <x v="1"/>
    <s v="SE02"/>
    <x v="1"/>
    <s v="NON1"/>
    <n v="0"/>
    <n v="-10.21044612"/>
  </r>
  <r>
    <x v="0"/>
    <x v="0"/>
    <x v="0"/>
    <x v="1"/>
    <s v="SE02"/>
    <x v="0"/>
    <s v="SE01"/>
    <n v="0"/>
    <n v="-420.07189376999997"/>
  </r>
  <r>
    <x v="0"/>
    <x v="0"/>
    <x v="0"/>
    <x v="1"/>
    <s v="SE02"/>
    <x v="0"/>
    <s v="SE03"/>
    <n v="59262.305326950001"/>
    <n v="0"/>
  </r>
  <r>
    <x v="0"/>
    <x v="0"/>
    <x v="0"/>
    <x v="1"/>
    <s v="SE03"/>
    <x v="0"/>
    <s v="DKW1"/>
    <n v="0"/>
    <n v="-4840.2941350999999"/>
  </r>
  <r>
    <x v="0"/>
    <x v="0"/>
    <x v="0"/>
    <x v="1"/>
    <s v="SE03"/>
    <x v="0"/>
    <s v="FI"/>
    <n v="0"/>
    <n v="-1988.1840092499999"/>
  </r>
  <r>
    <x v="0"/>
    <x v="0"/>
    <x v="0"/>
    <x v="1"/>
    <s v="SE03"/>
    <x v="1"/>
    <s v="NOS0"/>
    <n v="0"/>
    <n v="-10970.498975820001"/>
  </r>
  <r>
    <x v="0"/>
    <x v="0"/>
    <x v="0"/>
    <x v="1"/>
    <s v="SE03"/>
    <x v="0"/>
    <s v="SE02"/>
    <n v="0"/>
    <n v="-66.130069079999998"/>
  </r>
  <r>
    <x v="0"/>
    <x v="0"/>
    <x v="0"/>
    <x v="1"/>
    <s v="SE03"/>
    <x v="0"/>
    <s v="SE04"/>
    <n v="38250.254845310003"/>
    <n v="0"/>
  </r>
  <r>
    <x v="0"/>
    <x v="0"/>
    <x v="0"/>
    <x v="1"/>
    <s v="SE04"/>
    <x v="0"/>
    <s v="DE"/>
    <n v="0"/>
    <n v="-15490.6408926"/>
  </r>
  <r>
    <x v="0"/>
    <x v="0"/>
    <x v="0"/>
    <x v="1"/>
    <s v="SE04"/>
    <x v="0"/>
    <s v="DKE1"/>
    <n v="0"/>
    <n v="-6731.9473526000002"/>
  </r>
  <r>
    <x v="0"/>
    <x v="0"/>
    <x v="0"/>
    <x v="1"/>
    <s v="SE04"/>
    <x v="0"/>
    <s v="LT"/>
    <n v="0"/>
    <n v="-3541.2466949"/>
  </r>
  <r>
    <x v="0"/>
    <x v="0"/>
    <x v="0"/>
    <x v="1"/>
    <s v="SE04"/>
    <x v="0"/>
    <s v="PL"/>
    <n v="0"/>
    <n v="-4322.1664012700003"/>
  </r>
  <r>
    <x v="0"/>
    <x v="0"/>
    <x v="0"/>
    <x v="1"/>
    <s v="SE04"/>
    <x v="0"/>
    <s v="SE03"/>
    <n v="0"/>
    <n v="-633.42439869999998"/>
  </r>
  <r>
    <x v="0"/>
    <x v="0"/>
    <x v="0"/>
    <x v="1"/>
    <s v="SI"/>
    <x v="0"/>
    <s v="AT"/>
    <n v="0"/>
    <n v="-3362.8294337000002"/>
  </r>
  <r>
    <x v="0"/>
    <x v="0"/>
    <x v="0"/>
    <x v="1"/>
    <s v="SI"/>
    <x v="0"/>
    <s v="HR"/>
    <n v="0"/>
    <n v="-1273.00695032"/>
  </r>
  <r>
    <x v="0"/>
    <x v="0"/>
    <x v="0"/>
    <x v="1"/>
    <s v="SI"/>
    <x v="0"/>
    <s v="HU"/>
    <n v="0"/>
    <n v="-936.32941211000002"/>
  </r>
  <r>
    <x v="0"/>
    <x v="0"/>
    <x v="0"/>
    <x v="1"/>
    <s v="SI"/>
    <x v="0"/>
    <s v="IT"/>
    <n v="0"/>
    <n v="-2096.3619783200002"/>
  </r>
  <r>
    <x v="0"/>
    <x v="0"/>
    <x v="0"/>
    <x v="1"/>
    <s v="SK"/>
    <x v="0"/>
    <s v="CZ"/>
    <n v="0"/>
    <n v="-1560.9647703099999"/>
  </r>
  <r>
    <x v="0"/>
    <x v="0"/>
    <x v="0"/>
    <x v="1"/>
    <s v="SK"/>
    <x v="0"/>
    <s v="HU"/>
    <n v="0"/>
    <n v="-5360.3165238700003"/>
  </r>
  <r>
    <x v="0"/>
    <x v="0"/>
    <x v="0"/>
    <x v="1"/>
    <s v="SK"/>
    <x v="1"/>
    <s v="UA01"/>
    <n v="3057.4365228699999"/>
    <n v="0"/>
  </r>
  <r>
    <x v="0"/>
    <x v="0"/>
    <x v="0"/>
    <x v="0"/>
    <s v="UA01"/>
    <x v="0"/>
    <s v="HU"/>
    <n v="0"/>
    <n v="-14.14892098"/>
  </r>
  <r>
    <x v="0"/>
    <x v="0"/>
    <x v="0"/>
    <x v="0"/>
    <s v="UA01"/>
    <x v="0"/>
    <s v="RO"/>
    <n v="0"/>
    <n v="-59.202049989999999"/>
  </r>
  <r>
    <x v="0"/>
    <x v="0"/>
    <x v="0"/>
    <x v="0"/>
    <s v="UA01"/>
    <x v="0"/>
    <s v="SK"/>
    <n v="0"/>
    <n v="-73.769366349999999"/>
  </r>
  <r>
    <x v="0"/>
    <x v="0"/>
    <x v="0"/>
    <x v="0"/>
    <s v="UK"/>
    <x v="0"/>
    <s v="BE"/>
    <n v="0"/>
    <n v="-3571.7087679400001"/>
  </r>
  <r>
    <x v="0"/>
    <x v="0"/>
    <x v="0"/>
    <x v="0"/>
    <s v="UK"/>
    <x v="0"/>
    <s v="DKW1"/>
    <n v="0"/>
    <n v="-2618.1402008800001"/>
  </r>
  <r>
    <x v="0"/>
    <x v="0"/>
    <x v="0"/>
    <x v="0"/>
    <s v="UK"/>
    <x v="0"/>
    <s v="FR"/>
    <n v="215.15914653999999"/>
    <n v="-3498.6964201399901"/>
  </r>
  <r>
    <x v="0"/>
    <x v="0"/>
    <x v="0"/>
    <x v="0"/>
    <s v="UK"/>
    <x v="0"/>
    <s v="IE"/>
    <n v="0"/>
    <n v="-1206.0110749999999"/>
  </r>
  <r>
    <x v="0"/>
    <x v="0"/>
    <x v="0"/>
    <x v="0"/>
    <s v="UK"/>
    <x v="0"/>
    <s v="NL"/>
    <n v="0"/>
    <n v="-8987.6282444400003"/>
  </r>
  <r>
    <x v="0"/>
    <x v="0"/>
    <x v="0"/>
    <x v="0"/>
    <s v="UK"/>
    <x v="1"/>
    <s v="NOS0"/>
    <n v="1327.9790335"/>
    <n v="-556.55376729"/>
  </r>
  <r>
    <x v="0"/>
    <x v="0"/>
    <x v="0"/>
    <x v="0"/>
    <s v="UK"/>
    <x v="1"/>
    <s v="UKNI"/>
    <n v="110.6254924"/>
    <n v="0"/>
  </r>
  <r>
    <x v="0"/>
    <x v="0"/>
    <x v="0"/>
    <x v="0"/>
    <s v="UKNI"/>
    <x v="0"/>
    <s v="IE"/>
    <n v="0"/>
    <n v="-6073.37827569"/>
  </r>
  <r>
    <x v="0"/>
    <x v="0"/>
    <x v="0"/>
    <x v="0"/>
    <s v="UKNI"/>
    <x v="1"/>
    <s v="UK"/>
    <n v="0"/>
    <n v="-7679.5131713499904"/>
  </r>
  <r>
    <x v="0"/>
    <x v="0"/>
    <x v="1"/>
    <x v="0"/>
    <s v="AL"/>
    <x v="0"/>
    <s v="GR"/>
    <n v="936.23960767999995"/>
    <n v="0"/>
  </r>
  <r>
    <x v="0"/>
    <x v="0"/>
    <x v="1"/>
    <x v="0"/>
    <s v="AL"/>
    <x v="0"/>
    <s v="ME"/>
    <n v="1694.1829885899999"/>
    <n v="0"/>
  </r>
  <r>
    <x v="0"/>
    <x v="0"/>
    <x v="1"/>
    <x v="0"/>
    <s v="AL"/>
    <x v="0"/>
    <s v="MK"/>
    <n v="1300.6872214699999"/>
    <n v="-133.72729996999999"/>
  </r>
  <r>
    <x v="0"/>
    <x v="0"/>
    <x v="1"/>
    <x v="0"/>
    <s v="AL"/>
    <x v="1"/>
    <s v="RS"/>
    <n v="3271.52167396"/>
    <n v="0"/>
  </r>
  <r>
    <x v="0"/>
    <x v="0"/>
    <x v="1"/>
    <x v="1"/>
    <s v="AT"/>
    <x v="1"/>
    <s v="CH"/>
    <n v="709.99518221999995"/>
    <n v="0"/>
  </r>
  <r>
    <x v="0"/>
    <x v="0"/>
    <x v="1"/>
    <x v="1"/>
    <s v="AT"/>
    <x v="0"/>
    <s v="CZ"/>
    <n v="339.16324005000001"/>
    <n v="0"/>
  </r>
  <r>
    <x v="0"/>
    <x v="0"/>
    <x v="1"/>
    <x v="1"/>
    <s v="AT"/>
    <x v="0"/>
    <s v="DE"/>
    <n v="8091.6431707900001"/>
    <n v="0"/>
  </r>
  <r>
    <x v="0"/>
    <x v="0"/>
    <x v="1"/>
    <x v="1"/>
    <s v="AT"/>
    <x v="0"/>
    <s v="HU"/>
    <n v="2650.5493840099998"/>
    <n v="0"/>
  </r>
  <r>
    <x v="0"/>
    <x v="0"/>
    <x v="1"/>
    <x v="1"/>
    <s v="AT"/>
    <x v="0"/>
    <s v="IT"/>
    <n v="3900.1046136699902"/>
    <n v="0"/>
  </r>
  <r>
    <x v="0"/>
    <x v="0"/>
    <x v="1"/>
    <x v="1"/>
    <s v="AT"/>
    <x v="0"/>
    <s v="SI"/>
    <n v="3089.9263047099998"/>
    <n v="0"/>
  </r>
  <r>
    <x v="0"/>
    <x v="0"/>
    <x v="1"/>
    <x v="0"/>
    <s v="BA"/>
    <x v="0"/>
    <s v="HR"/>
    <n v="2178.20988988"/>
    <n v="0"/>
  </r>
  <r>
    <x v="0"/>
    <x v="0"/>
    <x v="1"/>
    <x v="0"/>
    <s v="BA"/>
    <x v="0"/>
    <s v="ME"/>
    <n v="1657.4876611899999"/>
    <n v="0"/>
  </r>
  <r>
    <x v="0"/>
    <x v="0"/>
    <x v="1"/>
    <x v="0"/>
    <s v="BA"/>
    <x v="1"/>
    <s v="RS"/>
    <n v="2767.7111563799999"/>
    <n v="0"/>
  </r>
  <r>
    <x v="0"/>
    <x v="0"/>
    <x v="1"/>
    <x v="1"/>
    <s v="BE"/>
    <x v="0"/>
    <s v="DE"/>
    <n v="2679.1189475599999"/>
    <n v="0"/>
  </r>
  <r>
    <x v="0"/>
    <x v="0"/>
    <x v="1"/>
    <x v="1"/>
    <s v="BE"/>
    <x v="0"/>
    <s v="FR"/>
    <n v="455.18977321"/>
    <n v="-8.9932955999999997"/>
  </r>
  <r>
    <x v="0"/>
    <x v="0"/>
    <x v="1"/>
    <x v="1"/>
    <s v="BE"/>
    <x v="0"/>
    <s v="LU"/>
    <n v="1134.68012271"/>
    <n v="0"/>
  </r>
  <r>
    <x v="0"/>
    <x v="0"/>
    <x v="1"/>
    <x v="1"/>
    <s v="BE"/>
    <x v="0"/>
    <s v="NL"/>
    <n v="7025.02389666"/>
    <n v="0"/>
  </r>
  <r>
    <x v="0"/>
    <x v="0"/>
    <x v="1"/>
    <x v="1"/>
    <s v="BE"/>
    <x v="1"/>
    <s v="UK"/>
    <n v="2673.1989610199998"/>
    <n v="0"/>
  </r>
  <r>
    <x v="0"/>
    <x v="0"/>
    <x v="1"/>
    <x v="1"/>
    <s v="BG"/>
    <x v="0"/>
    <s v="GR"/>
    <n v="3735.7268988300002"/>
    <n v="0"/>
  </r>
  <r>
    <x v="0"/>
    <x v="0"/>
    <x v="1"/>
    <x v="1"/>
    <s v="BG"/>
    <x v="0"/>
    <s v="MK"/>
    <n v="1476.8894797099999"/>
    <n v="0"/>
  </r>
  <r>
    <x v="0"/>
    <x v="0"/>
    <x v="1"/>
    <x v="1"/>
    <s v="BG"/>
    <x v="0"/>
    <s v="RO"/>
    <n v="954.04530912999996"/>
    <n v="0"/>
  </r>
  <r>
    <x v="0"/>
    <x v="0"/>
    <x v="1"/>
    <x v="1"/>
    <s v="BG"/>
    <x v="1"/>
    <s v="RS"/>
    <n v="3240.5671971199999"/>
    <n v="0"/>
  </r>
  <r>
    <x v="0"/>
    <x v="0"/>
    <x v="1"/>
    <x v="1"/>
    <s v="BG"/>
    <x v="1"/>
    <s v="TR"/>
    <n v="17334.20233339"/>
    <n v="0"/>
  </r>
  <r>
    <x v="0"/>
    <x v="0"/>
    <x v="1"/>
    <x v="0"/>
    <s v="CH"/>
    <x v="0"/>
    <s v="AT"/>
    <n v="0"/>
    <n v="-7832.6186032699998"/>
  </r>
  <r>
    <x v="0"/>
    <x v="0"/>
    <x v="1"/>
    <x v="0"/>
    <s v="CH"/>
    <x v="0"/>
    <s v="DE"/>
    <n v="19073.404086629998"/>
    <n v="-309.59673303"/>
  </r>
  <r>
    <x v="0"/>
    <x v="0"/>
    <x v="1"/>
    <x v="0"/>
    <s v="CH"/>
    <x v="0"/>
    <s v="FR"/>
    <n v="440.44353253999998"/>
    <n v="-69.693743040000001"/>
  </r>
  <r>
    <x v="0"/>
    <x v="0"/>
    <x v="1"/>
    <x v="0"/>
    <s v="CH"/>
    <x v="0"/>
    <s v="IT"/>
    <n v="19681.033865140002"/>
    <n v="-763.96446729000002"/>
  </r>
  <r>
    <x v="0"/>
    <x v="0"/>
    <x v="1"/>
    <x v="1"/>
    <s v="CZ"/>
    <x v="0"/>
    <s v="AT"/>
    <n v="0"/>
    <n v="-5161.1296490000004"/>
  </r>
  <r>
    <x v="0"/>
    <x v="0"/>
    <x v="1"/>
    <x v="1"/>
    <s v="CZ"/>
    <x v="0"/>
    <s v="DE"/>
    <n v="5924.9944754600001"/>
    <n v="0"/>
  </r>
  <r>
    <x v="0"/>
    <x v="0"/>
    <x v="1"/>
    <x v="1"/>
    <s v="CZ"/>
    <x v="0"/>
    <s v="SK"/>
    <n v="7891.3669938100002"/>
    <n v="0"/>
  </r>
  <r>
    <x v="0"/>
    <x v="0"/>
    <x v="1"/>
    <x v="1"/>
    <s v="Corsica_FR15"/>
    <x v="0"/>
    <s v="IT"/>
    <n v="580.73020309000003"/>
    <n v="0"/>
  </r>
  <r>
    <x v="0"/>
    <x v="0"/>
    <x v="1"/>
    <x v="1"/>
    <s v="Crete_GR03"/>
    <x v="0"/>
    <s v="GR"/>
    <n v="9644.9866686099995"/>
    <n v="-5486.2600433500002"/>
  </r>
  <r>
    <x v="0"/>
    <x v="0"/>
    <x v="1"/>
    <x v="1"/>
    <s v="DE"/>
    <x v="0"/>
    <s v="AT"/>
    <n v="0"/>
    <n v="-27466.42568941"/>
  </r>
  <r>
    <x v="0"/>
    <x v="0"/>
    <x v="1"/>
    <x v="1"/>
    <s v="DE"/>
    <x v="0"/>
    <s v="BE"/>
    <n v="0"/>
    <n v="-3276.645012"/>
  </r>
  <r>
    <x v="0"/>
    <x v="0"/>
    <x v="1"/>
    <x v="1"/>
    <s v="DE"/>
    <x v="1"/>
    <s v="CH"/>
    <n v="908.49924895000004"/>
    <n v="-7557.1717651899999"/>
  </r>
  <r>
    <x v="0"/>
    <x v="0"/>
    <x v="1"/>
    <x v="1"/>
    <s v="DE"/>
    <x v="0"/>
    <s v="CZ"/>
    <n v="0"/>
    <n v="-3059.1928339900001"/>
  </r>
  <r>
    <x v="0"/>
    <x v="0"/>
    <x v="1"/>
    <x v="1"/>
    <s v="DE"/>
    <x v="0"/>
    <s v="DEKF"/>
    <n v="44.183698499999998"/>
    <n v="0"/>
  </r>
  <r>
    <x v="0"/>
    <x v="0"/>
    <x v="1"/>
    <x v="1"/>
    <s v="DE"/>
    <x v="0"/>
    <s v="DKE1"/>
    <n v="189.03812221999999"/>
    <n v="0"/>
  </r>
  <r>
    <x v="0"/>
    <x v="0"/>
    <x v="1"/>
    <x v="1"/>
    <s v="DE"/>
    <x v="0"/>
    <s v="DKW1"/>
    <n v="697.14777518999995"/>
    <n v="0"/>
  </r>
  <r>
    <x v="0"/>
    <x v="0"/>
    <x v="1"/>
    <x v="1"/>
    <s v="DE"/>
    <x v="0"/>
    <s v="FR"/>
    <n v="3738.3406248299998"/>
    <n v="-827.83022076999998"/>
  </r>
  <r>
    <x v="0"/>
    <x v="0"/>
    <x v="1"/>
    <x v="1"/>
    <s v="DE"/>
    <x v="0"/>
    <s v="LU"/>
    <n v="3959.9514210500001"/>
    <n v="0"/>
  </r>
  <r>
    <x v="0"/>
    <x v="0"/>
    <x v="1"/>
    <x v="1"/>
    <s v="DE"/>
    <x v="0"/>
    <s v="NL"/>
    <n v="16969.06044085"/>
    <n v="0"/>
  </r>
  <r>
    <x v="0"/>
    <x v="0"/>
    <x v="1"/>
    <x v="1"/>
    <s v="DE"/>
    <x v="1"/>
    <s v="NOS0"/>
    <n v="1085.78180539"/>
    <n v="0"/>
  </r>
  <r>
    <x v="0"/>
    <x v="0"/>
    <x v="1"/>
    <x v="1"/>
    <s v="DE"/>
    <x v="0"/>
    <s v="SE04"/>
    <n v="422.75344739000002"/>
    <n v="0"/>
  </r>
  <r>
    <x v="0"/>
    <x v="0"/>
    <x v="1"/>
    <x v="1"/>
    <s v="DEKF"/>
    <x v="0"/>
    <s v="DE"/>
    <n v="0"/>
    <n v="-2749.7739300799999"/>
  </r>
  <r>
    <x v="0"/>
    <x v="0"/>
    <x v="1"/>
    <x v="1"/>
    <s v="DEKF"/>
    <x v="0"/>
    <s v="DKKF"/>
    <n v="44.183698499999998"/>
    <n v="0"/>
  </r>
  <r>
    <x v="0"/>
    <x v="0"/>
    <x v="1"/>
    <x v="1"/>
    <s v="DKE1"/>
    <x v="0"/>
    <s v="DE"/>
    <n v="0"/>
    <n v="-7675.7483440699998"/>
  </r>
  <r>
    <x v="0"/>
    <x v="0"/>
    <x v="1"/>
    <x v="1"/>
    <s v="DKE1"/>
    <x v="0"/>
    <s v="DKKF"/>
    <n v="707.13325800999996"/>
    <n v="0"/>
  </r>
  <r>
    <x v="0"/>
    <x v="0"/>
    <x v="1"/>
    <x v="1"/>
    <s v="DKE1"/>
    <x v="0"/>
    <s v="DKW1"/>
    <n v="2421.76328822"/>
    <n v="0"/>
  </r>
  <r>
    <x v="0"/>
    <x v="0"/>
    <x v="1"/>
    <x v="1"/>
    <s v="DKE1"/>
    <x v="0"/>
    <s v="PL"/>
    <n v="2881.4179945800001"/>
    <n v="0"/>
  </r>
  <r>
    <x v="0"/>
    <x v="0"/>
    <x v="1"/>
    <x v="1"/>
    <s v="DKE1"/>
    <x v="0"/>
    <s v="SE04"/>
    <n v="2406.7471501099999"/>
    <n v="0"/>
  </r>
  <r>
    <x v="0"/>
    <x v="0"/>
    <x v="1"/>
    <x v="1"/>
    <s v="DKKF"/>
    <x v="0"/>
    <s v="DEKF"/>
    <n v="0"/>
    <n v="-2749.7739300799999"/>
  </r>
  <r>
    <x v="0"/>
    <x v="0"/>
    <x v="1"/>
    <x v="1"/>
    <s v="DKKF"/>
    <x v="0"/>
    <s v="DKE1"/>
    <n v="0"/>
    <n v="-587.99753495000004"/>
  </r>
  <r>
    <x v="0"/>
    <x v="0"/>
    <x v="1"/>
    <x v="1"/>
    <s v="DKW1"/>
    <x v="0"/>
    <s v="DE"/>
    <n v="0"/>
    <n v="-24412.074536"/>
  </r>
  <r>
    <x v="0"/>
    <x v="0"/>
    <x v="1"/>
    <x v="1"/>
    <s v="DKW1"/>
    <x v="0"/>
    <s v="DKE1"/>
    <n v="0"/>
    <n v="-1231.1016966499999"/>
  </r>
  <r>
    <x v="0"/>
    <x v="0"/>
    <x v="1"/>
    <x v="1"/>
    <s v="DKW1"/>
    <x v="0"/>
    <s v="NL"/>
    <n v="4867.3628119799996"/>
    <n v="0"/>
  </r>
  <r>
    <x v="0"/>
    <x v="0"/>
    <x v="1"/>
    <x v="1"/>
    <s v="DKW1"/>
    <x v="1"/>
    <s v="NOS0"/>
    <n v="3644.2696248100001"/>
    <n v="0"/>
  </r>
  <r>
    <x v="0"/>
    <x v="0"/>
    <x v="1"/>
    <x v="1"/>
    <s v="DKW1"/>
    <x v="0"/>
    <s v="SE03"/>
    <n v="627.30169738999996"/>
    <n v="0"/>
  </r>
  <r>
    <x v="0"/>
    <x v="0"/>
    <x v="1"/>
    <x v="1"/>
    <s v="DKW1"/>
    <x v="1"/>
    <s v="UK"/>
    <n v="14973.958140549999"/>
    <n v="0"/>
  </r>
  <r>
    <x v="0"/>
    <x v="0"/>
    <x v="1"/>
    <x v="1"/>
    <s v="EE"/>
    <x v="0"/>
    <s v="FI"/>
    <n v="316.17148672000002"/>
    <n v="0"/>
  </r>
  <r>
    <x v="0"/>
    <x v="0"/>
    <x v="1"/>
    <x v="1"/>
    <s v="EE"/>
    <x v="0"/>
    <s v="LV"/>
    <n v="5787.2335599400003"/>
    <n v="0"/>
  </r>
  <r>
    <x v="0"/>
    <x v="0"/>
    <x v="1"/>
    <x v="1"/>
    <s v="ES"/>
    <x v="0"/>
    <s v="FR"/>
    <n v="26695.41534593"/>
    <n v="0"/>
  </r>
  <r>
    <x v="0"/>
    <x v="0"/>
    <x v="1"/>
    <x v="1"/>
    <s v="ES"/>
    <x v="0"/>
    <s v="PT"/>
    <n v="3404.6362944399998"/>
    <n v="0"/>
  </r>
  <r>
    <x v="0"/>
    <x v="0"/>
    <x v="1"/>
    <x v="1"/>
    <s v="FI"/>
    <x v="0"/>
    <s v="EE"/>
    <n v="0"/>
    <n v="-6143.8798309800004"/>
  </r>
  <r>
    <x v="0"/>
    <x v="0"/>
    <x v="1"/>
    <x v="1"/>
    <s v="FI"/>
    <x v="0"/>
    <s v="SE01"/>
    <n v="3385.4171126199999"/>
    <n v="0"/>
  </r>
  <r>
    <x v="0"/>
    <x v="0"/>
    <x v="1"/>
    <x v="1"/>
    <s v="FI"/>
    <x v="0"/>
    <s v="SE03"/>
    <n v="5217.1555905499999"/>
    <n v="0"/>
  </r>
  <r>
    <x v="0"/>
    <x v="0"/>
    <x v="1"/>
    <x v="1"/>
    <s v="FR"/>
    <x v="0"/>
    <s v="BE"/>
    <n v="5933.9187744700002"/>
    <n v="-32638.366787179999"/>
  </r>
  <r>
    <x v="0"/>
    <x v="0"/>
    <x v="1"/>
    <x v="1"/>
    <s v="FR"/>
    <x v="1"/>
    <s v="CH"/>
    <n v="7498.1988050600003"/>
    <n v="-26397.295903279999"/>
  </r>
  <r>
    <x v="0"/>
    <x v="0"/>
    <x v="1"/>
    <x v="1"/>
    <s v="FR"/>
    <x v="0"/>
    <s v="DE"/>
    <n v="8440.2662690399993"/>
    <n v="-21912.425648289998"/>
  </r>
  <r>
    <x v="0"/>
    <x v="0"/>
    <x v="1"/>
    <x v="1"/>
    <s v="FR"/>
    <x v="0"/>
    <s v="ES"/>
    <n v="0"/>
    <n v="-23000.5160799"/>
  </r>
  <r>
    <x v="0"/>
    <x v="0"/>
    <x v="1"/>
    <x v="1"/>
    <s v="FR"/>
    <x v="0"/>
    <s v="IE"/>
    <n v="0"/>
    <n v="-2779.7473716499999"/>
  </r>
  <r>
    <x v="0"/>
    <x v="0"/>
    <x v="1"/>
    <x v="1"/>
    <s v="FR"/>
    <x v="0"/>
    <s v="IT"/>
    <n v="27720.599552539999"/>
    <n v="0"/>
  </r>
  <r>
    <x v="0"/>
    <x v="0"/>
    <x v="1"/>
    <x v="1"/>
    <s v="FR"/>
    <x v="1"/>
    <s v="UK"/>
    <n v="42344.662505989902"/>
    <n v="-5006.5151448099996"/>
  </r>
  <r>
    <x v="0"/>
    <x v="0"/>
    <x v="1"/>
    <x v="1"/>
    <s v="GR"/>
    <x v="1"/>
    <s v="AL"/>
    <n v="0"/>
    <n v="-893.68268278999994"/>
  </r>
  <r>
    <x v="0"/>
    <x v="0"/>
    <x v="1"/>
    <x v="1"/>
    <s v="GR"/>
    <x v="0"/>
    <s v="BG"/>
    <n v="0"/>
    <n v="-2165.3082571899999"/>
  </r>
  <r>
    <x v="0"/>
    <x v="0"/>
    <x v="1"/>
    <x v="1"/>
    <s v="GR"/>
    <x v="0"/>
    <s v="Crete_GR03"/>
    <n v="377.09039046999999"/>
    <n v="-2.4829255400000001"/>
  </r>
  <r>
    <x v="0"/>
    <x v="0"/>
    <x v="1"/>
    <x v="1"/>
    <s v="GR"/>
    <x v="0"/>
    <s v="IT"/>
    <n v="1535.4194585099999"/>
    <n v="0"/>
  </r>
  <r>
    <x v="0"/>
    <x v="0"/>
    <x v="1"/>
    <x v="1"/>
    <s v="GR"/>
    <x v="0"/>
    <s v="MK"/>
    <n v="1746.13016277"/>
    <n v="0"/>
  </r>
  <r>
    <x v="0"/>
    <x v="0"/>
    <x v="1"/>
    <x v="1"/>
    <s v="GR"/>
    <x v="1"/>
    <s v="TR"/>
    <n v="10942.723031449999"/>
    <n v="0"/>
  </r>
  <r>
    <x v="0"/>
    <x v="0"/>
    <x v="1"/>
    <x v="1"/>
    <s v="HR"/>
    <x v="1"/>
    <s v="BA"/>
    <n v="0"/>
    <n v="-1414.12983616"/>
  </r>
  <r>
    <x v="0"/>
    <x v="0"/>
    <x v="1"/>
    <x v="1"/>
    <s v="HR"/>
    <x v="0"/>
    <s v="HU"/>
    <n v="4102.484864"/>
    <n v="0"/>
  </r>
  <r>
    <x v="0"/>
    <x v="0"/>
    <x v="1"/>
    <x v="1"/>
    <s v="HR"/>
    <x v="1"/>
    <s v="RS"/>
    <n v="2071.5454150599999"/>
    <n v="0"/>
  </r>
  <r>
    <x v="0"/>
    <x v="0"/>
    <x v="1"/>
    <x v="1"/>
    <s v="HR"/>
    <x v="0"/>
    <s v="SI"/>
    <n v="4882.3797036699998"/>
    <n v="0"/>
  </r>
  <r>
    <x v="0"/>
    <x v="0"/>
    <x v="1"/>
    <x v="1"/>
    <s v="HU"/>
    <x v="0"/>
    <s v="AT"/>
    <n v="0"/>
    <n v="-2527.3479335400002"/>
  </r>
  <r>
    <x v="0"/>
    <x v="0"/>
    <x v="1"/>
    <x v="1"/>
    <s v="HU"/>
    <x v="0"/>
    <s v="HR"/>
    <n v="0"/>
    <n v="-2532.4432440599999"/>
  </r>
  <r>
    <x v="0"/>
    <x v="0"/>
    <x v="1"/>
    <x v="1"/>
    <s v="HU"/>
    <x v="0"/>
    <s v="RO"/>
    <n v="454.59602358999899"/>
    <n v="0"/>
  </r>
  <r>
    <x v="0"/>
    <x v="0"/>
    <x v="1"/>
    <x v="1"/>
    <s v="HU"/>
    <x v="1"/>
    <s v="RS"/>
    <n v="2803.5035507299999"/>
    <n v="0"/>
  </r>
  <r>
    <x v="0"/>
    <x v="0"/>
    <x v="1"/>
    <x v="1"/>
    <s v="HU"/>
    <x v="0"/>
    <s v="SI"/>
    <n v="1388.27747565"/>
    <n v="0"/>
  </r>
  <r>
    <x v="0"/>
    <x v="0"/>
    <x v="1"/>
    <x v="1"/>
    <s v="HU"/>
    <x v="0"/>
    <s v="SK"/>
    <n v="4108.6426489599999"/>
    <n v="0"/>
  </r>
  <r>
    <x v="0"/>
    <x v="0"/>
    <x v="1"/>
    <x v="1"/>
    <s v="HU"/>
    <x v="1"/>
    <s v="UA01"/>
    <n v="1678.17189988"/>
    <n v="0"/>
  </r>
  <r>
    <x v="0"/>
    <x v="0"/>
    <x v="1"/>
    <x v="1"/>
    <s v="IE"/>
    <x v="0"/>
    <s v="FR"/>
    <n v="1871.61955102"/>
    <n v="0"/>
  </r>
  <r>
    <x v="0"/>
    <x v="0"/>
    <x v="1"/>
    <x v="1"/>
    <s v="IE"/>
    <x v="1"/>
    <s v="UK"/>
    <n v="8748.4927748600003"/>
    <n v="0"/>
  </r>
  <r>
    <x v="0"/>
    <x v="0"/>
    <x v="1"/>
    <x v="1"/>
    <s v="IE"/>
    <x v="1"/>
    <s v="UKNI"/>
    <n v="20.451928880000001"/>
    <n v="0"/>
  </r>
  <r>
    <x v="0"/>
    <x v="0"/>
    <x v="1"/>
    <x v="1"/>
    <s v="IT"/>
    <x v="0"/>
    <s v="AT"/>
    <n v="0"/>
    <n v="-4410.4954273000003"/>
  </r>
  <r>
    <x v="0"/>
    <x v="0"/>
    <x v="1"/>
    <x v="1"/>
    <s v="IT"/>
    <x v="1"/>
    <s v="CH"/>
    <n v="290.25246281"/>
    <n v="-3439.45767733"/>
  </r>
  <r>
    <x v="0"/>
    <x v="0"/>
    <x v="1"/>
    <x v="1"/>
    <s v="IT"/>
    <x v="0"/>
    <s v="FR"/>
    <n v="0"/>
    <n v="-2521.7668400299999"/>
  </r>
  <r>
    <x v="0"/>
    <x v="0"/>
    <x v="1"/>
    <x v="1"/>
    <s v="IT"/>
    <x v="0"/>
    <s v="GR"/>
    <n v="0"/>
    <n v="-1056.0906618399999"/>
  </r>
  <r>
    <x v="0"/>
    <x v="0"/>
    <x v="1"/>
    <x v="1"/>
    <s v="IT"/>
    <x v="0"/>
    <s v="ME"/>
    <n v="1928.36116778"/>
    <n v="0"/>
  </r>
  <r>
    <x v="0"/>
    <x v="0"/>
    <x v="1"/>
    <x v="1"/>
    <s v="IT"/>
    <x v="0"/>
    <s v="MT"/>
    <n v="1495.3596142399999"/>
    <n v="0"/>
  </r>
  <r>
    <x v="0"/>
    <x v="0"/>
    <x v="1"/>
    <x v="1"/>
    <s v="IT"/>
    <x v="0"/>
    <s v="SI"/>
    <n v="2580.6377383599902"/>
    <n v="0"/>
  </r>
  <r>
    <x v="0"/>
    <x v="0"/>
    <x v="1"/>
    <x v="1"/>
    <s v="LT"/>
    <x v="0"/>
    <s v="LV"/>
    <n v="1477.5086434100001"/>
    <n v="0"/>
  </r>
  <r>
    <x v="0"/>
    <x v="0"/>
    <x v="1"/>
    <x v="1"/>
    <s v="LT"/>
    <x v="0"/>
    <s v="PL"/>
    <n v="7189.3822640300004"/>
    <n v="0"/>
  </r>
  <r>
    <x v="0"/>
    <x v="0"/>
    <x v="1"/>
    <x v="1"/>
    <s v="LT"/>
    <x v="0"/>
    <s v="SE04"/>
    <n v="1273.8567539400001"/>
    <n v="0"/>
  </r>
  <r>
    <x v="0"/>
    <x v="0"/>
    <x v="1"/>
    <x v="1"/>
    <s v="LU"/>
    <x v="0"/>
    <s v="BE"/>
    <n v="0"/>
    <n v="-441.22787941000001"/>
  </r>
  <r>
    <x v="0"/>
    <x v="0"/>
    <x v="1"/>
    <x v="1"/>
    <s v="LU"/>
    <x v="0"/>
    <s v="DE"/>
    <n v="0"/>
    <n v="-445.13306421999999"/>
  </r>
  <r>
    <x v="0"/>
    <x v="0"/>
    <x v="1"/>
    <x v="1"/>
    <s v="LV"/>
    <x v="0"/>
    <s v="EE"/>
    <n v="0"/>
    <n v="-276.78707816000002"/>
  </r>
  <r>
    <x v="0"/>
    <x v="0"/>
    <x v="1"/>
    <x v="1"/>
    <s v="LV"/>
    <x v="0"/>
    <s v="LT"/>
    <n v="0"/>
    <n v="-2004.07187675"/>
  </r>
  <r>
    <x v="0"/>
    <x v="0"/>
    <x v="1"/>
    <x v="0"/>
    <s v="ME"/>
    <x v="1"/>
    <s v="AL"/>
    <n v="0"/>
    <n v="-269.45943941000002"/>
  </r>
  <r>
    <x v="0"/>
    <x v="0"/>
    <x v="1"/>
    <x v="0"/>
    <s v="ME"/>
    <x v="1"/>
    <s v="BA"/>
    <n v="0"/>
    <n v="-1799.58086841"/>
  </r>
  <r>
    <x v="0"/>
    <x v="0"/>
    <x v="1"/>
    <x v="0"/>
    <s v="ME"/>
    <x v="0"/>
    <s v="IT"/>
    <n v="0"/>
    <n v="-2244.5085303000001"/>
  </r>
  <r>
    <x v="0"/>
    <x v="0"/>
    <x v="1"/>
    <x v="0"/>
    <s v="ME"/>
    <x v="1"/>
    <s v="RS"/>
    <n v="2611.6463960800002"/>
    <n v="0"/>
  </r>
  <r>
    <x v="0"/>
    <x v="0"/>
    <x v="1"/>
    <x v="0"/>
    <s v="MK"/>
    <x v="1"/>
    <s v="AL"/>
    <n v="194.73697368000001"/>
    <n v="-847.25069555000005"/>
  </r>
  <r>
    <x v="0"/>
    <x v="0"/>
    <x v="1"/>
    <x v="0"/>
    <s v="MK"/>
    <x v="0"/>
    <s v="BG"/>
    <n v="0"/>
    <n v="-665.24344111000005"/>
  </r>
  <r>
    <x v="0"/>
    <x v="0"/>
    <x v="1"/>
    <x v="0"/>
    <s v="MK"/>
    <x v="0"/>
    <s v="GR"/>
    <n v="0"/>
    <n v="-1198.7665491099999"/>
  </r>
  <r>
    <x v="0"/>
    <x v="0"/>
    <x v="1"/>
    <x v="0"/>
    <s v="MK"/>
    <x v="1"/>
    <s v="RS"/>
    <n v="2539.7085655000001"/>
    <n v="0"/>
  </r>
  <r>
    <x v="0"/>
    <x v="0"/>
    <x v="1"/>
    <x v="1"/>
    <s v="MT"/>
    <x v="0"/>
    <s v="IT"/>
    <n v="0"/>
    <n v="-4.3741259499999998"/>
  </r>
  <r>
    <x v="0"/>
    <x v="0"/>
    <x v="1"/>
    <x v="1"/>
    <s v="NL"/>
    <x v="0"/>
    <s v="BE"/>
    <n v="0"/>
    <n v="-5454.9217244900001"/>
  </r>
  <r>
    <x v="0"/>
    <x v="0"/>
    <x v="1"/>
    <x v="1"/>
    <s v="NL"/>
    <x v="0"/>
    <s v="DE"/>
    <n v="0"/>
    <n v="-10604.23900512"/>
  </r>
  <r>
    <x v="0"/>
    <x v="0"/>
    <x v="1"/>
    <x v="1"/>
    <s v="NL"/>
    <x v="0"/>
    <s v="DKW1"/>
    <n v="0"/>
    <n v="-297.18649341000003"/>
  </r>
  <r>
    <x v="0"/>
    <x v="0"/>
    <x v="1"/>
    <x v="1"/>
    <s v="NL"/>
    <x v="1"/>
    <s v="NOS0"/>
    <n v="452.54932660999998"/>
    <n v="0"/>
  </r>
  <r>
    <x v="0"/>
    <x v="0"/>
    <x v="1"/>
    <x v="1"/>
    <s v="NL"/>
    <x v="1"/>
    <s v="UK"/>
    <n v="5954.50105764"/>
    <n v="0"/>
  </r>
  <r>
    <x v="0"/>
    <x v="0"/>
    <x v="1"/>
    <x v="0"/>
    <s v="NOM1"/>
    <x v="1"/>
    <s v="NON1"/>
    <n v="17.63226804"/>
    <n v="0"/>
  </r>
  <r>
    <x v="0"/>
    <x v="0"/>
    <x v="1"/>
    <x v="0"/>
    <s v="NOM1"/>
    <x v="1"/>
    <s v="NOS0"/>
    <n v="11617.51199411"/>
    <n v="0"/>
  </r>
  <r>
    <x v="0"/>
    <x v="0"/>
    <x v="1"/>
    <x v="0"/>
    <s v="NOM1"/>
    <x v="0"/>
    <s v="SE02"/>
    <n v="2783.98298092"/>
    <n v="0"/>
  </r>
  <r>
    <x v="0"/>
    <x v="0"/>
    <x v="1"/>
    <x v="0"/>
    <s v="NON1"/>
    <x v="1"/>
    <s v="NOM1"/>
    <n v="0"/>
    <n v="-7213.8850900899997"/>
  </r>
  <r>
    <x v="0"/>
    <x v="0"/>
    <x v="1"/>
    <x v="0"/>
    <s v="NON1"/>
    <x v="0"/>
    <s v="SE01"/>
    <n v="3332.5505757400001"/>
    <n v="0"/>
  </r>
  <r>
    <x v="0"/>
    <x v="0"/>
    <x v="1"/>
    <x v="0"/>
    <s v="NON1"/>
    <x v="0"/>
    <s v="SE02"/>
    <n v="1525.0214352800001"/>
    <n v="0"/>
  </r>
  <r>
    <x v="0"/>
    <x v="0"/>
    <x v="1"/>
    <x v="0"/>
    <s v="NOS0"/>
    <x v="0"/>
    <s v="DE"/>
    <n v="0"/>
    <n v="-10391.032445930001"/>
  </r>
  <r>
    <x v="0"/>
    <x v="0"/>
    <x v="1"/>
    <x v="0"/>
    <s v="NOS0"/>
    <x v="0"/>
    <s v="DKW1"/>
    <n v="0"/>
    <n v="-8349.3406368800006"/>
  </r>
  <r>
    <x v="0"/>
    <x v="0"/>
    <x v="1"/>
    <x v="0"/>
    <s v="NOS0"/>
    <x v="0"/>
    <s v="NL"/>
    <n v="0"/>
    <n v="-5269.3644056000003"/>
  </r>
  <r>
    <x v="0"/>
    <x v="0"/>
    <x v="1"/>
    <x v="0"/>
    <s v="NOS0"/>
    <x v="1"/>
    <s v="NOM1"/>
    <n v="0"/>
    <n v="-5.5307485600000001"/>
  </r>
  <r>
    <x v="0"/>
    <x v="0"/>
    <x v="1"/>
    <x v="0"/>
    <s v="NOS0"/>
    <x v="0"/>
    <s v="SE03"/>
    <n v="5277.9565938400001"/>
    <n v="0"/>
  </r>
  <r>
    <x v="0"/>
    <x v="0"/>
    <x v="1"/>
    <x v="0"/>
    <s v="NOS0"/>
    <x v="1"/>
    <s v="UK"/>
    <n v="9107.3012619900001"/>
    <n v="-10607.4082029"/>
  </r>
  <r>
    <x v="0"/>
    <x v="0"/>
    <x v="1"/>
    <x v="1"/>
    <s v="PL"/>
    <x v="0"/>
    <s v="DKE1"/>
    <n v="0"/>
    <n v="-744.55416539999999"/>
  </r>
  <r>
    <x v="0"/>
    <x v="0"/>
    <x v="1"/>
    <x v="1"/>
    <s v="PL"/>
    <x v="0"/>
    <s v="LT"/>
    <n v="0"/>
    <n v="-466.22288450999997"/>
  </r>
  <r>
    <x v="0"/>
    <x v="0"/>
    <x v="1"/>
    <x v="1"/>
    <s v="PL"/>
    <x v="0"/>
    <s v="SE04"/>
    <n v="631.02613225000005"/>
    <n v="0"/>
  </r>
  <r>
    <x v="0"/>
    <x v="0"/>
    <x v="1"/>
    <x v="1"/>
    <s v="PT"/>
    <x v="0"/>
    <s v="ES"/>
    <n v="0"/>
    <n v="-9680.6967808400004"/>
  </r>
  <r>
    <x v="0"/>
    <x v="0"/>
    <x v="1"/>
    <x v="1"/>
    <s v="RO"/>
    <x v="0"/>
    <s v="BG"/>
    <n v="0"/>
    <n v="-6644.2716875699998"/>
  </r>
  <r>
    <x v="0"/>
    <x v="0"/>
    <x v="1"/>
    <x v="1"/>
    <s v="RO"/>
    <x v="0"/>
    <s v="HU"/>
    <n v="0"/>
    <n v="-9538.7213657499997"/>
  </r>
  <r>
    <x v="0"/>
    <x v="0"/>
    <x v="1"/>
    <x v="1"/>
    <s v="RO"/>
    <x v="1"/>
    <s v="RS"/>
    <n v="10127.225611039999"/>
    <n v="0"/>
  </r>
  <r>
    <x v="0"/>
    <x v="0"/>
    <x v="1"/>
    <x v="1"/>
    <s v="RO"/>
    <x v="1"/>
    <s v="UA01"/>
    <n v="1107.58616437"/>
    <n v="0"/>
  </r>
  <r>
    <x v="0"/>
    <x v="0"/>
    <x v="1"/>
    <x v="0"/>
    <s v="RS"/>
    <x v="1"/>
    <s v="AL"/>
    <n v="0"/>
    <n v="-184.72113751000001"/>
  </r>
  <r>
    <x v="0"/>
    <x v="0"/>
    <x v="1"/>
    <x v="0"/>
    <s v="RS"/>
    <x v="1"/>
    <s v="BA"/>
    <n v="0"/>
    <n v="-204.63113626000001"/>
  </r>
  <r>
    <x v="0"/>
    <x v="0"/>
    <x v="1"/>
    <x v="0"/>
    <s v="RS"/>
    <x v="0"/>
    <s v="BG"/>
    <n v="0"/>
    <n v="-280.85006564000003"/>
  </r>
  <r>
    <x v="0"/>
    <x v="0"/>
    <x v="1"/>
    <x v="0"/>
    <s v="RS"/>
    <x v="0"/>
    <s v="HR"/>
    <n v="0"/>
    <n v="-960.18171071999996"/>
  </r>
  <r>
    <x v="0"/>
    <x v="0"/>
    <x v="1"/>
    <x v="0"/>
    <s v="RS"/>
    <x v="0"/>
    <s v="HU"/>
    <n v="0"/>
    <n v="-2394.43704441"/>
  </r>
  <r>
    <x v="0"/>
    <x v="0"/>
    <x v="1"/>
    <x v="0"/>
    <s v="RS"/>
    <x v="0"/>
    <s v="ME"/>
    <n v="0"/>
    <n v="-346.23145032999997"/>
  </r>
  <r>
    <x v="0"/>
    <x v="0"/>
    <x v="1"/>
    <x v="0"/>
    <s v="RS"/>
    <x v="0"/>
    <s v="MK"/>
    <n v="0"/>
    <n v="-519.33702019999998"/>
  </r>
  <r>
    <x v="0"/>
    <x v="0"/>
    <x v="1"/>
    <x v="0"/>
    <s v="RS"/>
    <x v="0"/>
    <s v="RO"/>
    <n v="0"/>
    <n v="-54.108388599999998"/>
  </r>
  <r>
    <x v="0"/>
    <x v="0"/>
    <x v="1"/>
    <x v="1"/>
    <s v="SE01"/>
    <x v="0"/>
    <s v="FI"/>
    <n v="0"/>
    <n v="-7268.3996220499903"/>
  </r>
  <r>
    <x v="0"/>
    <x v="0"/>
    <x v="1"/>
    <x v="1"/>
    <s v="SE01"/>
    <x v="1"/>
    <s v="NON1"/>
    <n v="0"/>
    <n v="-1058.82525988"/>
  </r>
  <r>
    <x v="0"/>
    <x v="0"/>
    <x v="1"/>
    <x v="1"/>
    <s v="SE01"/>
    <x v="0"/>
    <s v="SE02"/>
    <n v="16695.216788440001"/>
    <n v="0"/>
  </r>
  <r>
    <x v="0"/>
    <x v="0"/>
    <x v="1"/>
    <x v="1"/>
    <s v="SE02"/>
    <x v="1"/>
    <s v="NOM1"/>
    <n v="0"/>
    <n v="-1676.3289028500001"/>
  </r>
  <r>
    <x v="0"/>
    <x v="0"/>
    <x v="1"/>
    <x v="1"/>
    <s v="SE02"/>
    <x v="1"/>
    <s v="NON1"/>
    <n v="0"/>
    <n v="-287.04924136"/>
  </r>
  <r>
    <x v="0"/>
    <x v="0"/>
    <x v="1"/>
    <x v="1"/>
    <s v="SE02"/>
    <x v="0"/>
    <s v="SE01"/>
    <n v="0"/>
    <n v="-599.27296017000003"/>
  </r>
  <r>
    <x v="0"/>
    <x v="0"/>
    <x v="1"/>
    <x v="1"/>
    <s v="SE02"/>
    <x v="0"/>
    <s v="SE03"/>
    <n v="51421.027085369999"/>
    <n v="0"/>
  </r>
  <r>
    <x v="0"/>
    <x v="0"/>
    <x v="1"/>
    <x v="1"/>
    <s v="SE03"/>
    <x v="0"/>
    <s v="DKW1"/>
    <n v="0"/>
    <n v="-4563.3800355900003"/>
  </r>
  <r>
    <x v="0"/>
    <x v="0"/>
    <x v="1"/>
    <x v="1"/>
    <s v="SE03"/>
    <x v="0"/>
    <s v="FI"/>
    <n v="0"/>
    <n v="-2524.14716907"/>
  </r>
  <r>
    <x v="0"/>
    <x v="0"/>
    <x v="1"/>
    <x v="1"/>
    <s v="SE03"/>
    <x v="1"/>
    <s v="NOS0"/>
    <n v="0"/>
    <n v="-8446.8469960700004"/>
  </r>
  <r>
    <x v="0"/>
    <x v="0"/>
    <x v="1"/>
    <x v="1"/>
    <s v="SE03"/>
    <x v="0"/>
    <s v="SE02"/>
    <n v="0"/>
    <n v="-94.701676770000006"/>
  </r>
  <r>
    <x v="0"/>
    <x v="0"/>
    <x v="1"/>
    <x v="1"/>
    <s v="SE03"/>
    <x v="0"/>
    <s v="SE04"/>
    <n v="35761.922508160002"/>
    <n v="0"/>
  </r>
  <r>
    <x v="0"/>
    <x v="0"/>
    <x v="1"/>
    <x v="1"/>
    <s v="SE04"/>
    <x v="0"/>
    <s v="DE"/>
    <n v="0"/>
    <n v="-15126.628718399999"/>
  </r>
  <r>
    <x v="0"/>
    <x v="0"/>
    <x v="1"/>
    <x v="1"/>
    <s v="SE04"/>
    <x v="0"/>
    <s v="DKE1"/>
    <n v="0"/>
    <n v="-5978.2739526400001"/>
  </r>
  <r>
    <x v="0"/>
    <x v="0"/>
    <x v="1"/>
    <x v="1"/>
    <s v="SE04"/>
    <x v="0"/>
    <s v="LT"/>
    <n v="0"/>
    <n v="-3259.7087633400001"/>
  </r>
  <r>
    <x v="0"/>
    <x v="0"/>
    <x v="1"/>
    <x v="1"/>
    <s v="SE04"/>
    <x v="0"/>
    <s v="PL"/>
    <n v="0"/>
    <n v="-4217.95112462"/>
  </r>
  <r>
    <x v="0"/>
    <x v="0"/>
    <x v="1"/>
    <x v="1"/>
    <s v="SE04"/>
    <x v="0"/>
    <s v="SE03"/>
    <n v="0"/>
    <n v="-638.26735767000002"/>
  </r>
  <r>
    <x v="0"/>
    <x v="0"/>
    <x v="1"/>
    <x v="1"/>
    <s v="SI"/>
    <x v="0"/>
    <s v="AT"/>
    <n v="0"/>
    <n v="-2883.1139744699999"/>
  </r>
  <r>
    <x v="0"/>
    <x v="0"/>
    <x v="1"/>
    <x v="1"/>
    <s v="SI"/>
    <x v="0"/>
    <s v="HR"/>
    <n v="0"/>
    <n v="-1433.9325690999999"/>
  </r>
  <r>
    <x v="0"/>
    <x v="0"/>
    <x v="1"/>
    <x v="1"/>
    <s v="SI"/>
    <x v="0"/>
    <s v="HU"/>
    <n v="0"/>
    <n v="-848.19968715000005"/>
  </r>
  <r>
    <x v="0"/>
    <x v="0"/>
    <x v="1"/>
    <x v="1"/>
    <s v="SI"/>
    <x v="0"/>
    <s v="IT"/>
    <n v="0"/>
    <n v="-2090.7603800500001"/>
  </r>
  <r>
    <x v="0"/>
    <x v="0"/>
    <x v="1"/>
    <x v="1"/>
    <s v="SK"/>
    <x v="0"/>
    <s v="CZ"/>
    <n v="0"/>
    <n v="-1587.4846738700001"/>
  </r>
  <r>
    <x v="0"/>
    <x v="0"/>
    <x v="1"/>
    <x v="1"/>
    <s v="SK"/>
    <x v="0"/>
    <s v="HU"/>
    <n v="0"/>
    <n v="-6344.5165686800001"/>
  </r>
  <r>
    <x v="0"/>
    <x v="0"/>
    <x v="1"/>
    <x v="1"/>
    <s v="SK"/>
    <x v="1"/>
    <s v="UA01"/>
    <n v="3083.7752409300001"/>
    <n v="0"/>
  </r>
  <r>
    <x v="0"/>
    <x v="0"/>
    <x v="1"/>
    <x v="0"/>
    <s v="TR"/>
    <x v="0"/>
    <s v="BG"/>
    <n v="0"/>
    <n v="-12.01696647"/>
  </r>
  <r>
    <x v="0"/>
    <x v="0"/>
    <x v="1"/>
    <x v="0"/>
    <s v="TR"/>
    <x v="0"/>
    <s v="GR"/>
    <n v="0"/>
    <n v="-1.74"/>
  </r>
  <r>
    <x v="0"/>
    <x v="0"/>
    <x v="1"/>
    <x v="0"/>
    <s v="UA01"/>
    <x v="0"/>
    <s v="HU"/>
    <n v="0"/>
    <n v="-27.107074749999999"/>
  </r>
  <r>
    <x v="0"/>
    <x v="0"/>
    <x v="1"/>
    <x v="0"/>
    <s v="UA01"/>
    <x v="0"/>
    <s v="RO"/>
    <n v="0"/>
    <n v="-52.023308550000003"/>
  </r>
  <r>
    <x v="0"/>
    <x v="0"/>
    <x v="1"/>
    <x v="0"/>
    <s v="UA01"/>
    <x v="0"/>
    <s v="SK"/>
    <n v="0"/>
    <n v="-72.657173220000004"/>
  </r>
  <r>
    <x v="0"/>
    <x v="0"/>
    <x v="1"/>
    <x v="0"/>
    <s v="UK"/>
    <x v="0"/>
    <s v="BE"/>
    <n v="0"/>
    <n v="-4402.15389925"/>
  </r>
  <r>
    <x v="0"/>
    <x v="0"/>
    <x v="1"/>
    <x v="0"/>
    <s v="UK"/>
    <x v="0"/>
    <s v="DKW1"/>
    <n v="0"/>
    <n v="-3343.4587305499999"/>
  </r>
  <r>
    <x v="0"/>
    <x v="0"/>
    <x v="1"/>
    <x v="0"/>
    <s v="UK"/>
    <x v="0"/>
    <s v="FR"/>
    <n v="381.00712909999999"/>
    <n v="-5332.8529573899996"/>
  </r>
  <r>
    <x v="0"/>
    <x v="0"/>
    <x v="1"/>
    <x v="0"/>
    <s v="UK"/>
    <x v="0"/>
    <s v="IE"/>
    <n v="0"/>
    <n v="-1109.1473971599901"/>
  </r>
  <r>
    <x v="0"/>
    <x v="0"/>
    <x v="1"/>
    <x v="0"/>
    <s v="UK"/>
    <x v="0"/>
    <s v="NL"/>
    <n v="0"/>
    <n v="-10153.53162686"/>
  </r>
  <r>
    <x v="0"/>
    <x v="0"/>
    <x v="1"/>
    <x v="0"/>
    <s v="UK"/>
    <x v="1"/>
    <s v="NOS0"/>
    <n v="736.09827981000001"/>
    <n v="-286.93721578999998"/>
  </r>
  <r>
    <x v="0"/>
    <x v="0"/>
    <x v="1"/>
    <x v="0"/>
    <s v="UK"/>
    <x v="1"/>
    <s v="UKNI"/>
    <n v="106.04460242"/>
    <n v="0"/>
  </r>
  <r>
    <x v="0"/>
    <x v="0"/>
    <x v="1"/>
    <x v="0"/>
    <s v="UKNI"/>
    <x v="0"/>
    <s v="IE"/>
    <n v="0"/>
    <n v="-5832.2761053000004"/>
  </r>
  <r>
    <x v="0"/>
    <x v="0"/>
    <x v="1"/>
    <x v="0"/>
    <s v="UKNI"/>
    <x v="1"/>
    <s v="UK"/>
    <n v="0"/>
    <n v="-7708.2989367199998"/>
  </r>
  <r>
    <x v="0"/>
    <x v="0"/>
    <x v="2"/>
    <x v="0"/>
    <s v="AL"/>
    <x v="0"/>
    <s v="GR"/>
    <n v="960.34641993000002"/>
    <n v="0"/>
  </r>
  <r>
    <x v="0"/>
    <x v="0"/>
    <x v="2"/>
    <x v="0"/>
    <s v="AL"/>
    <x v="0"/>
    <s v="ME"/>
    <n v="1882.7873682699999"/>
    <n v="0"/>
  </r>
  <r>
    <x v="0"/>
    <x v="0"/>
    <x v="2"/>
    <x v="0"/>
    <s v="AL"/>
    <x v="0"/>
    <s v="MK"/>
    <n v="1484.57902354"/>
    <n v="-75.601462060000003"/>
  </r>
  <r>
    <x v="0"/>
    <x v="0"/>
    <x v="2"/>
    <x v="0"/>
    <s v="AL"/>
    <x v="1"/>
    <s v="RS"/>
    <n v="3453.1926124199999"/>
    <n v="0"/>
  </r>
  <r>
    <x v="0"/>
    <x v="0"/>
    <x v="2"/>
    <x v="1"/>
    <s v="AT"/>
    <x v="1"/>
    <s v="CH"/>
    <n v="732.34338889000003"/>
    <n v="0"/>
  </r>
  <r>
    <x v="0"/>
    <x v="0"/>
    <x v="2"/>
    <x v="1"/>
    <s v="AT"/>
    <x v="0"/>
    <s v="CZ"/>
    <n v="400.43495191"/>
    <n v="0"/>
  </r>
  <r>
    <x v="0"/>
    <x v="0"/>
    <x v="2"/>
    <x v="1"/>
    <s v="AT"/>
    <x v="0"/>
    <s v="DE"/>
    <n v="9651.7177754599998"/>
    <n v="0"/>
  </r>
  <r>
    <x v="0"/>
    <x v="0"/>
    <x v="2"/>
    <x v="1"/>
    <s v="AT"/>
    <x v="0"/>
    <s v="HU"/>
    <n v="2096.9839118999998"/>
    <n v="0"/>
  </r>
  <r>
    <x v="0"/>
    <x v="0"/>
    <x v="2"/>
    <x v="1"/>
    <s v="AT"/>
    <x v="0"/>
    <s v="IT"/>
    <n v="3224.5814682499999"/>
    <n v="0"/>
  </r>
  <r>
    <x v="0"/>
    <x v="0"/>
    <x v="2"/>
    <x v="1"/>
    <s v="AT"/>
    <x v="0"/>
    <s v="SI"/>
    <n v="2354.1523550699999"/>
    <n v="0"/>
  </r>
  <r>
    <x v="0"/>
    <x v="0"/>
    <x v="2"/>
    <x v="0"/>
    <s v="BA"/>
    <x v="0"/>
    <s v="HR"/>
    <n v="2814.9414249800002"/>
    <n v="0"/>
  </r>
  <r>
    <x v="0"/>
    <x v="0"/>
    <x v="2"/>
    <x v="0"/>
    <s v="BA"/>
    <x v="0"/>
    <s v="ME"/>
    <n v="1369.59361251"/>
    <n v="0"/>
  </r>
  <r>
    <x v="0"/>
    <x v="0"/>
    <x v="2"/>
    <x v="0"/>
    <s v="BA"/>
    <x v="1"/>
    <s v="RS"/>
    <n v="2908.9588188299999"/>
    <n v="0"/>
  </r>
  <r>
    <x v="0"/>
    <x v="0"/>
    <x v="2"/>
    <x v="1"/>
    <s v="BE"/>
    <x v="0"/>
    <s v="DE"/>
    <n v="2832.0213202999998"/>
    <n v="0"/>
  </r>
  <r>
    <x v="0"/>
    <x v="0"/>
    <x v="2"/>
    <x v="1"/>
    <s v="BE"/>
    <x v="0"/>
    <s v="FR"/>
    <n v="471.18880231000003"/>
    <n v="-6.9175356099999998"/>
  </r>
  <r>
    <x v="0"/>
    <x v="0"/>
    <x v="2"/>
    <x v="1"/>
    <s v="BE"/>
    <x v="0"/>
    <s v="LU"/>
    <n v="1225.4032752200001"/>
    <n v="0"/>
  </r>
  <r>
    <x v="0"/>
    <x v="0"/>
    <x v="2"/>
    <x v="1"/>
    <s v="BE"/>
    <x v="0"/>
    <s v="NL"/>
    <n v="8203.1955516500002"/>
    <n v="0"/>
  </r>
  <r>
    <x v="0"/>
    <x v="0"/>
    <x v="2"/>
    <x v="1"/>
    <s v="BE"/>
    <x v="1"/>
    <s v="UK"/>
    <n v="3437.5312272599999"/>
    <n v="0"/>
  </r>
  <r>
    <x v="0"/>
    <x v="0"/>
    <x v="2"/>
    <x v="1"/>
    <s v="BG"/>
    <x v="0"/>
    <s v="GR"/>
    <n v="2678.9042885600002"/>
    <n v="0"/>
  </r>
  <r>
    <x v="0"/>
    <x v="0"/>
    <x v="2"/>
    <x v="1"/>
    <s v="BG"/>
    <x v="0"/>
    <s v="MK"/>
    <n v="1132.3719913299999"/>
    <n v="0"/>
  </r>
  <r>
    <x v="0"/>
    <x v="0"/>
    <x v="2"/>
    <x v="1"/>
    <s v="BG"/>
    <x v="0"/>
    <s v="RO"/>
    <n v="964.18482942000003"/>
    <n v="0"/>
  </r>
  <r>
    <x v="0"/>
    <x v="0"/>
    <x v="2"/>
    <x v="1"/>
    <s v="BG"/>
    <x v="1"/>
    <s v="RS"/>
    <n v="3616.4732418200001"/>
    <n v="0"/>
  </r>
  <r>
    <x v="0"/>
    <x v="0"/>
    <x v="2"/>
    <x v="1"/>
    <s v="BG"/>
    <x v="1"/>
    <s v="TR"/>
    <n v="17312.514608239999"/>
    <n v="0"/>
  </r>
  <r>
    <x v="0"/>
    <x v="0"/>
    <x v="2"/>
    <x v="0"/>
    <s v="CH"/>
    <x v="0"/>
    <s v="AT"/>
    <n v="0"/>
    <n v="-7571.1954011799999"/>
  </r>
  <r>
    <x v="0"/>
    <x v="0"/>
    <x v="2"/>
    <x v="0"/>
    <s v="CH"/>
    <x v="0"/>
    <s v="DE"/>
    <n v="19199.486878219999"/>
    <n v="-299.856607"/>
  </r>
  <r>
    <x v="0"/>
    <x v="0"/>
    <x v="2"/>
    <x v="0"/>
    <s v="CH"/>
    <x v="0"/>
    <s v="FR"/>
    <n v="685.13084886000001"/>
    <n v="-106.60817358"/>
  </r>
  <r>
    <x v="0"/>
    <x v="0"/>
    <x v="2"/>
    <x v="0"/>
    <s v="CH"/>
    <x v="0"/>
    <s v="IT"/>
    <n v="15530.129541210001"/>
    <n v="-591.80811940000001"/>
  </r>
  <r>
    <x v="0"/>
    <x v="0"/>
    <x v="2"/>
    <x v="1"/>
    <s v="CZ"/>
    <x v="0"/>
    <s v="AT"/>
    <n v="0"/>
    <n v="-5039.0054125500001"/>
  </r>
  <r>
    <x v="0"/>
    <x v="0"/>
    <x v="2"/>
    <x v="1"/>
    <s v="CZ"/>
    <x v="0"/>
    <s v="DE"/>
    <n v="7490.7827368199996"/>
    <n v="0"/>
  </r>
  <r>
    <x v="0"/>
    <x v="0"/>
    <x v="2"/>
    <x v="1"/>
    <s v="CZ"/>
    <x v="0"/>
    <s v="SK"/>
    <n v="6760.0412997000003"/>
    <n v="0"/>
  </r>
  <r>
    <x v="0"/>
    <x v="0"/>
    <x v="2"/>
    <x v="1"/>
    <s v="Corsica_FR15"/>
    <x v="0"/>
    <s v="IT"/>
    <n v="580.62738775000003"/>
    <n v="0"/>
  </r>
  <r>
    <x v="0"/>
    <x v="0"/>
    <x v="2"/>
    <x v="1"/>
    <s v="Crete_GR03"/>
    <x v="0"/>
    <s v="GR"/>
    <n v="10038.74324267"/>
    <n v="-5660.7064497199999"/>
  </r>
  <r>
    <x v="0"/>
    <x v="0"/>
    <x v="2"/>
    <x v="1"/>
    <s v="DE"/>
    <x v="0"/>
    <s v="AT"/>
    <n v="0"/>
    <n v="-22688.774119170001"/>
  </r>
  <r>
    <x v="0"/>
    <x v="0"/>
    <x v="2"/>
    <x v="1"/>
    <s v="DE"/>
    <x v="0"/>
    <s v="BE"/>
    <n v="0"/>
    <n v="-3114.9246897399998"/>
  </r>
  <r>
    <x v="0"/>
    <x v="0"/>
    <x v="2"/>
    <x v="1"/>
    <s v="DE"/>
    <x v="1"/>
    <s v="CH"/>
    <n v="504.15716558999998"/>
    <n v="-5707.7825323899997"/>
  </r>
  <r>
    <x v="0"/>
    <x v="0"/>
    <x v="2"/>
    <x v="1"/>
    <s v="DE"/>
    <x v="0"/>
    <s v="CZ"/>
    <n v="0"/>
    <n v="-2674.49562135"/>
  </r>
  <r>
    <x v="0"/>
    <x v="0"/>
    <x v="2"/>
    <x v="1"/>
    <s v="DE"/>
    <x v="0"/>
    <s v="DEKF"/>
    <n v="51.244615359999997"/>
    <n v="0"/>
  </r>
  <r>
    <x v="0"/>
    <x v="0"/>
    <x v="2"/>
    <x v="1"/>
    <s v="DE"/>
    <x v="0"/>
    <s v="DKE1"/>
    <n v="244.52411432999901"/>
    <n v="0"/>
  </r>
  <r>
    <x v="0"/>
    <x v="0"/>
    <x v="2"/>
    <x v="1"/>
    <s v="DE"/>
    <x v="0"/>
    <s v="DKW1"/>
    <n v="1127.3072993200001"/>
    <n v="0"/>
  </r>
  <r>
    <x v="0"/>
    <x v="0"/>
    <x v="2"/>
    <x v="1"/>
    <s v="DE"/>
    <x v="0"/>
    <s v="FR"/>
    <n v="2826.89076737"/>
    <n v="-580.22778904999996"/>
  </r>
  <r>
    <x v="0"/>
    <x v="0"/>
    <x v="2"/>
    <x v="1"/>
    <s v="DE"/>
    <x v="0"/>
    <s v="LU"/>
    <n v="3903.9439841399999"/>
    <n v="0"/>
  </r>
  <r>
    <x v="0"/>
    <x v="0"/>
    <x v="2"/>
    <x v="1"/>
    <s v="DE"/>
    <x v="0"/>
    <s v="NL"/>
    <n v="17021.81298676"/>
    <n v="0"/>
  </r>
  <r>
    <x v="0"/>
    <x v="0"/>
    <x v="2"/>
    <x v="1"/>
    <s v="DE"/>
    <x v="1"/>
    <s v="NOS0"/>
    <n v="1780.2889221"/>
    <n v="0"/>
  </r>
  <r>
    <x v="0"/>
    <x v="0"/>
    <x v="2"/>
    <x v="1"/>
    <s v="DE"/>
    <x v="0"/>
    <s v="SE04"/>
    <n v="656.47313022000003"/>
    <n v="0"/>
  </r>
  <r>
    <x v="0"/>
    <x v="0"/>
    <x v="2"/>
    <x v="1"/>
    <s v="DEKF"/>
    <x v="0"/>
    <s v="DE"/>
    <n v="0"/>
    <n v="-2530.36773369"/>
  </r>
  <r>
    <x v="0"/>
    <x v="0"/>
    <x v="2"/>
    <x v="1"/>
    <s v="DEKF"/>
    <x v="0"/>
    <s v="DKKF"/>
    <n v="51.244615359999997"/>
    <n v="0"/>
  </r>
  <r>
    <x v="0"/>
    <x v="0"/>
    <x v="2"/>
    <x v="1"/>
    <s v="DKE1"/>
    <x v="0"/>
    <s v="DE"/>
    <n v="0"/>
    <n v="-7063.68705899"/>
  </r>
  <r>
    <x v="0"/>
    <x v="0"/>
    <x v="2"/>
    <x v="1"/>
    <s v="DKE1"/>
    <x v="0"/>
    <s v="DKKF"/>
    <n v="671.09908521"/>
    <n v="0"/>
  </r>
  <r>
    <x v="0"/>
    <x v="0"/>
    <x v="2"/>
    <x v="1"/>
    <s v="DKE1"/>
    <x v="0"/>
    <s v="DKW1"/>
    <n v="2471.3241884899999"/>
    <n v="0"/>
  </r>
  <r>
    <x v="0"/>
    <x v="0"/>
    <x v="2"/>
    <x v="1"/>
    <s v="DKE1"/>
    <x v="0"/>
    <s v="PL"/>
    <n v="3097.1653109899999"/>
    <n v="0"/>
  </r>
  <r>
    <x v="0"/>
    <x v="0"/>
    <x v="2"/>
    <x v="1"/>
    <s v="DKE1"/>
    <x v="0"/>
    <s v="SE04"/>
    <n v="2148.9235577899999"/>
    <n v="0"/>
  </r>
  <r>
    <x v="0"/>
    <x v="0"/>
    <x v="2"/>
    <x v="1"/>
    <s v="DKKF"/>
    <x v="0"/>
    <s v="DEKF"/>
    <n v="0"/>
    <n v="-2530.36773369"/>
  </r>
  <r>
    <x v="0"/>
    <x v="0"/>
    <x v="2"/>
    <x v="1"/>
    <s v="DKKF"/>
    <x v="0"/>
    <s v="DKE1"/>
    <n v="0"/>
    <n v="-527.79473086999997"/>
  </r>
  <r>
    <x v="0"/>
    <x v="0"/>
    <x v="2"/>
    <x v="1"/>
    <s v="DKW1"/>
    <x v="0"/>
    <s v="DE"/>
    <n v="0"/>
    <n v="-22268.629333910001"/>
  </r>
  <r>
    <x v="0"/>
    <x v="0"/>
    <x v="2"/>
    <x v="1"/>
    <s v="DKW1"/>
    <x v="0"/>
    <s v="DKE1"/>
    <n v="0"/>
    <n v="-1254.09325107"/>
  </r>
  <r>
    <x v="0"/>
    <x v="0"/>
    <x v="2"/>
    <x v="1"/>
    <s v="DKW1"/>
    <x v="0"/>
    <s v="NL"/>
    <n v="4687.1412561300003"/>
    <n v="0"/>
  </r>
  <r>
    <x v="0"/>
    <x v="0"/>
    <x v="2"/>
    <x v="1"/>
    <s v="DKW1"/>
    <x v="1"/>
    <s v="NOS0"/>
    <n v="5090.4050110500002"/>
    <n v="0"/>
  </r>
  <r>
    <x v="0"/>
    <x v="0"/>
    <x v="2"/>
    <x v="1"/>
    <s v="DKW1"/>
    <x v="0"/>
    <s v="SE03"/>
    <n v="690.05113978999998"/>
    <n v="0"/>
  </r>
  <r>
    <x v="0"/>
    <x v="0"/>
    <x v="2"/>
    <x v="1"/>
    <s v="DKW1"/>
    <x v="1"/>
    <s v="UK"/>
    <n v="14398.14294682"/>
    <n v="0"/>
  </r>
  <r>
    <x v="0"/>
    <x v="0"/>
    <x v="2"/>
    <x v="1"/>
    <s v="EE"/>
    <x v="0"/>
    <s v="FI"/>
    <n v="329.48289950999998"/>
    <n v="0"/>
  </r>
  <r>
    <x v="0"/>
    <x v="0"/>
    <x v="2"/>
    <x v="1"/>
    <s v="EE"/>
    <x v="0"/>
    <s v="LV"/>
    <n v="5480.4444297600003"/>
    <n v="0"/>
  </r>
  <r>
    <x v="0"/>
    <x v="0"/>
    <x v="2"/>
    <x v="1"/>
    <s v="ES"/>
    <x v="0"/>
    <s v="FR"/>
    <n v="34073.092722130001"/>
    <n v="0"/>
  </r>
  <r>
    <x v="0"/>
    <x v="0"/>
    <x v="2"/>
    <x v="1"/>
    <s v="ES"/>
    <x v="0"/>
    <s v="PT"/>
    <n v="2392.41178614"/>
    <n v="0"/>
  </r>
  <r>
    <x v="0"/>
    <x v="0"/>
    <x v="2"/>
    <x v="1"/>
    <s v="FI"/>
    <x v="0"/>
    <s v="EE"/>
    <n v="0"/>
    <n v="-6569.5227391300004"/>
  </r>
  <r>
    <x v="0"/>
    <x v="0"/>
    <x v="2"/>
    <x v="1"/>
    <s v="FI"/>
    <x v="0"/>
    <s v="SE01"/>
    <n v="2327.8722741399902"/>
    <n v="0"/>
  </r>
  <r>
    <x v="0"/>
    <x v="0"/>
    <x v="2"/>
    <x v="1"/>
    <s v="FI"/>
    <x v="0"/>
    <s v="SE03"/>
    <n v="5099.1659337600004"/>
    <n v="0"/>
  </r>
  <r>
    <x v="0"/>
    <x v="0"/>
    <x v="2"/>
    <x v="1"/>
    <s v="FR"/>
    <x v="0"/>
    <s v="BE"/>
    <n v="5976.8052786300004"/>
    <n v="-33489.537399369998"/>
  </r>
  <r>
    <x v="0"/>
    <x v="0"/>
    <x v="2"/>
    <x v="1"/>
    <s v="FR"/>
    <x v="1"/>
    <s v="CH"/>
    <n v="6598.5968855499996"/>
    <n v="-25037.2800145"/>
  </r>
  <r>
    <x v="0"/>
    <x v="0"/>
    <x v="2"/>
    <x v="1"/>
    <s v="FR"/>
    <x v="0"/>
    <s v="DE"/>
    <n v="8585.8197266900006"/>
    <n v="-23071.54791786"/>
  </r>
  <r>
    <x v="0"/>
    <x v="0"/>
    <x v="2"/>
    <x v="1"/>
    <s v="FR"/>
    <x v="0"/>
    <s v="ES"/>
    <n v="0"/>
    <n v="-15482.99754312"/>
  </r>
  <r>
    <x v="0"/>
    <x v="0"/>
    <x v="2"/>
    <x v="1"/>
    <s v="FR"/>
    <x v="0"/>
    <s v="IE"/>
    <n v="0"/>
    <n v="-2896.3925990799999"/>
  </r>
  <r>
    <x v="0"/>
    <x v="0"/>
    <x v="2"/>
    <x v="1"/>
    <s v="FR"/>
    <x v="0"/>
    <s v="IT"/>
    <n v="25222.483298470001"/>
    <n v="0"/>
  </r>
  <r>
    <x v="0"/>
    <x v="0"/>
    <x v="2"/>
    <x v="1"/>
    <s v="FR"/>
    <x v="1"/>
    <s v="UK"/>
    <n v="48435.862822880001"/>
    <n v="-5778.68956454"/>
  </r>
  <r>
    <x v="0"/>
    <x v="0"/>
    <x v="2"/>
    <x v="1"/>
    <s v="GR"/>
    <x v="1"/>
    <s v="AL"/>
    <n v="0"/>
    <n v="-734.16843153000002"/>
  </r>
  <r>
    <x v="0"/>
    <x v="0"/>
    <x v="2"/>
    <x v="1"/>
    <s v="GR"/>
    <x v="0"/>
    <s v="BG"/>
    <n v="0"/>
    <n v="-2503.0437132799998"/>
  </r>
  <r>
    <x v="0"/>
    <x v="0"/>
    <x v="2"/>
    <x v="1"/>
    <s v="GR"/>
    <x v="0"/>
    <s v="Crete_GR03"/>
    <n v="315.46616398999998"/>
    <n v="-1.2654438299999999"/>
  </r>
  <r>
    <x v="0"/>
    <x v="0"/>
    <x v="2"/>
    <x v="1"/>
    <s v="GR"/>
    <x v="0"/>
    <s v="IT"/>
    <n v="1429.6669276600001"/>
    <n v="0"/>
  </r>
  <r>
    <x v="0"/>
    <x v="0"/>
    <x v="2"/>
    <x v="1"/>
    <s v="GR"/>
    <x v="0"/>
    <s v="MK"/>
    <n v="1965.4560056600001"/>
    <n v="0"/>
  </r>
  <r>
    <x v="0"/>
    <x v="0"/>
    <x v="2"/>
    <x v="1"/>
    <s v="GR"/>
    <x v="1"/>
    <s v="TR"/>
    <n v="10921.465703760001"/>
    <n v="0"/>
  </r>
  <r>
    <x v="0"/>
    <x v="0"/>
    <x v="2"/>
    <x v="1"/>
    <s v="HR"/>
    <x v="1"/>
    <s v="BA"/>
    <n v="0"/>
    <n v="-1117.6937727300001"/>
  </r>
  <r>
    <x v="0"/>
    <x v="0"/>
    <x v="2"/>
    <x v="1"/>
    <s v="HR"/>
    <x v="0"/>
    <s v="HU"/>
    <n v="5461.6842205700004"/>
    <n v="0"/>
  </r>
  <r>
    <x v="0"/>
    <x v="0"/>
    <x v="2"/>
    <x v="1"/>
    <s v="HR"/>
    <x v="1"/>
    <s v="RS"/>
    <n v="1787.07052881"/>
    <n v="0"/>
  </r>
  <r>
    <x v="0"/>
    <x v="0"/>
    <x v="2"/>
    <x v="1"/>
    <s v="HR"/>
    <x v="0"/>
    <s v="SI"/>
    <n v="5869.1600095499998"/>
    <n v="0"/>
  </r>
  <r>
    <x v="0"/>
    <x v="0"/>
    <x v="2"/>
    <x v="1"/>
    <s v="HU"/>
    <x v="0"/>
    <s v="AT"/>
    <n v="0"/>
    <n v="-3363.4390635300001"/>
  </r>
  <r>
    <x v="0"/>
    <x v="0"/>
    <x v="2"/>
    <x v="1"/>
    <s v="HU"/>
    <x v="0"/>
    <s v="HR"/>
    <n v="0"/>
    <n v="-2147.4367582599998"/>
  </r>
  <r>
    <x v="0"/>
    <x v="0"/>
    <x v="2"/>
    <x v="1"/>
    <s v="HU"/>
    <x v="0"/>
    <s v="RO"/>
    <n v="538.93061778000003"/>
    <n v="0"/>
  </r>
  <r>
    <x v="0"/>
    <x v="0"/>
    <x v="2"/>
    <x v="1"/>
    <s v="HU"/>
    <x v="1"/>
    <s v="RS"/>
    <n v="2257.42939858"/>
    <n v="0"/>
  </r>
  <r>
    <x v="0"/>
    <x v="0"/>
    <x v="2"/>
    <x v="1"/>
    <s v="HU"/>
    <x v="0"/>
    <s v="SI"/>
    <n v="1314.6140698700001"/>
    <n v="0"/>
  </r>
  <r>
    <x v="0"/>
    <x v="0"/>
    <x v="2"/>
    <x v="1"/>
    <s v="HU"/>
    <x v="0"/>
    <s v="SK"/>
    <n v="5446.6783294799998"/>
    <n v="0"/>
  </r>
  <r>
    <x v="0"/>
    <x v="0"/>
    <x v="2"/>
    <x v="1"/>
    <s v="HU"/>
    <x v="1"/>
    <s v="UA01"/>
    <n v="1962.0257272399999"/>
    <n v="0"/>
  </r>
  <r>
    <x v="0"/>
    <x v="0"/>
    <x v="2"/>
    <x v="1"/>
    <s v="IE"/>
    <x v="0"/>
    <s v="FR"/>
    <n v="1730.41392028"/>
    <n v="0"/>
  </r>
  <r>
    <x v="0"/>
    <x v="0"/>
    <x v="2"/>
    <x v="1"/>
    <s v="IE"/>
    <x v="1"/>
    <s v="UK"/>
    <n v="9353.4851114499997"/>
    <n v="0"/>
  </r>
  <r>
    <x v="0"/>
    <x v="0"/>
    <x v="2"/>
    <x v="1"/>
    <s v="IE"/>
    <x v="1"/>
    <s v="UKNI"/>
    <n v="13.873364759999999"/>
    <n v="0"/>
  </r>
  <r>
    <x v="0"/>
    <x v="0"/>
    <x v="2"/>
    <x v="1"/>
    <s v="IT"/>
    <x v="0"/>
    <s v="AT"/>
    <n v="0"/>
    <n v="-5555.4333710700002"/>
  </r>
  <r>
    <x v="0"/>
    <x v="0"/>
    <x v="2"/>
    <x v="1"/>
    <s v="IT"/>
    <x v="1"/>
    <s v="CH"/>
    <n v="376.65794005999999"/>
    <n v="-4694.9296690299998"/>
  </r>
  <r>
    <x v="0"/>
    <x v="0"/>
    <x v="2"/>
    <x v="1"/>
    <s v="IT"/>
    <x v="0"/>
    <s v="FR"/>
    <n v="0"/>
    <n v="-3198.4827885"/>
  </r>
  <r>
    <x v="0"/>
    <x v="0"/>
    <x v="2"/>
    <x v="1"/>
    <s v="IT"/>
    <x v="0"/>
    <s v="GR"/>
    <n v="0"/>
    <n v="-1172.53558378"/>
  </r>
  <r>
    <x v="0"/>
    <x v="0"/>
    <x v="2"/>
    <x v="1"/>
    <s v="IT"/>
    <x v="0"/>
    <s v="ME"/>
    <n v="2302.4838658899998"/>
    <n v="0"/>
  </r>
  <r>
    <x v="0"/>
    <x v="0"/>
    <x v="2"/>
    <x v="1"/>
    <s v="IT"/>
    <x v="0"/>
    <s v="MT"/>
    <n v="1451.4163160000001"/>
    <n v="0"/>
  </r>
  <r>
    <x v="0"/>
    <x v="0"/>
    <x v="2"/>
    <x v="1"/>
    <s v="IT"/>
    <x v="0"/>
    <s v="SI"/>
    <n v="3254.9467010499998"/>
    <n v="0"/>
  </r>
  <r>
    <x v="0"/>
    <x v="0"/>
    <x v="2"/>
    <x v="1"/>
    <s v="LT"/>
    <x v="0"/>
    <s v="LV"/>
    <n v="1504.5842156799999"/>
    <n v="0"/>
  </r>
  <r>
    <x v="0"/>
    <x v="0"/>
    <x v="2"/>
    <x v="1"/>
    <s v="LT"/>
    <x v="0"/>
    <s v="PL"/>
    <n v="6972.6851126499996"/>
    <n v="0"/>
  </r>
  <r>
    <x v="0"/>
    <x v="0"/>
    <x v="2"/>
    <x v="1"/>
    <s v="LT"/>
    <x v="0"/>
    <s v="SE04"/>
    <n v="1032.27206862"/>
    <n v="0"/>
  </r>
  <r>
    <x v="0"/>
    <x v="0"/>
    <x v="2"/>
    <x v="1"/>
    <s v="LU"/>
    <x v="0"/>
    <s v="BE"/>
    <n v="0"/>
    <n v="-423.95264515000002"/>
  </r>
  <r>
    <x v="0"/>
    <x v="0"/>
    <x v="2"/>
    <x v="1"/>
    <s v="LU"/>
    <x v="0"/>
    <s v="DE"/>
    <n v="0"/>
    <n v="-454.59229617"/>
  </r>
  <r>
    <x v="0"/>
    <x v="0"/>
    <x v="2"/>
    <x v="1"/>
    <s v="LV"/>
    <x v="0"/>
    <s v="EE"/>
    <n v="0"/>
    <n v="-379.40273034000001"/>
  </r>
  <r>
    <x v="0"/>
    <x v="0"/>
    <x v="2"/>
    <x v="1"/>
    <s v="LV"/>
    <x v="0"/>
    <s v="LT"/>
    <n v="0"/>
    <n v="-2346.6242042200001"/>
  </r>
  <r>
    <x v="0"/>
    <x v="0"/>
    <x v="2"/>
    <x v="0"/>
    <s v="ME"/>
    <x v="1"/>
    <s v="AL"/>
    <n v="0"/>
    <n v="-336.02611242"/>
  </r>
  <r>
    <x v="0"/>
    <x v="0"/>
    <x v="2"/>
    <x v="0"/>
    <s v="ME"/>
    <x v="1"/>
    <s v="BA"/>
    <n v="0"/>
    <n v="-2499.7170166800001"/>
  </r>
  <r>
    <x v="0"/>
    <x v="0"/>
    <x v="2"/>
    <x v="0"/>
    <s v="ME"/>
    <x v="0"/>
    <s v="IT"/>
    <n v="0"/>
    <n v="-1697.7146547499999"/>
  </r>
  <r>
    <x v="0"/>
    <x v="0"/>
    <x v="2"/>
    <x v="0"/>
    <s v="ME"/>
    <x v="1"/>
    <s v="RS"/>
    <n v="3124.1651752100001"/>
    <n v="0"/>
  </r>
  <r>
    <x v="0"/>
    <x v="0"/>
    <x v="2"/>
    <x v="0"/>
    <s v="MK"/>
    <x v="1"/>
    <s v="AL"/>
    <n v="128.22809821999999"/>
    <n v="-642.15749499000003"/>
  </r>
  <r>
    <x v="0"/>
    <x v="0"/>
    <x v="2"/>
    <x v="0"/>
    <s v="MK"/>
    <x v="0"/>
    <s v="BG"/>
    <n v="0"/>
    <n v="-703.28512638999996"/>
  </r>
  <r>
    <x v="0"/>
    <x v="0"/>
    <x v="2"/>
    <x v="0"/>
    <s v="MK"/>
    <x v="0"/>
    <s v="GR"/>
    <n v="0"/>
    <n v="-1028.0036829799999"/>
  </r>
  <r>
    <x v="0"/>
    <x v="0"/>
    <x v="2"/>
    <x v="0"/>
    <s v="MK"/>
    <x v="1"/>
    <s v="RS"/>
    <n v="2741.8066048999999"/>
    <n v="0"/>
  </r>
  <r>
    <x v="0"/>
    <x v="0"/>
    <x v="2"/>
    <x v="1"/>
    <s v="MT"/>
    <x v="0"/>
    <s v="IT"/>
    <n v="0"/>
    <n v="-4.2820064200000001"/>
  </r>
  <r>
    <x v="0"/>
    <x v="0"/>
    <x v="2"/>
    <x v="1"/>
    <s v="NL"/>
    <x v="0"/>
    <s v="BE"/>
    <n v="0"/>
    <n v="-4328.33585606"/>
  </r>
  <r>
    <x v="0"/>
    <x v="0"/>
    <x v="2"/>
    <x v="1"/>
    <s v="NL"/>
    <x v="0"/>
    <s v="DE"/>
    <n v="0"/>
    <n v="-9928.6729360900008"/>
  </r>
  <r>
    <x v="0"/>
    <x v="0"/>
    <x v="2"/>
    <x v="1"/>
    <s v="NL"/>
    <x v="0"/>
    <s v="DKW1"/>
    <n v="0"/>
    <n v="-382.06703034999998"/>
  </r>
  <r>
    <x v="0"/>
    <x v="0"/>
    <x v="2"/>
    <x v="1"/>
    <s v="NL"/>
    <x v="1"/>
    <s v="NOS0"/>
    <n v="767.68490169999995"/>
    <n v="0"/>
  </r>
  <r>
    <x v="0"/>
    <x v="0"/>
    <x v="2"/>
    <x v="1"/>
    <s v="NL"/>
    <x v="1"/>
    <s v="UK"/>
    <n v="7002.82877138"/>
    <n v="0"/>
  </r>
  <r>
    <x v="0"/>
    <x v="0"/>
    <x v="2"/>
    <x v="0"/>
    <s v="NOM1"/>
    <x v="1"/>
    <s v="NON1"/>
    <n v="17.570912669999998"/>
    <n v="0"/>
  </r>
  <r>
    <x v="0"/>
    <x v="0"/>
    <x v="2"/>
    <x v="0"/>
    <s v="NOM1"/>
    <x v="1"/>
    <s v="NOS0"/>
    <n v="11951.447585309999"/>
    <n v="0"/>
  </r>
  <r>
    <x v="0"/>
    <x v="0"/>
    <x v="2"/>
    <x v="0"/>
    <s v="NOM1"/>
    <x v="0"/>
    <s v="SE02"/>
    <n v="3125.5643012300002"/>
    <n v="0"/>
  </r>
  <r>
    <x v="0"/>
    <x v="0"/>
    <x v="2"/>
    <x v="0"/>
    <s v="NON1"/>
    <x v="1"/>
    <s v="NOM1"/>
    <n v="0"/>
    <n v="-7989.5442390799999"/>
  </r>
  <r>
    <x v="0"/>
    <x v="0"/>
    <x v="2"/>
    <x v="0"/>
    <s v="NON1"/>
    <x v="0"/>
    <s v="SE01"/>
    <n v="3869.6187056799999"/>
    <n v="0"/>
  </r>
  <r>
    <x v="0"/>
    <x v="0"/>
    <x v="2"/>
    <x v="0"/>
    <s v="NON1"/>
    <x v="0"/>
    <s v="SE02"/>
    <n v="1779.2069300000001"/>
    <n v="0"/>
  </r>
  <r>
    <x v="0"/>
    <x v="0"/>
    <x v="2"/>
    <x v="0"/>
    <s v="NOS0"/>
    <x v="0"/>
    <s v="DE"/>
    <n v="0"/>
    <n v="-8965.4715071200008"/>
  </r>
  <r>
    <x v="0"/>
    <x v="0"/>
    <x v="2"/>
    <x v="0"/>
    <s v="NOS0"/>
    <x v="0"/>
    <s v="DKW1"/>
    <n v="0"/>
    <n v="-6177.5793210100001"/>
  </r>
  <r>
    <x v="0"/>
    <x v="0"/>
    <x v="2"/>
    <x v="0"/>
    <s v="NOS0"/>
    <x v="0"/>
    <s v="NL"/>
    <n v="0"/>
    <n v="-4755.2285245700004"/>
  </r>
  <r>
    <x v="0"/>
    <x v="0"/>
    <x v="2"/>
    <x v="0"/>
    <s v="NOS0"/>
    <x v="1"/>
    <s v="NOM1"/>
    <n v="0"/>
    <n v="-12.187919709999999"/>
  </r>
  <r>
    <x v="0"/>
    <x v="0"/>
    <x v="2"/>
    <x v="0"/>
    <s v="NOS0"/>
    <x v="0"/>
    <s v="SE03"/>
    <n v="2839.03500007"/>
    <n v="0"/>
  </r>
  <r>
    <x v="0"/>
    <x v="0"/>
    <x v="2"/>
    <x v="0"/>
    <s v="NOS0"/>
    <x v="1"/>
    <s v="UK"/>
    <n v="6996.2323810600001"/>
    <n v="-8897.3036881099997"/>
  </r>
  <r>
    <x v="0"/>
    <x v="0"/>
    <x v="2"/>
    <x v="1"/>
    <s v="PL"/>
    <x v="0"/>
    <s v="DKE1"/>
    <n v="0"/>
    <n v="-677.02773421999996"/>
  </r>
  <r>
    <x v="0"/>
    <x v="0"/>
    <x v="2"/>
    <x v="1"/>
    <s v="PL"/>
    <x v="0"/>
    <s v="LT"/>
    <n v="0"/>
    <n v="-660.70719026999996"/>
  </r>
  <r>
    <x v="0"/>
    <x v="0"/>
    <x v="2"/>
    <x v="1"/>
    <s v="PL"/>
    <x v="0"/>
    <s v="SE04"/>
    <n v="666.33112912000001"/>
    <n v="0"/>
  </r>
  <r>
    <x v="0"/>
    <x v="0"/>
    <x v="2"/>
    <x v="1"/>
    <s v="PT"/>
    <x v="0"/>
    <s v="ES"/>
    <n v="0"/>
    <n v="-10661.82783597"/>
  </r>
  <r>
    <x v="0"/>
    <x v="0"/>
    <x v="2"/>
    <x v="1"/>
    <s v="RO"/>
    <x v="0"/>
    <s v="BG"/>
    <n v="0"/>
    <n v="-5999.1557850700001"/>
  </r>
  <r>
    <x v="0"/>
    <x v="0"/>
    <x v="2"/>
    <x v="1"/>
    <s v="RO"/>
    <x v="0"/>
    <s v="HU"/>
    <n v="0"/>
    <n v="-9765.1671915099996"/>
  </r>
  <r>
    <x v="0"/>
    <x v="0"/>
    <x v="2"/>
    <x v="1"/>
    <s v="RO"/>
    <x v="1"/>
    <s v="RS"/>
    <n v="10556.66758442"/>
    <n v="0"/>
  </r>
  <r>
    <x v="0"/>
    <x v="0"/>
    <x v="2"/>
    <x v="1"/>
    <s v="RO"/>
    <x v="1"/>
    <s v="UA01"/>
    <n v="1073.3742585299999"/>
    <n v="0"/>
  </r>
  <r>
    <x v="0"/>
    <x v="0"/>
    <x v="2"/>
    <x v="0"/>
    <s v="RS"/>
    <x v="1"/>
    <s v="AL"/>
    <n v="0"/>
    <n v="-237.26317202000001"/>
  </r>
  <r>
    <x v="0"/>
    <x v="0"/>
    <x v="2"/>
    <x v="0"/>
    <s v="RS"/>
    <x v="1"/>
    <s v="BA"/>
    <n v="0"/>
    <n v="-258.42498079000001"/>
  </r>
  <r>
    <x v="0"/>
    <x v="0"/>
    <x v="2"/>
    <x v="0"/>
    <s v="RS"/>
    <x v="0"/>
    <s v="BG"/>
    <n v="0"/>
    <n v="-276.900654779999"/>
  </r>
  <r>
    <x v="0"/>
    <x v="0"/>
    <x v="2"/>
    <x v="0"/>
    <s v="RS"/>
    <x v="0"/>
    <s v="HR"/>
    <n v="0"/>
    <n v="-1451.39905994999"/>
  </r>
  <r>
    <x v="0"/>
    <x v="0"/>
    <x v="2"/>
    <x v="0"/>
    <s v="RS"/>
    <x v="0"/>
    <s v="HU"/>
    <n v="0"/>
    <n v="-3355.9444632300001"/>
  </r>
  <r>
    <x v="0"/>
    <x v="0"/>
    <x v="2"/>
    <x v="0"/>
    <s v="RS"/>
    <x v="0"/>
    <s v="ME"/>
    <n v="0"/>
    <n v="-272.72412291000001"/>
  </r>
  <r>
    <x v="0"/>
    <x v="0"/>
    <x v="2"/>
    <x v="0"/>
    <s v="RS"/>
    <x v="0"/>
    <s v="MK"/>
    <n v="0"/>
    <n v="-456.12021321999998"/>
  </r>
  <r>
    <x v="0"/>
    <x v="0"/>
    <x v="2"/>
    <x v="0"/>
    <s v="RS"/>
    <x v="0"/>
    <s v="RO"/>
    <n v="0"/>
    <n v="-88.304361040000003"/>
  </r>
  <r>
    <x v="0"/>
    <x v="0"/>
    <x v="2"/>
    <x v="1"/>
    <s v="SE01"/>
    <x v="0"/>
    <s v="FI"/>
    <n v="0"/>
    <n v="-8455.9512228200001"/>
  </r>
  <r>
    <x v="0"/>
    <x v="0"/>
    <x v="2"/>
    <x v="1"/>
    <s v="SE01"/>
    <x v="1"/>
    <s v="NON1"/>
    <n v="0"/>
    <n v="-163.97703447999999"/>
  </r>
  <r>
    <x v="0"/>
    <x v="0"/>
    <x v="2"/>
    <x v="1"/>
    <s v="SE01"/>
    <x v="0"/>
    <s v="SE02"/>
    <n v="16290.87961826"/>
    <n v="0"/>
  </r>
  <r>
    <x v="0"/>
    <x v="0"/>
    <x v="2"/>
    <x v="1"/>
    <s v="SE02"/>
    <x v="1"/>
    <s v="NOM1"/>
    <n v="0"/>
    <n v="-658.60509924999997"/>
  </r>
  <r>
    <x v="0"/>
    <x v="0"/>
    <x v="2"/>
    <x v="1"/>
    <s v="SE02"/>
    <x v="1"/>
    <s v="NON1"/>
    <n v="0"/>
    <n v="-10.132460010000001"/>
  </r>
  <r>
    <x v="0"/>
    <x v="0"/>
    <x v="2"/>
    <x v="1"/>
    <s v="SE02"/>
    <x v="0"/>
    <s v="SE01"/>
    <n v="0"/>
    <n v="-576.09912788999998"/>
  </r>
  <r>
    <x v="0"/>
    <x v="0"/>
    <x v="2"/>
    <x v="1"/>
    <s v="SE02"/>
    <x v="0"/>
    <s v="SE03"/>
    <n v="57967.006685649998"/>
    <n v="0"/>
  </r>
  <r>
    <x v="0"/>
    <x v="0"/>
    <x v="2"/>
    <x v="1"/>
    <s v="SE03"/>
    <x v="0"/>
    <s v="DKW1"/>
    <n v="0"/>
    <n v="-4747.8394883600004"/>
  </r>
  <r>
    <x v="0"/>
    <x v="0"/>
    <x v="2"/>
    <x v="1"/>
    <s v="SE03"/>
    <x v="0"/>
    <s v="FI"/>
    <n v="0"/>
    <n v="-2237.26057666"/>
  </r>
  <r>
    <x v="0"/>
    <x v="0"/>
    <x v="2"/>
    <x v="1"/>
    <s v="SE03"/>
    <x v="1"/>
    <s v="NOS0"/>
    <n v="0"/>
    <n v="-12395.18237499"/>
  </r>
  <r>
    <x v="0"/>
    <x v="0"/>
    <x v="2"/>
    <x v="1"/>
    <s v="SE03"/>
    <x v="0"/>
    <s v="SE02"/>
    <n v="0"/>
    <n v="-114.24517276"/>
  </r>
  <r>
    <x v="0"/>
    <x v="0"/>
    <x v="2"/>
    <x v="1"/>
    <s v="SE03"/>
    <x v="0"/>
    <s v="SE04"/>
    <n v="36526.232875130001"/>
    <n v="0"/>
  </r>
  <r>
    <x v="0"/>
    <x v="0"/>
    <x v="2"/>
    <x v="1"/>
    <s v="SE04"/>
    <x v="0"/>
    <s v="DE"/>
    <n v="0"/>
    <n v="-14270.27500897"/>
  </r>
  <r>
    <x v="0"/>
    <x v="0"/>
    <x v="2"/>
    <x v="1"/>
    <s v="SE04"/>
    <x v="0"/>
    <s v="DKE1"/>
    <n v="0"/>
    <n v="-6360.7095026699999"/>
  </r>
  <r>
    <x v="0"/>
    <x v="0"/>
    <x v="2"/>
    <x v="1"/>
    <s v="SE04"/>
    <x v="0"/>
    <s v="LT"/>
    <n v="0"/>
    <n v="-3767.8759057399998"/>
  </r>
  <r>
    <x v="0"/>
    <x v="0"/>
    <x v="2"/>
    <x v="1"/>
    <s v="SE04"/>
    <x v="0"/>
    <s v="PL"/>
    <n v="0"/>
    <n v="-4271.9175787599997"/>
  </r>
  <r>
    <x v="0"/>
    <x v="0"/>
    <x v="2"/>
    <x v="1"/>
    <s v="SE04"/>
    <x v="0"/>
    <s v="SE03"/>
    <n v="0"/>
    <n v="-726.93448594999995"/>
  </r>
  <r>
    <x v="0"/>
    <x v="0"/>
    <x v="2"/>
    <x v="1"/>
    <s v="SI"/>
    <x v="0"/>
    <s v="AT"/>
    <n v="0"/>
    <n v="-3839.3180789399999"/>
  </r>
  <r>
    <x v="0"/>
    <x v="0"/>
    <x v="2"/>
    <x v="1"/>
    <s v="SI"/>
    <x v="0"/>
    <s v="HR"/>
    <n v="0"/>
    <n v="-1371.9778198199999"/>
  </r>
  <r>
    <x v="0"/>
    <x v="0"/>
    <x v="2"/>
    <x v="1"/>
    <s v="SI"/>
    <x v="0"/>
    <s v="HU"/>
    <n v="0"/>
    <n v="-1162.57810578"/>
  </r>
  <r>
    <x v="0"/>
    <x v="0"/>
    <x v="2"/>
    <x v="1"/>
    <s v="SI"/>
    <x v="0"/>
    <s v="IT"/>
    <n v="0"/>
    <n v="-1822.54944357"/>
  </r>
  <r>
    <x v="0"/>
    <x v="0"/>
    <x v="2"/>
    <x v="1"/>
    <s v="SK"/>
    <x v="0"/>
    <s v="CZ"/>
    <n v="0"/>
    <n v="-1725.8437123199999"/>
  </r>
  <r>
    <x v="0"/>
    <x v="0"/>
    <x v="2"/>
    <x v="1"/>
    <s v="SK"/>
    <x v="0"/>
    <s v="HU"/>
    <n v="0"/>
    <n v="-5424.0214460999996"/>
  </r>
  <r>
    <x v="0"/>
    <x v="0"/>
    <x v="2"/>
    <x v="1"/>
    <s v="SK"/>
    <x v="1"/>
    <s v="UA01"/>
    <n v="2969.5962111899998"/>
    <n v="0"/>
  </r>
  <r>
    <x v="0"/>
    <x v="0"/>
    <x v="2"/>
    <x v="0"/>
    <s v="TR"/>
    <x v="0"/>
    <s v="BG"/>
    <n v="0"/>
    <n v="-15.9"/>
  </r>
  <r>
    <x v="0"/>
    <x v="0"/>
    <x v="2"/>
    <x v="0"/>
    <s v="TR"/>
    <x v="0"/>
    <s v="GR"/>
    <n v="0"/>
    <n v="-13.1402859499999"/>
  </r>
  <r>
    <x v="0"/>
    <x v="0"/>
    <x v="2"/>
    <x v="0"/>
    <s v="UA01"/>
    <x v="0"/>
    <s v="HU"/>
    <n v="0"/>
    <n v="-32.964244280000003"/>
  </r>
  <r>
    <x v="0"/>
    <x v="0"/>
    <x v="2"/>
    <x v="0"/>
    <s v="UA01"/>
    <x v="0"/>
    <s v="RO"/>
    <n v="0"/>
    <n v="-74.967339269999997"/>
  </r>
  <r>
    <x v="0"/>
    <x v="0"/>
    <x v="2"/>
    <x v="0"/>
    <s v="UA01"/>
    <x v="0"/>
    <s v="SK"/>
    <n v="0"/>
    <n v="-97.715788520000004"/>
  </r>
  <r>
    <x v="0"/>
    <x v="0"/>
    <x v="2"/>
    <x v="0"/>
    <s v="UK"/>
    <x v="0"/>
    <s v="BE"/>
    <n v="0"/>
    <n v="-3569.9388048599999"/>
  </r>
  <r>
    <x v="0"/>
    <x v="0"/>
    <x v="2"/>
    <x v="0"/>
    <s v="UK"/>
    <x v="0"/>
    <s v="DKW1"/>
    <n v="0"/>
    <n v="-3081.8151413400001"/>
  </r>
  <r>
    <x v="0"/>
    <x v="0"/>
    <x v="2"/>
    <x v="0"/>
    <s v="UK"/>
    <x v="0"/>
    <s v="FR"/>
    <n v="217.49900195999999"/>
    <n v="-3310.6038514900001"/>
  </r>
  <r>
    <x v="0"/>
    <x v="0"/>
    <x v="2"/>
    <x v="0"/>
    <s v="UK"/>
    <x v="0"/>
    <s v="IE"/>
    <n v="0"/>
    <n v="-1060.29763791"/>
  </r>
  <r>
    <x v="0"/>
    <x v="0"/>
    <x v="2"/>
    <x v="0"/>
    <s v="UK"/>
    <x v="0"/>
    <s v="NL"/>
    <n v="0"/>
    <n v="-8670.3501006700008"/>
  </r>
  <r>
    <x v="0"/>
    <x v="0"/>
    <x v="2"/>
    <x v="0"/>
    <s v="UK"/>
    <x v="1"/>
    <s v="NOS0"/>
    <n v="2224.5288871600001"/>
    <n v="-929.31640750999998"/>
  </r>
  <r>
    <x v="0"/>
    <x v="0"/>
    <x v="2"/>
    <x v="0"/>
    <s v="UK"/>
    <x v="1"/>
    <s v="UKNI"/>
    <n v="77.632931749999997"/>
    <n v="0"/>
  </r>
  <r>
    <x v="0"/>
    <x v="0"/>
    <x v="2"/>
    <x v="0"/>
    <s v="UKNI"/>
    <x v="0"/>
    <s v="IE"/>
    <n v="0"/>
    <n v="-5895.8852609699998"/>
  </r>
  <r>
    <x v="0"/>
    <x v="0"/>
    <x v="2"/>
    <x v="0"/>
    <s v="UKNI"/>
    <x v="1"/>
    <s v="UK"/>
    <n v="0"/>
    <n v="-7950.4938152799996"/>
  </r>
  <r>
    <x v="0"/>
    <x v="1"/>
    <x v="0"/>
    <x v="0"/>
    <s v="AL"/>
    <x v="0"/>
    <s v="GR"/>
    <n v="2064.2843576800001"/>
    <n v="0"/>
  </r>
  <r>
    <x v="0"/>
    <x v="1"/>
    <x v="0"/>
    <x v="0"/>
    <s v="AL"/>
    <x v="0"/>
    <s v="ME"/>
    <n v="3000.3219810400001"/>
    <n v="0"/>
  </r>
  <r>
    <x v="0"/>
    <x v="1"/>
    <x v="0"/>
    <x v="0"/>
    <s v="AL"/>
    <x v="0"/>
    <s v="MK"/>
    <n v="2620.5753729100002"/>
    <n v="-1817.31942613"/>
  </r>
  <r>
    <x v="0"/>
    <x v="1"/>
    <x v="0"/>
    <x v="0"/>
    <s v="AL"/>
    <x v="1"/>
    <s v="RS"/>
    <n v="3121.8803521099999"/>
    <n v="0"/>
  </r>
  <r>
    <x v="0"/>
    <x v="1"/>
    <x v="0"/>
    <x v="1"/>
    <s v="AT"/>
    <x v="1"/>
    <s v="CH"/>
    <n v="6473.2174055599999"/>
    <n v="0"/>
  </r>
  <r>
    <x v="0"/>
    <x v="1"/>
    <x v="0"/>
    <x v="1"/>
    <s v="AT"/>
    <x v="0"/>
    <s v="CZ"/>
    <n v="6835.4036922599998"/>
    <n v="0"/>
  </r>
  <r>
    <x v="0"/>
    <x v="1"/>
    <x v="0"/>
    <x v="1"/>
    <s v="AT"/>
    <x v="0"/>
    <s v="DE"/>
    <n v="36093.160765649998"/>
    <n v="0"/>
  </r>
  <r>
    <x v="0"/>
    <x v="1"/>
    <x v="0"/>
    <x v="1"/>
    <s v="AT"/>
    <x v="0"/>
    <s v="HU"/>
    <n v="4954.3454371300004"/>
    <n v="0"/>
  </r>
  <r>
    <x v="0"/>
    <x v="1"/>
    <x v="0"/>
    <x v="1"/>
    <s v="AT"/>
    <x v="0"/>
    <s v="IT"/>
    <n v="7220.8171145899996"/>
    <n v="0"/>
  </r>
  <r>
    <x v="0"/>
    <x v="1"/>
    <x v="0"/>
    <x v="1"/>
    <s v="AT"/>
    <x v="0"/>
    <s v="SI"/>
    <n v="5361.9128630300002"/>
    <n v="0"/>
  </r>
  <r>
    <x v="0"/>
    <x v="1"/>
    <x v="0"/>
    <x v="0"/>
    <s v="BA"/>
    <x v="0"/>
    <s v="HR"/>
    <n v="2486.4702464900001"/>
    <n v="0"/>
  </r>
  <r>
    <x v="0"/>
    <x v="1"/>
    <x v="0"/>
    <x v="0"/>
    <s v="BA"/>
    <x v="0"/>
    <s v="ME"/>
    <n v="2473.8175927699999"/>
    <n v="0"/>
  </r>
  <r>
    <x v="0"/>
    <x v="1"/>
    <x v="0"/>
    <x v="0"/>
    <s v="BA"/>
    <x v="1"/>
    <s v="RS"/>
    <n v="10895.21768399"/>
    <n v="0"/>
  </r>
  <r>
    <x v="0"/>
    <x v="1"/>
    <x v="0"/>
    <x v="1"/>
    <s v="BE"/>
    <x v="0"/>
    <s v="DE"/>
    <n v="2890.61444317"/>
    <n v="0"/>
  </r>
  <r>
    <x v="0"/>
    <x v="1"/>
    <x v="0"/>
    <x v="1"/>
    <s v="BE"/>
    <x v="0"/>
    <s v="FR"/>
    <n v="970.21525847999999"/>
    <n v="-72.941066800000002"/>
  </r>
  <r>
    <x v="0"/>
    <x v="1"/>
    <x v="0"/>
    <x v="1"/>
    <s v="BE"/>
    <x v="0"/>
    <s v="LU"/>
    <n v="1031.13884676"/>
    <n v="0"/>
  </r>
  <r>
    <x v="0"/>
    <x v="1"/>
    <x v="0"/>
    <x v="1"/>
    <s v="BE"/>
    <x v="0"/>
    <s v="NL"/>
    <n v="11321.21117559"/>
    <n v="0"/>
  </r>
  <r>
    <x v="0"/>
    <x v="1"/>
    <x v="0"/>
    <x v="1"/>
    <s v="BE"/>
    <x v="1"/>
    <s v="UK"/>
    <n v="3658.4518061200001"/>
    <n v="0"/>
  </r>
  <r>
    <x v="0"/>
    <x v="1"/>
    <x v="0"/>
    <x v="1"/>
    <s v="BG"/>
    <x v="0"/>
    <s v="GR"/>
    <n v="50.291440119999997"/>
    <n v="0"/>
  </r>
  <r>
    <x v="0"/>
    <x v="1"/>
    <x v="0"/>
    <x v="1"/>
    <s v="BG"/>
    <x v="0"/>
    <s v="MK"/>
    <n v="5.4807719800000001"/>
    <n v="0"/>
  </r>
  <r>
    <x v="0"/>
    <x v="1"/>
    <x v="0"/>
    <x v="1"/>
    <s v="BG"/>
    <x v="0"/>
    <s v="RO"/>
    <n v="142.81358227999999"/>
    <n v="0"/>
  </r>
  <r>
    <x v="0"/>
    <x v="1"/>
    <x v="0"/>
    <x v="1"/>
    <s v="BG"/>
    <x v="1"/>
    <s v="RS"/>
    <n v="180.6323807"/>
    <n v="0"/>
  </r>
  <r>
    <x v="0"/>
    <x v="1"/>
    <x v="0"/>
    <x v="1"/>
    <s v="BG"/>
    <x v="1"/>
    <s v="TR"/>
    <n v="33763.040257790002"/>
    <n v="0"/>
  </r>
  <r>
    <x v="0"/>
    <x v="1"/>
    <x v="0"/>
    <x v="0"/>
    <s v="CH"/>
    <x v="0"/>
    <s v="AT"/>
    <n v="0"/>
    <n v="-1938.62543577"/>
  </r>
  <r>
    <x v="0"/>
    <x v="1"/>
    <x v="0"/>
    <x v="0"/>
    <s v="CH"/>
    <x v="0"/>
    <s v="DE"/>
    <n v="16336.19218186"/>
    <n v="-272.42319543999997"/>
  </r>
  <r>
    <x v="0"/>
    <x v="1"/>
    <x v="0"/>
    <x v="0"/>
    <s v="CH"/>
    <x v="0"/>
    <s v="FR"/>
    <n v="1961.2270563699999"/>
    <n v="-583.39177630999995"/>
  </r>
  <r>
    <x v="0"/>
    <x v="1"/>
    <x v="0"/>
    <x v="0"/>
    <s v="CH"/>
    <x v="0"/>
    <s v="IT"/>
    <n v="15687.10106572"/>
    <n v="-612.43006854999999"/>
  </r>
  <r>
    <x v="0"/>
    <x v="1"/>
    <x v="0"/>
    <x v="1"/>
    <s v="CZ"/>
    <x v="0"/>
    <s v="AT"/>
    <n v="0"/>
    <n v="-220.2983571"/>
  </r>
  <r>
    <x v="0"/>
    <x v="1"/>
    <x v="0"/>
    <x v="1"/>
    <s v="CZ"/>
    <x v="0"/>
    <s v="DE"/>
    <n v="4161.2183058700002"/>
    <n v="0"/>
  </r>
  <r>
    <x v="0"/>
    <x v="1"/>
    <x v="0"/>
    <x v="1"/>
    <s v="CZ"/>
    <x v="0"/>
    <s v="PL"/>
    <n v="1454.8022653200001"/>
    <n v="0"/>
  </r>
  <r>
    <x v="0"/>
    <x v="1"/>
    <x v="0"/>
    <x v="1"/>
    <s v="CZ"/>
    <x v="0"/>
    <s v="SK"/>
    <n v="7493.85930517"/>
    <n v="0"/>
  </r>
  <r>
    <x v="0"/>
    <x v="1"/>
    <x v="0"/>
    <x v="1"/>
    <s v="Corsica_FR15"/>
    <x v="0"/>
    <s v="IT"/>
    <n v="525.65428806"/>
    <n v="0"/>
  </r>
  <r>
    <x v="0"/>
    <x v="1"/>
    <x v="0"/>
    <x v="1"/>
    <s v="Crete_GR03"/>
    <x v="0"/>
    <s v="GR"/>
    <n v="8652.9792774300004"/>
    <n v="-5483.8361583100004"/>
  </r>
  <r>
    <x v="0"/>
    <x v="1"/>
    <x v="0"/>
    <x v="1"/>
    <s v="DE"/>
    <x v="0"/>
    <s v="AT"/>
    <n v="0"/>
    <n v="-7937.1302539899998"/>
  </r>
  <r>
    <x v="0"/>
    <x v="1"/>
    <x v="0"/>
    <x v="1"/>
    <s v="DE"/>
    <x v="0"/>
    <s v="BE"/>
    <n v="0"/>
    <n v="-4329.3273807999904"/>
  </r>
  <r>
    <x v="0"/>
    <x v="1"/>
    <x v="0"/>
    <x v="1"/>
    <s v="DE"/>
    <x v="1"/>
    <s v="CH"/>
    <n v="1387.31641354"/>
    <n v="-10325.880547049999"/>
  </r>
  <r>
    <x v="0"/>
    <x v="1"/>
    <x v="0"/>
    <x v="1"/>
    <s v="DE"/>
    <x v="0"/>
    <s v="CZ"/>
    <n v="0"/>
    <n v="-6667.3969884099997"/>
  </r>
  <r>
    <x v="0"/>
    <x v="1"/>
    <x v="0"/>
    <x v="1"/>
    <s v="DE"/>
    <x v="0"/>
    <s v="DEKF"/>
    <n v="473.71401724999998"/>
    <n v="0"/>
  </r>
  <r>
    <x v="0"/>
    <x v="1"/>
    <x v="0"/>
    <x v="1"/>
    <s v="DE"/>
    <x v="0"/>
    <s v="DKE1"/>
    <n v="1741.0907395700001"/>
    <n v="0"/>
  </r>
  <r>
    <x v="0"/>
    <x v="1"/>
    <x v="0"/>
    <x v="1"/>
    <s v="DE"/>
    <x v="0"/>
    <s v="DKW1"/>
    <n v="3687.09078684"/>
    <n v="0"/>
  </r>
  <r>
    <x v="0"/>
    <x v="1"/>
    <x v="0"/>
    <x v="1"/>
    <s v="DE"/>
    <x v="0"/>
    <s v="FR"/>
    <n v="7383.0492536199999"/>
    <n v="-2483.74596888"/>
  </r>
  <r>
    <x v="0"/>
    <x v="1"/>
    <x v="0"/>
    <x v="1"/>
    <s v="DE"/>
    <x v="0"/>
    <s v="LU"/>
    <n v="4119.9961187400004"/>
    <n v="0"/>
  </r>
  <r>
    <x v="0"/>
    <x v="1"/>
    <x v="0"/>
    <x v="1"/>
    <s v="DE"/>
    <x v="0"/>
    <s v="NL"/>
    <n v="23707.203727880002"/>
    <n v="0"/>
  </r>
  <r>
    <x v="0"/>
    <x v="1"/>
    <x v="0"/>
    <x v="1"/>
    <s v="DE"/>
    <x v="1"/>
    <s v="NOS0"/>
    <n v="3765.33296384"/>
    <n v="0"/>
  </r>
  <r>
    <x v="0"/>
    <x v="1"/>
    <x v="0"/>
    <x v="1"/>
    <s v="DE"/>
    <x v="0"/>
    <s v="PL"/>
    <n v="3706.85748526"/>
    <n v="0"/>
  </r>
  <r>
    <x v="0"/>
    <x v="1"/>
    <x v="0"/>
    <x v="1"/>
    <s v="DE"/>
    <x v="0"/>
    <s v="SE04"/>
    <n v="1738.5883729100001"/>
    <n v="0"/>
  </r>
  <r>
    <x v="0"/>
    <x v="1"/>
    <x v="0"/>
    <x v="1"/>
    <s v="DEKF"/>
    <x v="0"/>
    <s v="DE"/>
    <n v="0"/>
    <n v="-1280.1464251"/>
  </r>
  <r>
    <x v="0"/>
    <x v="1"/>
    <x v="0"/>
    <x v="1"/>
    <s v="DEKF"/>
    <x v="0"/>
    <s v="DKKF"/>
    <n v="473.71401724999998"/>
    <n v="0"/>
  </r>
  <r>
    <x v="0"/>
    <x v="1"/>
    <x v="0"/>
    <x v="1"/>
    <s v="DKE1"/>
    <x v="0"/>
    <s v="DE"/>
    <n v="0"/>
    <n v="-3478.7264095599999"/>
  </r>
  <r>
    <x v="0"/>
    <x v="1"/>
    <x v="0"/>
    <x v="1"/>
    <s v="DKE1"/>
    <x v="0"/>
    <s v="DKKF"/>
    <n v="306.05421253999998"/>
    <n v="0"/>
  </r>
  <r>
    <x v="0"/>
    <x v="1"/>
    <x v="0"/>
    <x v="1"/>
    <s v="DKE1"/>
    <x v="0"/>
    <s v="DKW1"/>
    <n v="795.85663543999999"/>
    <n v="0"/>
  </r>
  <r>
    <x v="0"/>
    <x v="1"/>
    <x v="0"/>
    <x v="1"/>
    <s v="DKE1"/>
    <x v="0"/>
    <s v="PL"/>
    <n v="2006.5856695699999"/>
    <n v="0"/>
  </r>
  <r>
    <x v="0"/>
    <x v="1"/>
    <x v="0"/>
    <x v="1"/>
    <s v="DKE1"/>
    <x v="0"/>
    <s v="SE04"/>
    <n v="646.36148831999901"/>
    <n v="0"/>
  </r>
  <r>
    <x v="0"/>
    <x v="1"/>
    <x v="0"/>
    <x v="1"/>
    <s v="DKKF"/>
    <x v="0"/>
    <s v="DEKF"/>
    <n v="0"/>
    <n v="-1280.1464251"/>
  </r>
  <r>
    <x v="0"/>
    <x v="1"/>
    <x v="0"/>
    <x v="1"/>
    <s v="DKKF"/>
    <x v="0"/>
    <s v="DKE1"/>
    <n v="0"/>
    <n v="-1588.2813683100001"/>
  </r>
  <r>
    <x v="0"/>
    <x v="1"/>
    <x v="0"/>
    <x v="1"/>
    <s v="DKW1"/>
    <x v="0"/>
    <s v="DE"/>
    <n v="0"/>
    <n v="-16852.63912987"/>
  </r>
  <r>
    <x v="0"/>
    <x v="1"/>
    <x v="0"/>
    <x v="1"/>
    <s v="DKW1"/>
    <x v="0"/>
    <s v="DKE1"/>
    <n v="0"/>
    <n v="-2736.0863347"/>
  </r>
  <r>
    <x v="0"/>
    <x v="1"/>
    <x v="0"/>
    <x v="1"/>
    <s v="DKW1"/>
    <x v="0"/>
    <s v="NL"/>
    <n v="4523.1370350500001"/>
    <n v="0"/>
  </r>
  <r>
    <x v="0"/>
    <x v="1"/>
    <x v="0"/>
    <x v="1"/>
    <s v="DKW1"/>
    <x v="1"/>
    <s v="NOS0"/>
    <n v="5681.10593582"/>
    <n v="0"/>
  </r>
  <r>
    <x v="0"/>
    <x v="1"/>
    <x v="0"/>
    <x v="1"/>
    <s v="DKW1"/>
    <x v="0"/>
    <s v="SE03"/>
    <n v="2173.0082412800002"/>
    <n v="0"/>
  </r>
  <r>
    <x v="0"/>
    <x v="1"/>
    <x v="0"/>
    <x v="1"/>
    <s v="DKW1"/>
    <x v="1"/>
    <s v="UK"/>
    <n v="13243.3362784"/>
    <n v="0"/>
  </r>
  <r>
    <x v="0"/>
    <x v="1"/>
    <x v="0"/>
    <x v="1"/>
    <s v="EE"/>
    <x v="0"/>
    <s v="FI"/>
    <n v="2320.6297751100001"/>
    <n v="-622.38382002000003"/>
  </r>
  <r>
    <x v="0"/>
    <x v="1"/>
    <x v="0"/>
    <x v="1"/>
    <s v="EE"/>
    <x v="0"/>
    <s v="LV"/>
    <n v="2847.33406457"/>
    <n v="0"/>
  </r>
  <r>
    <x v="0"/>
    <x v="1"/>
    <x v="0"/>
    <x v="1"/>
    <s v="ES"/>
    <x v="0"/>
    <s v="FR"/>
    <n v="40000.399091079998"/>
    <n v="0"/>
  </r>
  <r>
    <x v="0"/>
    <x v="1"/>
    <x v="0"/>
    <x v="1"/>
    <s v="ES"/>
    <x v="0"/>
    <s v="PT"/>
    <n v="9912.3065895399995"/>
    <n v="0"/>
  </r>
  <r>
    <x v="0"/>
    <x v="1"/>
    <x v="0"/>
    <x v="1"/>
    <s v="FI"/>
    <x v="0"/>
    <s v="EE"/>
    <n v="1010.76477047"/>
    <n v="-2585.9215793100002"/>
  </r>
  <r>
    <x v="0"/>
    <x v="1"/>
    <x v="0"/>
    <x v="1"/>
    <s v="FI"/>
    <x v="1"/>
    <s v="NON1"/>
    <n v="572.79152581000005"/>
    <n v="0"/>
  </r>
  <r>
    <x v="0"/>
    <x v="1"/>
    <x v="0"/>
    <x v="1"/>
    <s v="FI"/>
    <x v="0"/>
    <s v="SE01"/>
    <n v="3277.6228528199999"/>
    <n v="0"/>
  </r>
  <r>
    <x v="0"/>
    <x v="1"/>
    <x v="0"/>
    <x v="1"/>
    <s v="FI"/>
    <x v="0"/>
    <s v="SE02"/>
    <n v="1567.4623035"/>
    <n v="0"/>
  </r>
  <r>
    <x v="0"/>
    <x v="1"/>
    <x v="0"/>
    <x v="1"/>
    <s v="FI"/>
    <x v="0"/>
    <s v="SE03"/>
    <n v="6919.4180407100002"/>
    <n v="0"/>
  </r>
  <r>
    <x v="0"/>
    <x v="1"/>
    <x v="0"/>
    <x v="1"/>
    <s v="FR"/>
    <x v="0"/>
    <s v="BE"/>
    <n v="5167.0787811700002"/>
    <n v="-36128.990233889999"/>
  </r>
  <r>
    <x v="0"/>
    <x v="1"/>
    <x v="0"/>
    <x v="1"/>
    <s v="FR"/>
    <x v="1"/>
    <s v="CH"/>
    <n v="5666.1170962300002"/>
    <n v="-21039.816588410002"/>
  </r>
  <r>
    <x v="0"/>
    <x v="1"/>
    <x v="0"/>
    <x v="1"/>
    <s v="FR"/>
    <x v="0"/>
    <s v="DE"/>
    <n v="6292.0189722900004"/>
    <n v="-17276.357489490001"/>
  </r>
  <r>
    <x v="0"/>
    <x v="1"/>
    <x v="0"/>
    <x v="1"/>
    <s v="FR"/>
    <x v="0"/>
    <s v="ES"/>
    <n v="0"/>
    <n v="-20794.982370919999"/>
  </r>
  <r>
    <x v="0"/>
    <x v="1"/>
    <x v="0"/>
    <x v="1"/>
    <s v="FR"/>
    <x v="0"/>
    <s v="IE"/>
    <n v="0"/>
    <n v="-3078.2586132500001"/>
  </r>
  <r>
    <x v="0"/>
    <x v="1"/>
    <x v="0"/>
    <x v="1"/>
    <s v="FR"/>
    <x v="0"/>
    <s v="IT"/>
    <n v="23128.079781650002"/>
    <n v="0"/>
  </r>
  <r>
    <x v="0"/>
    <x v="1"/>
    <x v="0"/>
    <x v="1"/>
    <s v="FR"/>
    <x v="1"/>
    <s v="UK"/>
    <n v="39509.262923150003"/>
    <n v="-4741.02928505"/>
  </r>
  <r>
    <x v="0"/>
    <x v="1"/>
    <x v="0"/>
    <x v="1"/>
    <s v="GR"/>
    <x v="1"/>
    <s v="AL"/>
    <n v="0"/>
    <n v="-682.98975829000005"/>
  </r>
  <r>
    <x v="0"/>
    <x v="1"/>
    <x v="0"/>
    <x v="1"/>
    <s v="GR"/>
    <x v="0"/>
    <s v="BG"/>
    <n v="0"/>
    <n v="-11208.68229927"/>
  </r>
  <r>
    <x v="0"/>
    <x v="1"/>
    <x v="0"/>
    <x v="1"/>
    <s v="GR"/>
    <x v="0"/>
    <s v="Crete_GR03"/>
    <n v="333.90927833000001"/>
    <n v="-2.6023212099999999"/>
  </r>
  <r>
    <x v="0"/>
    <x v="1"/>
    <x v="0"/>
    <x v="1"/>
    <s v="GR"/>
    <x v="0"/>
    <s v="IT"/>
    <n v="1192.3239688000001"/>
    <n v="0"/>
  </r>
  <r>
    <x v="0"/>
    <x v="1"/>
    <x v="0"/>
    <x v="1"/>
    <s v="GR"/>
    <x v="0"/>
    <s v="MK"/>
    <n v="3370.9098946899999"/>
    <n v="0"/>
  </r>
  <r>
    <x v="0"/>
    <x v="1"/>
    <x v="0"/>
    <x v="1"/>
    <s v="GR"/>
    <x v="1"/>
    <s v="TR"/>
    <n v="28390.04860781"/>
    <n v="0"/>
  </r>
  <r>
    <x v="0"/>
    <x v="1"/>
    <x v="0"/>
    <x v="1"/>
    <s v="HR"/>
    <x v="1"/>
    <s v="BA"/>
    <n v="0"/>
    <n v="-1887.43068017"/>
  </r>
  <r>
    <x v="0"/>
    <x v="1"/>
    <x v="0"/>
    <x v="1"/>
    <s v="HR"/>
    <x v="0"/>
    <s v="HU"/>
    <n v="7670.8515581900001"/>
    <n v="0"/>
  </r>
  <r>
    <x v="0"/>
    <x v="1"/>
    <x v="0"/>
    <x v="1"/>
    <s v="HR"/>
    <x v="1"/>
    <s v="RS"/>
    <n v="5065.3448793299904"/>
    <n v="0"/>
  </r>
  <r>
    <x v="0"/>
    <x v="1"/>
    <x v="0"/>
    <x v="1"/>
    <s v="HR"/>
    <x v="0"/>
    <s v="SI"/>
    <n v="5495.1230900500004"/>
    <n v="0"/>
  </r>
  <r>
    <x v="0"/>
    <x v="1"/>
    <x v="0"/>
    <x v="1"/>
    <s v="HU"/>
    <x v="0"/>
    <s v="AT"/>
    <n v="0"/>
    <n v="-1090.0009851699999"/>
  </r>
  <r>
    <x v="0"/>
    <x v="1"/>
    <x v="0"/>
    <x v="1"/>
    <s v="HU"/>
    <x v="0"/>
    <s v="HR"/>
    <n v="0"/>
    <n v="-1472.71446279"/>
  </r>
  <r>
    <x v="0"/>
    <x v="1"/>
    <x v="0"/>
    <x v="1"/>
    <s v="HU"/>
    <x v="0"/>
    <s v="RO"/>
    <n v="4814.9612978099904"/>
    <n v="0"/>
  </r>
  <r>
    <x v="0"/>
    <x v="1"/>
    <x v="0"/>
    <x v="1"/>
    <s v="HU"/>
    <x v="1"/>
    <s v="RS"/>
    <n v="4162.7789198700002"/>
    <n v="0"/>
  </r>
  <r>
    <x v="0"/>
    <x v="1"/>
    <x v="0"/>
    <x v="1"/>
    <s v="HU"/>
    <x v="0"/>
    <s v="SI"/>
    <n v="1131.0989517400001"/>
    <n v="0"/>
  </r>
  <r>
    <x v="0"/>
    <x v="1"/>
    <x v="0"/>
    <x v="1"/>
    <s v="HU"/>
    <x v="0"/>
    <s v="SK"/>
    <n v="9930.2170873699997"/>
    <n v="0"/>
  </r>
  <r>
    <x v="0"/>
    <x v="1"/>
    <x v="0"/>
    <x v="1"/>
    <s v="HU"/>
    <x v="1"/>
    <s v="UA01"/>
    <n v="2823.2488138600002"/>
    <n v="0"/>
  </r>
  <r>
    <x v="0"/>
    <x v="1"/>
    <x v="0"/>
    <x v="1"/>
    <s v="IE"/>
    <x v="0"/>
    <s v="FR"/>
    <n v="1436.1901648200001"/>
    <n v="0"/>
  </r>
  <r>
    <x v="0"/>
    <x v="1"/>
    <x v="0"/>
    <x v="1"/>
    <s v="IE"/>
    <x v="1"/>
    <s v="UK"/>
    <n v="6287.5217476099997"/>
    <n v="0"/>
  </r>
  <r>
    <x v="0"/>
    <x v="1"/>
    <x v="0"/>
    <x v="1"/>
    <s v="IE"/>
    <x v="1"/>
    <s v="UKNI"/>
    <n v="2020.6127884"/>
    <n v="0"/>
  </r>
  <r>
    <x v="0"/>
    <x v="1"/>
    <x v="0"/>
    <x v="1"/>
    <s v="IT"/>
    <x v="0"/>
    <s v="AT"/>
    <n v="0"/>
    <n v="-2925.6585333399998"/>
  </r>
  <r>
    <x v="0"/>
    <x v="1"/>
    <x v="0"/>
    <x v="1"/>
    <s v="IT"/>
    <x v="1"/>
    <s v="CH"/>
    <n v="419.10979866999998"/>
    <n v="-5122.4950943200001"/>
  </r>
  <r>
    <x v="0"/>
    <x v="1"/>
    <x v="0"/>
    <x v="1"/>
    <s v="IT"/>
    <x v="0"/>
    <s v="FR"/>
    <n v="0"/>
    <n v="-4017.7101287800001"/>
  </r>
  <r>
    <x v="0"/>
    <x v="1"/>
    <x v="0"/>
    <x v="1"/>
    <s v="IT"/>
    <x v="0"/>
    <s v="GR"/>
    <n v="0"/>
    <n v="-5020.7570700699998"/>
  </r>
  <r>
    <x v="0"/>
    <x v="1"/>
    <x v="0"/>
    <x v="1"/>
    <s v="IT"/>
    <x v="0"/>
    <s v="ME"/>
    <n v="3469.65811532"/>
    <n v="0"/>
  </r>
  <r>
    <x v="0"/>
    <x v="1"/>
    <x v="0"/>
    <x v="1"/>
    <s v="IT"/>
    <x v="0"/>
    <s v="MT"/>
    <n v="819.46654443"/>
    <n v="0"/>
  </r>
  <r>
    <x v="0"/>
    <x v="1"/>
    <x v="0"/>
    <x v="1"/>
    <s v="IT"/>
    <x v="0"/>
    <s v="SI"/>
    <n v="2763.7154602999999"/>
    <n v="0"/>
  </r>
  <r>
    <x v="0"/>
    <x v="1"/>
    <x v="0"/>
    <x v="1"/>
    <s v="LT"/>
    <x v="0"/>
    <s v="LV"/>
    <n v="598.01902032999999"/>
    <n v="0"/>
  </r>
  <r>
    <x v="0"/>
    <x v="1"/>
    <x v="0"/>
    <x v="1"/>
    <s v="LT"/>
    <x v="0"/>
    <s v="PL"/>
    <n v="7071.5130427900003"/>
    <n v="0"/>
  </r>
  <r>
    <x v="0"/>
    <x v="1"/>
    <x v="0"/>
    <x v="1"/>
    <s v="LT"/>
    <x v="0"/>
    <s v="SE04"/>
    <n v="3081.75631828"/>
    <n v="0"/>
  </r>
  <r>
    <x v="0"/>
    <x v="1"/>
    <x v="0"/>
    <x v="1"/>
    <s v="LU"/>
    <x v="0"/>
    <s v="BE"/>
    <n v="0"/>
    <n v="-658.83695268999998"/>
  </r>
  <r>
    <x v="0"/>
    <x v="1"/>
    <x v="0"/>
    <x v="1"/>
    <s v="LU"/>
    <x v="0"/>
    <s v="DE"/>
    <n v="0"/>
    <n v="-691.32522289999997"/>
  </r>
  <r>
    <x v="0"/>
    <x v="1"/>
    <x v="0"/>
    <x v="1"/>
    <s v="LV"/>
    <x v="0"/>
    <s v="EE"/>
    <n v="0"/>
    <n v="-2010.7060608700001"/>
  </r>
  <r>
    <x v="0"/>
    <x v="1"/>
    <x v="0"/>
    <x v="1"/>
    <s v="LV"/>
    <x v="0"/>
    <s v="LT"/>
    <n v="0"/>
    <n v="-3800.6792432699999"/>
  </r>
  <r>
    <x v="0"/>
    <x v="1"/>
    <x v="0"/>
    <x v="0"/>
    <s v="ME"/>
    <x v="1"/>
    <s v="AL"/>
    <n v="0"/>
    <n v="-1550.04169525"/>
  </r>
  <r>
    <x v="0"/>
    <x v="1"/>
    <x v="0"/>
    <x v="0"/>
    <s v="ME"/>
    <x v="1"/>
    <s v="BA"/>
    <n v="0"/>
    <n v="-4129.8345372499998"/>
  </r>
  <r>
    <x v="0"/>
    <x v="1"/>
    <x v="0"/>
    <x v="0"/>
    <s v="ME"/>
    <x v="0"/>
    <s v="IT"/>
    <n v="0"/>
    <n v="-3445.2569338100002"/>
  </r>
  <r>
    <x v="0"/>
    <x v="1"/>
    <x v="0"/>
    <x v="0"/>
    <s v="ME"/>
    <x v="1"/>
    <s v="RS"/>
    <n v="3948.4441065400001"/>
    <n v="0"/>
  </r>
  <r>
    <x v="0"/>
    <x v="1"/>
    <x v="0"/>
    <x v="0"/>
    <s v="MK"/>
    <x v="1"/>
    <s v="AL"/>
    <n v="634.66417539999998"/>
    <n v="-812.42677498"/>
  </r>
  <r>
    <x v="0"/>
    <x v="1"/>
    <x v="0"/>
    <x v="0"/>
    <s v="MK"/>
    <x v="0"/>
    <s v="BG"/>
    <n v="0"/>
    <n v="-3370.05562955"/>
  </r>
  <r>
    <x v="0"/>
    <x v="1"/>
    <x v="0"/>
    <x v="0"/>
    <s v="MK"/>
    <x v="0"/>
    <s v="GR"/>
    <n v="0"/>
    <n v="-4800.2549268000002"/>
  </r>
  <r>
    <x v="0"/>
    <x v="1"/>
    <x v="0"/>
    <x v="0"/>
    <s v="MK"/>
    <x v="1"/>
    <s v="RS"/>
    <n v="4167.9165322400004"/>
    <n v="0"/>
  </r>
  <r>
    <x v="0"/>
    <x v="1"/>
    <x v="0"/>
    <x v="1"/>
    <s v="MT"/>
    <x v="0"/>
    <s v="IT"/>
    <n v="0"/>
    <n v="-396.63250625000001"/>
  </r>
  <r>
    <x v="0"/>
    <x v="1"/>
    <x v="0"/>
    <x v="1"/>
    <s v="NL"/>
    <x v="0"/>
    <s v="BE"/>
    <n v="0"/>
    <n v="-5178.3825951400004"/>
  </r>
  <r>
    <x v="0"/>
    <x v="1"/>
    <x v="0"/>
    <x v="1"/>
    <s v="NL"/>
    <x v="0"/>
    <s v="DE"/>
    <n v="0"/>
    <n v="-6544.6187509499996"/>
  </r>
  <r>
    <x v="0"/>
    <x v="1"/>
    <x v="0"/>
    <x v="1"/>
    <s v="NL"/>
    <x v="0"/>
    <s v="DKW1"/>
    <n v="0"/>
    <n v="-480.35688897"/>
  </r>
  <r>
    <x v="0"/>
    <x v="1"/>
    <x v="0"/>
    <x v="1"/>
    <s v="NL"/>
    <x v="1"/>
    <s v="NOS0"/>
    <n v="1082.7061142499999"/>
    <n v="0"/>
  </r>
  <r>
    <x v="0"/>
    <x v="1"/>
    <x v="0"/>
    <x v="1"/>
    <s v="NL"/>
    <x v="1"/>
    <s v="UK"/>
    <n v="6273.93729927"/>
    <n v="0"/>
  </r>
  <r>
    <x v="0"/>
    <x v="1"/>
    <x v="0"/>
    <x v="0"/>
    <s v="NOM1"/>
    <x v="1"/>
    <s v="NON1"/>
    <n v="141.67127812999999"/>
    <n v="0"/>
  </r>
  <r>
    <x v="0"/>
    <x v="1"/>
    <x v="0"/>
    <x v="0"/>
    <s v="NOM1"/>
    <x v="1"/>
    <s v="NOS0"/>
    <n v="10201.4705689"/>
    <n v="0"/>
  </r>
  <r>
    <x v="0"/>
    <x v="1"/>
    <x v="0"/>
    <x v="0"/>
    <s v="NOM1"/>
    <x v="0"/>
    <s v="SE02"/>
    <n v="1902.98187254"/>
    <n v="0"/>
  </r>
  <r>
    <x v="0"/>
    <x v="1"/>
    <x v="0"/>
    <x v="0"/>
    <s v="NON1"/>
    <x v="0"/>
    <s v="FI"/>
    <n v="0"/>
    <n v="-3449.5003374900002"/>
  </r>
  <r>
    <x v="0"/>
    <x v="1"/>
    <x v="0"/>
    <x v="0"/>
    <s v="NON1"/>
    <x v="1"/>
    <s v="NOM1"/>
    <n v="0"/>
    <n v="-7300.1840542199998"/>
  </r>
  <r>
    <x v="0"/>
    <x v="1"/>
    <x v="0"/>
    <x v="0"/>
    <s v="NON1"/>
    <x v="0"/>
    <s v="SE01"/>
    <n v="2860.56868674"/>
    <n v="0"/>
  </r>
  <r>
    <x v="0"/>
    <x v="1"/>
    <x v="0"/>
    <x v="0"/>
    <s v="NON1"/>
    <x v="0"/>
    <s v="SE02"/>
    <n v="1233.8844988200001"/>
    <n v="0"/>
  </r>
  <r>
    <x v="0"/>
    <x v="1"/>
    <x v="0"/>
    <x v="0"/>
    <s v="NOS0"/>
    <x v="0"/>
    <s v="DE"/>
    <n v="0"/>
    <n v="-7692.0078877599999"/>
  </r>
  <r>
    <x v="0"/>
    <x v="1"/>
    <x v="0"/>
    <x v="0"/>
    <s v="NOS0"/>
    <x v="0"/>
    <s v="DKW1"/>
    <n v="0"/>
    <n v="-6920.3265922600003"/>
  </r>
  <r>
    <x v="0"/>
    <x v="1"/>
    <x v="0"/>
    <x v="0"/>
    <s v="NOS0"/>
    <x v="0"/>
    <s v="NL"/>
    <n v="0"/>
    <n v="-4691.0334518400005"/>
  </r>
  <r>
    <x v="0"/>
    <x v="1"/>
    <x v="0"/>
    <x v="0"/>
    <s v="NOS0"/>
    <x v="1"/>
    <s v="NOM1"/>
    <n v="0"/>
    <n v="-191.76928573999999"/>
  </r>
  <r>
    <x v="0"/>
    <x v="1"/>
    <x v="0"/>
    <x v="0"/>
    <s v="NOS0"/>
    <x v="0"/>
    <s v="SE03"/>
    <n v="4544.9892902299998"/>
    <n v="0"/>
  </r>
  <r>
    <x v="0"/>
    <x v="1"/>
    <x v="0"/>
    <x v="0"/>
    <s v="NOS0"/>
    <x v="1"/>
    <s v="UK"/>
    <n v="14226.89877561"/>
    <n v="-8315.9422631100006"/>
  </r>
  <r>
    <x v="0"/>
    <x v="1"/>
    <x v="0"/>
    <x v="1"/>
    <s v="PL"/>
    <x v="0"/>
    <s v="CZ"/>
    <n v="0"/>
    <n v="-3387.14109689"/>
  </r>
  <r>
    <x v="0"/>
    <x v="1"/>
    <x v="0"/>
    <x v="1"/>
    <s v="PL"/>
    <x v="0"/>
    <s v="DE"/>
    <n v="0"/>
    <n v="-3507.5935095099999"/>
  </r>
  <r>
    <x v="0"/>
    <x v="1"/>
    <x v="0"/>
    <x v="1"/>
    <s v="PL"/>
    <x v="0"/>
    <s v="DKE1"/>
    <n v="0"/>
    <n v="-1014.06613444"/>
  </r>
  <r>
    <x v="0"/>
    <x v="1"/>
    <x v="0"/>
    <x v="1"/>
    <s v="PL"/>
    <x v="0"/>
    <s v="LT"/>
    <n v="0"/>
    <n v="-476.66015474"/>
  </r>
  <r>
    <x v="0"/>
    <x v="1"/>
    <x v="0"/>
    <x v="1"/>
    <s v="PL"/>
    <x v="0"/>
    <s v="SE04"/>
    <n v="829.05801470999995"/>
    <n v="0"/>
  </r>
  <r>
    <x v="0"/>
    <x v="1"/>
    <x v="0"/>
    <x v="1"/>
    <s v="PL"/>
    <x v="0"/>
    <s v="SK"/>
    <n v="0"/>
    <n v="-4018.4622212700001"/>
  </r>
  <r>
    <x v="0"/>
    <x v="1"/>
    <x v="0"/>
    <x v="1"/>
    <s v="PT"/>
    <x v="0"/>
    <s v="ES"/>
    <n v="0"/>
    <n v="-6254.1393455099997"/>
  </r>
  <r>
    <x v="0"/>
    <x v="1"/>
    <x v="0"/>
    <x v="1"/>
    <s v="RO"/>
    <x v="0"/>
    <s v="BG"/>
    <n v="0"/>
    <n v="-10860.411727479999"/>
  </r>
  <r>
    <x v="0"/>
    <x v="1"/>
    <x v="0"/>
    <x v="1"/>
    <s v="RO"/>
    <x v="0"/>
    <s v="HU"/>
    <n v="0"/>
    <n v="-4344.5556790299997"/>
  </r>
  <r>
    <x v="0"/>
    <x v="1"/>
    <x v="0"/>
    <x v="1"/>
    <s v="RO"/>
    <x v="1"/>
    <s v="RS"/>
    <n v="5524.1043320999997"/>
    <n v="0"/>
  </r>
  <r>
    <x v="0"/>
    <x v="1"/>
    <x v="0"/>
    <x v="1"/>
    <s v="RO"/>
    <x v="1"/>
    <s v="UA01"/>
    <n v="780.01170074000004"/>
    <n v="0"/>
  </r>
  <r>
    <x v="0"/>
    <x v="1"/>
    <x v="0"/>
    <x v="0"/>
    <s v="RS"/>
    <x v="1"/>
    <s v="AL"/>
    <n v="0"/>
    <n v="-500.89571532999997"/>
  </r>
  <r>
    <x v="0"/>
    <x v="1"/>
    <x v="0"/>
    <x v="0"/>
    <s v="RS"/>
    <x v="1"/>
    <s v="BA"/>
    <n v="0"/>
    <n v="-22.921428559999999"/>
  </r>
  <r>
    <x v="0"/>
    <x v="1"/>
    <x v="0"/>
    <x v="0"/>
    <s v="RS"/>
    <x v="0"/>
    <s v="BG"/>
    <n v="0"/>
    <n v="-3846.5951841900001"/>
  </r>
  <r>
    <x v="0"/>
    <x v="1"/>
    <x v="0"/>
    <x v="0"/>
    <s v="RS"/>
    <x v="0"/>
    <s v="HR"/>
    <n v="0"/>
    <n v="-466.26036700999998"/>
  </r>
  <r>
    <x v="0"/>
    <x v="1"/>
    <x v="0"/>
    <x v="0"/>
    <s v="RS"/>
    <x v="0"/>
    <s v="HU"/>
    <n v="0"/>
    <n v="-2116.39091164"/>
  </r>
  <r>
    <x v="0"/>
    <x v="1"/>
    <x v="0"/>
    <x v="0"/>
    <s v="RS"/>
    <x v="0"/>
    <s v="ME"/>
    <n v="0"/>
    <n v="-290.66779235000001"/>
  </r>
  <r>
    <x v="0"/>
    <x v="1"/>
    <x v="0"/>
    <x v="0"/>
    <s v="RS"/>
    <x v="0"/>
    <s v="MK"/>
    <n v="0"/>
    <n v="-2031.75693155"/>
  </r>
  <r>
    <x v="0"/>
    <x v="1"/>
    <x v="0"/>
    <x v="0"/>
    <s v="RS"/>
    <x v="0"/>
    <s v="RO"/>
    <n v="0"/>
    <n v="-4061.7634714999999"/>
  </r>
  <r>
    <x v="0"/>
    <x v="1"/>
    <x v="0"/>
    <x v="1"/>
    <s v="SE01"/>
    <x v="0"/>
    <s v="FI"/>
    <n v="0"/>
    <n v="-7300.7643800200003"/>
  </r>
  <r>
    <x v="0"/>
    <x v="1"/>
    <x v="0"/>
    <x v="1"/>
    <s v="SE01"/>
    <x v="1"/>
    <s v="NON1"/>
    <n v="0"/>
    <n v="-419.31957616"/>
  </r>
  <r>
    <x v="0"/>
    <x v="1"/>
    <x v="0"/>
    <x v="1"/>
    <s v="SE01"/>
    <x v="0"/>
    <s v="SE02"/>
    <n v="7796.5145143299997"/>
    <n v="0"/>
  </r>
  <r>
    <x v="0"/>
    <x v="1"/>
    <x v="0"/>
    <x v="1"/>
    <s v="SE02"/>
    <x v="0"/>
    <s v="FI"/>
    <n v="0"/>
    <n v="-1998.08984786"/>
  </r>
  <r>
    <x v="0"/>
    <x v="1"/>
    <x v="0"/>
    <x v="1"/>
    <s v="SE02"/>
    <x v="1"/>
    <s v="NOM1"/>
    <n v="0"/>
    <n v="-2650.3569782099999"/>
  </r>
  <r>
    <x v="0"/>
    <x v="1"/>
    <x v="0"/>
    <x v="1"/>
    <s v="SE02"/>
    <x v="1"/>
    <s v="NON1"/>
    <n v="0"/>
    <n v="-187.70374319999999"/>
  </r>
  <r>
    <x v="0"/>
    <x v="1"/>
    <x v="0"/>
    <x v="1"/>
    <s v="SE02"/>
    <x v="0"/>
    <s v="SE01"/>
    <n v="0"/>
    <n v="-1851.5371522999999"/>
  </r>
  <r>
    <x v="0"/>
    <x v="1"/>
    <x v="0"/>
    <x v="1"/>
    <s v="SE02"/>
    <x v="0"/>
    <s v="SE03"/>
    <n v="44641.902013999999"/>
    <n v="0"/>
  </r>
  <r>
    <x v="0"/>
    <x v="1"/>
    <x v="0"/>
    <x v="1"/>
    <s v="SE03"/>
    <x v="0"/>
    <s v="DKW1"/>
    <n v="0"/>
    <n v="-9285.9311288400004"/>
  </r>
  <r>
    <x v="0"/>
    <x v="1"/>
    <x v="0"/>
    <x v="1"/>
    <s v="SE03"/>
    <x v="0"/>
    <s v="FI"/>
    <n v="0"/>
    <n v="-4119.9483303199904"/>
  </r>
  <r>
    <x v="0"/>
    <x v="1"/>
    <x v="0"/>
    <x v="1"/>
    <s v="SE03"/>
    <x v="1"/>
    <s v="NOS0"/>
    <n v="0"/>
    <n v="-10259.40514264"/>
  </r>
  <r>
    <x v="0"/>
    <x v="1"/>
    <x v="0"/>
    <x v="1"/>
    <s v="SE03"/>
    <x v="0"/>
    <s v="SE02"/>
    <n v="0"/>
    <n v="-901.47524801999998"/>
  </r>
  <r>
    <x v="0"/>
    <x v="1"/>
    <x v="0"/>
    <x v="1"/>
    <s v="SE03"/>
    <x v="0"/>
    <s v="SE04"/>
    <n v="31997.500971400001"/>
    <n v="0"/>
  </r>
  <r>
    <x v="0"/>
    <x v="1"/>
    <x v="0"/>
    <x v="1"/>
    <s v="SE04"/>
    <x v="0"/>
    <s v="DE"/>
    <n v="0"/>
    <n v="-11778.30126405"/>
  </r>
  <r>
    <x v="0"/>
    <x v="1"/>
    <x v="0"/>
    <x v="1"/>
    <s v="SE04"/>
    <x v="0"/>
    <s v="DKE1"/>
    <n v="0"/>
    <n v="-16624.5220711"/>
  </r>
  <r>
    <x v="0"/>
    <x v="1"/>
    <x v="0"/>
    <x v="1"/>
    <s v="SE04"/>
    <x v="0"/>
    <s v="LT"/>
    <n v="0"/>
    <n v="-1179.2117723399999"/>
  </r>
  <r>
    <x v="0"/>
    <x v="1"/>
    <x v="0"/>
    <x v="1"/>
    <s v="SE04"/>
    <x v="0"/>
    <s v="PL"/>
    <n v="0"/>
    <n v="-3484.2585679600002"/>
  </r>
  <r>
    <x v="0"/>
    <x v="1"/>
    <x v="0"/>
    <x v="1"/>
    <s v="SE04"/>
    <x v="0"/>
    <s v="SE03"/>
    <n v="0"/>
    <n v="-1384.7393507899999"/>
  </r>
  <r>
    <x v="0"/>
    <x v="1"/>
    <x v="0"/>
    <x v="1"/>
    <s v="SI"/>
    <x v="0"/>
    <s v="AT"/>
    <n v="0"/>
    <n v="-1499.4879291100001"/>
  </r>
  <r>
    <x v="0"/>
    <x v="1"/>
    <x v="0"/>
    <x v="1"/>
    <s v="SI"/>
    <x v="0"/>
    <s v="HR"/>
    <n v="0"/>
    <n v="-2271.94822884"/>
  </r>
  <r>
    <x v="0"/>
    <x v="1"/>
    <x v="0"/>
    <x v="1"/>
    <s v="SI"/>
    <x v="0"/>
    <s v="HU"/>
    <n v="0"/>
    <n v="-4404.4668364999998"/>
  </r>
  <r>
    <x v="0"/>
    <x v="1"/>
    <x v="0"/>
    <x v="1"/>
    <s v="SI"/>
    <x v="0"/>
    <s v="IT"/>
    <n v="0"/>
    <n v="-3551.5146319300002"/>
  </r>
  <r>
    <x v="0"/>
    <x v="1"/>
    <x v="0"/>
    <x v="1"/>
    <s v="SK"/>
    <x v="0"/>
    <s v="CZ"/>
    <n v="0"/>
    <n v="-2014.5048295399999"/>
  </r>
  <r>
    <x v="0"/>
    <x v="1"/>
    <x v="0"/>
    <x v="1"/>
    <s v="SK"/>
    <x v="0"/>
    <s v="HU"/>
    <n v="0"/>
    <n v="-4625.2654773799904"/>
  </r>
  <r>
    <x v="0"/>
    <x v="1"/>
    <x v="0"/>
    <x v="1"/>
    <s v="SK"/>
    <x v="0"/>
    <s v="PL"/>
    <n v="1343.92871569"/>
    <n v="0"/>
  </r>
  <r>
    <x v="0"/>
    <x v="1"/>
    <x v="0"/>
    <x v="1"/>
    <s v="SK"/>
    <x v="1"/>
    <s v="UA01"/>
    <n v="2452.6646133099998"/>
    <n v="0"/>
  </r>
  <r>
    <x v="0"/>
    <x v="1"/>
    <x v="0"/>
    <x v="0"/>
    <s v="TR"/>
    <x v="0"/>
    <s v="BG"/>
    <n v="0"/>
    <n v="-85.435634030000003"/>
  </r>
  <r>
    <x v="0"/>
    <x v="1"/>
    <x v="0"/>
    <x v="0"/>
    <s v="TR"/>
    <x v="0"/>
    <s v="GR"/>
    <n v="0"/>
    <n v="-8.3500651999999995"/>
  </r>
  <r>
    <x v="0"/>
    <x v="1"/>
    <x v="0"/>
    <x v="0"/>
    <s v="UA01"/>
    <x v="0"/>
    <s v="HU"/>
    <n v="0"/>
    <n v="-45.244501290000002"/>
  </r>
  <r>
    <x v="0"/>
    <x v="1"/>
    <x v="0"/>
    <x v="0"/>
    <s v="UA01"/>
    <x v="0"/>
    <s v="RO"/>
    <n v="0"/>
    <n v="-373.84930129000003"/>
  </r>
  <r>
    <x v="0"/>
    <x v="1"/>
    <x v="0"/>
    <x v="0"/>
    <s v="UA01"/>
    <x v="0"/>
    <s v="SK"/>
    <n v="0"/>
    <n v="-410.71521010999999"/>
  </r>
  <r>
    <x v="0"/>
    <x v="1"/>
    <x v="0"/>
    <x v="0"/>
    <s v="UK"/>
    <x v="0"/>
    <s v="BE"/>
    <n v="0"/>
    <n v="-3727.8578783600001"/>
  </r>
  <r>
    <x v="0"/>
    <x v="1"/>
    <x v="0"/>
    <x v="0"/>
    <s v="UK"/>
    <x v="0"/>
    <s v="DKW1"/>
    <n v="0"/>
    <n v="-4831.66783562"/>
  </r>
  <r>
    <x v="0"/>
    <x v="1"/>
    <x v="0"/>
    <x v="0"/>
    <s v="UK"/>
    <x v="0"/>
    <s v="FR"/>
    <n v="1007.68779668"/>
    <n v="-10338.923785429901"/>
  </r>
  <r>
    <x v="0"/>
    <x v="1"/>
    <x v="0"/>
    <x v="0"/>
    <s v="UK"/>
    <x v="0"/>
    <s v="IE"/>
    <n v="0"/>
    <n v="-2842.8661408299999"/>
  </r>
  <r>
    <x v="0"/>
    <x v="1"/>
    <x v="0"/>
    <x v="0"/>
    <s v="UK"/>
    <x v="0"/>
    <s v="NL"/>
    <n v="0"/>
    <n v="-11710.18536528"/>
  </r>
  <r>
    <x v="0"/>
    <x v="1"/>
    <x v="0"/>
    <x v="0"/>
    <s v="UK"/>
    <x v="1"/>
    <s v="NOS0"/>
    <n v="2955.3334048199999"/>
    <n v="-3119.0323915200001"/>
  </r>
  <r>
    <x v="0"/>
    <x v="1"/>
    <x v="0"/>
    <x v="0"/>
    <s v="UK"/>
    <x v="1"/>
    <s v="UKNI"/>
    <n v="1746.0020568999901"/>
    <n v="0"/>
  </r>
  <r>
    <x v="0"/>
    <x v="1"/>
    <x v="0"/>
    <x v="0"/>
    <s v="UKNI"/>
    <x v="0"/>
    <s v="IE"/>
    <n v="0"/>
    <n v="-1567.3021989700001"/>
  </r>
  <r>
    <x v="0"/>
    <x v="1"/>
    <x v="0"/>
    <x v="0"/>
    <s v="UKNI"/>
    <x v="1"/>
    <s v="UK"/>
    <n v="0"/>
    <n v="-4267.6450757800003"/>
  </r>
  <r>
    <x v="0"/>
    <x v="1"/>
    <x v="1"/>
    <x v="0"/>
    <s v="AL"/>
    <x v="0"/>
    <s v="GR"/>
    <n v="2154.9621399600001"/>
    <n v="0"/>
  </r>
  <r>
    <x v="0"/>
    <x v="1"/>
    <x v="1"/>
    <x v="0"/>
    <s v="AL"/>
    <x v="0"/>
    <s v="ME"/>
    <n v="2748.9121138700002"/>
    <n v="0"/>
  </r>
  <r>
    <x v="0"/>
    <x v="1"/>
    <x v="1"/>
    <x v="0"/>
    <s v="AL"/>
    <x v="0"/>
    <s v="MK"/>
    <n v="2582.9857230100001"/>
    <n v="-2091.5541521300001"/>
  </r>
  <r>
    <x v="0"/>
    <x v="1"/>
    <x v="1"/>
    <x v="0"/>
    <s v="AL"/>
    <x v="1"/>
    <s v="RS"/>
    <n v="2941.1546932400001"/>
    <n v="0"/>
  </r>
  <r>
    <x v="0"/>
    <x v="1"/>
    <x v="1"/>
    <x v="1"/>
    <s v="AT"/>
    <x v="1"/>
    <s v="CH"/>
    <n v="5837.1523649399996"/>
    <n v="0"/>
  </r>
  <r>
    <x v="0"/>
    <x v="1"/>
    <x v="1"/>
    <x v="1"/>
    <s v="AT"/>
    <x v="0"/>
    <s v="CZ"/>
    <n v="6725.5835992000002"/>
    <n v="0"/>
  </r>
  <r>
    <x v="0"/>
    <x v="1"/>
    <x v="1"/>
    <x v="1"/>
    <s v="AT"/>
    <x v="0"/>
    <s v="DE"/>
    <n v="33505.855138630002"/>
    <n v="0"/>
  </r>
  <r>
    <x v="0"/>
    <x v="1"/>
    <x v="1"/>
    <x v="1"/>
    <s v="AT"/>
    <x v="0"/>
    <s v="HU"/>
    <n v="4678.0054228700001"/>
    <n v="0"/>
  </r>
  <r>
    <x v="0"/>
    <x v="1"/>
    <x v="1"/>
    <x v="1"/>
    <s v="AT"/>
    <x v="0"/>
    <s v="IT"/>
    <n v="7249.3653273099999"/>
    <n v="0"/>
  </r>
  <r>
    <x v="0"/>
    <x v="1"/>
    <x v="1"/>
    <x v="1"/>
    <s v="AT"/>
    <x v="0"/>
    <s v="SI"/>
    <n v="5155.3472480700002"/>
    <n v="0"/>
  </r>
  <r>
    <x v="0"/>
    <x v="1"/>
    <x v="1"/>
    <x v="0"/>
    <s v="BA"/>
    <x v="0"/>
    <s v="HR"/>
    <n v="2404.07381545"/>
    <n v="0"/>
  </r>
  <r>
    <x v="0"/>
    <x v="1"/>
    <x v="1"/>
    <x v="0"/>
    <s v="BA"/>
    <x v="0"/>
    <s v="ME"/>
    <n v="2835.6954787300001"/>
    <n v="0"/>
  </r>
  <r>
    <x v="0"/>
    <x v="1"/>
    <x v="1"/>
    <x v="0"/>
    <s v="BA"/>
    <x v="1"/>
    <s v="RS"/>
    <n v="10906.71700463"/>
    <n v="0"/>
  </r>
  <r>
    <x v="0"/>
    <x v="1"/>
    <x v="1"/>
    <x v="1"/>
    <s v="BE"/>
    <x v="0"/>
    <s v="DE"/>
    <n v="2972.3995983499999"/>
    <n v="0"/>
  </r>
  <r>
    <x v="0"/>
    <x v="1"/>
    <x v="1"/>
    <x v="1"/>
    <s v="BE"/>
    <x v="0"/>
    <s v="FR"/>
    <n v="1330.3239046599999"/>
    <n v="-98.241434740000003"/>
  </r>
  <r>
    <x v="0"/>
    <x v="1"/>
    <x v="1"/>
    <x v="1"/>
    <s v="BE"/>
    <x v="0"/>
    <s v="LU"/>
    <n v="1035.66399389"/>
    <n v="0"/>
  </r>
  <r>
    <x v="0"/>
    <x v="1"/>
    <x v="1"/>
    <x v="1"/>
    <s v="BE"/>
    <x v="0"/>
    <s v="NL"/>
    <n v="10829.16569625"/>
    <n v="0"/>
  </r>
  <r>
    <x v="0"/>
    <x v="1"/>
    <x v="1"/>
    <x v="1"/>
    <s v="BE"/>
    <x v="1"/>
    <s v="UK"/>
    <n v="3358.6874333699998"/>
    <n v="0"/>
  </r>
  <r>
    <x v="0"/>
    <x v="1"/>
    <x v="1"/>
    <x v="1"/>
    <s v="BG"/>
    <x v="0"/>
    <s v="GR"/>
    <n v="98.787157870000001"/>
    <n v="0"/>
  </r>
  <r>
    <x v="0"/>
    <x v="1"/>
    <x v="1"/>
    <x v="1"/>
    <s v="BG"/>
    <x v="0"/>
    <s v="MK"/>
    <n v="39.664629929999997"/>
    <n v="0"/>
  </r>
  <r>
    <x v="0"/>
    <x v="1"/>
    <x v="1"/>
    <x v="1"/>
    <s v="BG"/>
    <x v="0"/>
    <s v="RO"/>
    <n v="254.3438199"/>
    <n v="0"/>
  </r>
  <r>
    <x v="0"/>
    <x v="1"/>
    <x v="1"/>
    <x v="1"/>
    <s v="BG"/>
    <x v="1"/>
    <s v="RS"/>
    <n v="176.01001556"/>
    <n v="0"/>
  </r>
  <r>
    <x v="0"/>
    <x v="1"/>
    <x v="1"/>
    <x v="1"/>
    <s v="BG"/>
    <x v="1"/>
    <s v="TR"/>
    <n v="33353.533748549999"/>
    <n v="0"/>
  </r>
  <r>
    <x v="0"/>
    <x v="1"/>
    <x v="1"/>
    <x v="0"/>
    <s v="CH"/>
    <x v="0"/>
    <s v="AT"/>
    <n v="0"/>
    <n v="-2181.43335695"/>
  </r>
  <r>
    <x v="0"/>
    <x v="1"/>
    <x v="1"/>
    <x v="0"/>
    <s v="CH"/>
    <x v="0"/>
    <s v="DE"/>
    <n v="16293.94751862"/>
    <n v="-271.82796033"/>
  </r>
  <r>
    <x v="0"/>
    <x v="1"/>
    <x v="1"/>
    <x v="0"/>
    <s v="CH"/>
    <x v="0"/>
    <s v="FR"/>
    <n v="2028.86096868"/>
    <n v="-647.25080937999996"/>
  </r>
  <r>
    <x v="0"/>
    <x v="1"/>
    <x v="1"/>
    <x v="0"/>
    <s v="CH"/>
    <x v="0"/>
    <s v="IT"/>
    <n v="17133.221301590002"/>
    <n v="-681.03535676000001"/>
  </r>
  <r>
    <x v="0"/>
    <x v="1"/>
    <x v="1"/>
    <x v="1"/>
    <s v="CZ"/>
    <x v="0"/>
    <s v="AT"/>
    <n v="0"/>
    <n v="-355.29529523000002"/>
  </r>
  <r>
    <x v="0"/>
    <x v="1"/>
    <x v="1"/>
    <x v="1"/>
    <s v="CZ"/>
    <x v="0"/>
    <s v="DE"/>
    <n v="3866.2851308099998"/>
    <n v="0"/>
  </r>
  <r>
    <x v="0"/>
    <x v="1"/>
    <x v="1"/>
    <x v="1"/>
    <s v="CZ"/>
    <x v="0"/>
    <s v="PL"/>
    <n v="1381.8248988"/>
    <n v="0"/>
  </r>
  <r>
    <x v="0"/>
    <x v="1"/>
    <x v="1"/>
    <x v="1"/>
    <s v="CZ"/>
    <x v="0"/>
    <s v="SK"/>
    <n v="8203.7689514199992"/>
    <n v="0"/>
  </r>
  <r>
    <x v="0"/>
    <x v="1"/>
    <x v="1"/>
    <x v="1"/>
    <s v="Corsica_FR15"/>
    <x v="0"/>
    <s v="IT"/>
    <n v="543.91756926000005"/>
    <n v="0"/>
  </r>
  <r>
    <x v="0"/>
    <x v="1"/>
    <x v="1"/>
    <x v="1"/>
    <s v="Crete_GR03"/>
    <x v="0"/>
    <s v="GR"/>
    <n v="9517.9495298599995"/>
    <n v="-5600.3437402700001"/>
  </r>
  <r>
    <x v="0"/>
    <x v="1"/>
    <x v="1"/>
    <x v="1"/>
    <s v="DE"/>
    <x v="0"/>
    <s v="AT"/>
    <n v="0"/>
    <n v="-10562.37100134"/>
  </r>
  <r>
    <x v="0"/>
    <x v="1"/>
    <x v="1"/>
    <x v="1"/>
    <s v="DE"/>
    <x v="0"/>
    <s v="BE"/>
    <n v="0"/>
    <n v="-4341.6613844200001"/>
  </r>
  <r>
    <x v="0"/>
    <x v="1"/>
    <x v="1"/>
    <x v="1"/>
    <s v="DE"/>
    <x v="1"/>
    <s v="CH"/>
    <n v="1396.8113362199999"/>
    <n v="-9855.3816263400004"/>
  </r>
  <r>
    <x v="0"/>
    <x v="1"/>
    <x v="1"/>
    <x v="1"/>
    <s v="DE"/>
    <x v="0"/>
    <s v="CZ"/>
    <n v="0"/>
    <n v="-7687.7832634200004"/>
  </r>
  <r>
    <x v="0"/>
    <x v="1"/>
    <x v="1"/>
    <x v="1"/>
    <s v="DE"/>
    <x v="0"/>
    <s v="DEKF"/>
    <n v="633.98315087000003"/>
    <n v="0"/>
  </r>
  <r>
    <x v="0"/>
    <x v="1"/>
    <x v="1"/>
    <x v="1"/>
    <s v="DE"/>
    <x v="0"/>
    <s v="DKE1"/>
    <n v="2326.1820756500001"/>
    <n v="0"/>
  </r>
  <r>
    <x v="0"/>
    <x v="1"/>
    <x v="1"/>
    <x v="1"/>
    <s v="DE"/>
    <x v="0"/>
    <s v="DKW1"/>
    <n v="5270.7842121699996"/>
    <n v="0"/>
  </r>
  <r>
    <x v="0"/>
    <x v="1"/>
    <x v="1"/>
    <x v="1"/>
    <s v="DE"/>
    <x v="0"/>
    <s v="FR"/>
    <n v="8452.2592621599997"/>
    <n v="-2989.8909612699999"/>
  </r>
  <r>
    <x v="0"/>
    <x v="1"/>
    <x v="1"/>
    <x v="1"/>
    <s v="DE"/>
    <x v="0"/>
    <s v="LU"/>
    <n v="4241.9875640399996"/>
    <n v="0"/>
  </r>
  <r>
    <x v="0"/>
    <x v="1"/>
    <x v="1"/>
    <x v="1"/>
    <s v="DE"/>
    <x v="0"/>
    <s v="NL"/>
    <n v="24493.458266000001"/>
    <n v="0"/>
  </r>
  <r>
    <x v="0"/>
    <x v="1"/>
    <x v="1"/>
    <x v="1"/>
    <s v="DE"/>
    <x v="1"/>
    <s v="NOS0"/>
    <n v="3548.6726280299999"/>
    <n v="0"/>
  </r>
  <r>
    <x v="0"/>
    <x v="1"/>
    <x v="1"/>
    <x v="1"/>
    <s v="DE"/>
    <x v="0"/>
    <s v="PL"/>
    <n v="3880.3839041199999"/>
    <n v="0"/>
  </r>
  <r>
    <x v="0"/>
    <x v="1"/>
    <x v="1"/>
    <x v="1"/>
    <s v="DE"/>
    <x v="0"/>
    <s v="SE04"/>
    <n v="3098.2128756699999"/>
    <n v="0"/>
  </r>
  <r>
    <x v="0"/>
    <x v="1"/>
    <x v="1"/>
    <x v="1"/>
    <s v="DEKF"/>
    <x v="0"/>
    <s v="DE"/>
    <n v="0"/>
    <n v="-1293.33168935"/>
  </r>
  <r>
    <x v="0"/>
    <x v="1"/>
    <x v="1"/>
    <x v="1"/>
    <s v="DEKF"/>
    <x v="0"/>
    <s v="DKKF"/>
    <n v="633.98315087000003"/>
    <n v="0"/>
  </r>
  <r>
    <x v="0"/>
    <x v="1"/>
    <x v="1"/>
    <x v="1"/>
    <s v="DKE1"/>
    <x v="0"/>
    <s v="DE"/>
    <n v="0"/>
    <n v="-3371.7246196599999"/>
  </r>
  <r>
    <x v="0"/>
    <x v="1"/>
    <x v="1"/>
    <x v="1"/>
    <s v="DKE1"/>
    <x v="0"/>
    <s v="DKKF"/>
    <n v="243.37656483999999"/>
    <n v="0"/>
  </r>
  <r>
    <x v="0"/>
    <x v="1"/>
    <x v="1"/>
    <x v="1"/>
    <s v="DKE1"/>
    <x v="0"/>
    <s v="DKW1"/>
    <n v="866.62274535999995"/>
    <n v="0"/>
  </r>
  <r>
    <x v="0"/>
    <x v="1"/>
    <x v="1"/>
    <x v="1"/>
    <s v="DKE1"/>
    <x v="0"/>
    <s v="PL"/>
    <n v="1929.63571628"/>
    <n v="0"/>
  </r>
  <r>
    <x v="0"/>
    <x v="1"/>
    <x v="1"/>
    <x v="1"/>
    <s v="DKE1"/>
    <x v="0"/>
    <s v="SE04"/>
    <n v="1000.87471618"/>
    <n v="0"/>
  </r>
  <r>
    <x v="0"/>
    <x v="1"/>
    <x v="1"/>
    <x v="1"/>
    <s v="DKKF"/>
    <x v="0"/>
    <s v="DEKF"/>
    <n v="0"/>
    <n v="-1293.33168935"/>
  </r>
  <r>
    <x v="0"/>
    <x v="1"/>
    <x v="1"/>
    <x v="1"/>
    <s v="DKKF"/>
    <x v="0"/>
    <s v="DKE1"/>
    <n v="0"/>
    <n v="-1985.74390038"/>
  </r>
  <r>
    <x v="0"/>
    <x v="1"/>
    <x v="1"/>
    <x v="1"/>
    <s v="DKW1"/>
    <x v="0"/>
    <s v="DE"/>
    <n v="0"/>
    <n v="-16082.457283150001"/>
  </r>
  <r>
    <x v="0"/>
    <x v="1"/>
    <x v="1"/>
    <x v="1"/>
    <s v="DKW1"/>
    <x v="0"/>
    <s v="DKE1"/>
    <n v="0"/>
    <n v="-2842.0672648599998"/>
  </r>
  <r>
    <x v="0"/>
    <x v="1"/>
    <x v="1"/>
    <x v="1"/>
    <s v="DKW1"/>
    <x v="0"/>
    <s v="NL"/>
    <n v="4205.4058447500001"/>
    <n v="0"/>
  </r>
  <r>
    <x v="0"/>
    <x v="1"/>
    <x v="1"/>
    <x v="1"/>
    <s v="DKW1"/>
    <x v="1"/>
    <s v="NOS0"/>
    <n v="5300.0344836900003"/>
    <n v="0"/>
  </r>
  <r>
    <x v="0"/>
    <x v="1"/>
    <x v="1"/>
    <x v="1"/>
    <s v="DKW1"/>
    <x v="0"/>
    <s v="SE03"/>
    <n v="3405.3525051199999"/>
    <n v="0"/>
  </r>
  <r>
    <x v="0"/>
    <x v="1"/>
    <x v="1"/>
    <x v="1"/>
    <s v="DKW1"/>
    <x v="1"/>
    <s v="UK"/>
    <n v="12901.87320896"/>
    <n v="0"/>
  </r>
  <r>
    <x v="0"/>
    <x v="1"/>
    <x v="1"/>
    <x v="1"/>
    <s v="EE"/>
    <x v="0"/>
    <s v="FI"/>
    <n v="2982.0857290099998"/>
    <n v="-820.23539115000005"/>
  </r>
  <r>
    <x v="0"/>
    <x v="1"/>
    <x v="1"/>
    <x v="1"/>
    <s v="EE"/>
    <x v="0"/>
    <s v="LV"/>
    <n v="1976.40875742"/>
    <n v="0"/>
  </r>
  <r>
    <x v="0"/>
    <x v="1"/>
    <x v="1"/>
    <x v="1"/>
    <s v="ES"/>
    <x v="0"/>
    <s v="FR"/>
    <n v="35443.470516089998"/>
    <n v="0"/>
  </r>
  <r>
    <x v="0"/>
    <x v="1"/>
    <x v="1"/>
    <x v="1"/>
    <s v="ES"/>
    <x v="0"/>
    <s v="PT"/>
    <n v="11570.047792130001"/>
    <n v="0"/>
  </r>
  <r>
    <x v="0"/>
    <x v="1"/>
    <x v="1"/>
    <x v="1"/>
    <s v="FI"/>
    <x v="0"/>
    <s v="EE"/>
    <n v="732.32128129"/>
    <n v="-1981.6299516300001"/>
  </r>
  <r>
    <x v="0"/>
    <x v="1"/>
    <x v="1"/>
    <x v="1"/>
    <s v="FI"/>
    <x v="1"/>
    <s v="NON1"/>
    <n v="1720.37362173"/>
    <n v="0"/>
  </r>
  <r>
    <x v="0"/>
    <x v="1"/>
    <x v="1"/>
    <x v="1"/>
    <s v="FI"/>
    <x v="0"/>
    <s v="SE01"/>
    <n v="3988.2279858699999"/>
    <n v="0"/>
  </r>
  <r>
    <x v="0"/>
    <x v="1"/>
    <x v="1"/>
    <x v="1"/>
    <s v="FI"/>
    <x v="0"/>
    <s v="SE02"/>
    <n v="1690.8828124199999"/>
    <n v="0"/>
  </r>
  <r>
    <x v="0"/>
    <x v="1"/>
    <x v="1"/>
    <x v="1"/>
    <s v="FI"/>
    <x v="0"/>
    <s v="SE03"/>
    <n v="6234.9468238400004"/>
    <n v="0"/>
  </r>
  <r>
    <x v="0"/>
    <x v="1"/>
    <x v="1"/>
    <x v="1"/>
    <s v="FR"/>
    <x v="0"/>
    <s v="BE"/>
    <n v="5158.8007277099996"/>
    <n v="-35535.508049180004"/>
  </r>
  <r>
    <x v="0"/>
    <x v="1"/>
    <x v="1"/>
    <x v="1"/>
    <s v="FR"/>
    <x v="1"/>
    <s v="CH"/>
    <n v="6267.81410435"/>
    <n v="-21747.471502749999"/>
  </r>
  <r>
    <x v="0"/>
    <x v="1"/>
    <x v="1"/>
    <x v="1"/>
    <s v="FR"/>
    <x v="0"/>
    <s v="DE"/>
    <n v="6435.2157060099998"/>
    <n v="-17044.983558929998"/>
  </r>
  <r>
    <x v="0"/>
    <x v="1"/>
    <x v="1"/>
    <x v="1"/>
    <s v="FR"/>
    <x v="0"/>
    <s v="ES"/>
    <n v="0"/>
    <n v="-29944.163625829999"/>
  </r>
  <r>
    <x v="0"/>
    <x v="1"/>
    <x v="1"/>
    <x v="1"/>
    <s v="FR"/>
    <x v="0"/>
    <s v="IE"/>
    <n v="0"/>
    <n v="-3011.60642426"/>
  </r>
  <r>
    <x v="0"/>
    <x v="1"/>
    <x v="1"/>
    <x v="1"/>
    <s v="FR"/>
    <x v="0"/>
    <s v="IT"/>
    <n v="24218.479308990001"/>
    <n v="0"/>
  </r>
  <r>
    <x v="0"/>
    <x v="1"/>
    <x v="1"/>
    <x v="1"/>
    <s v="FR"/>
    <x v="1"/>
    <s v="UK"/>
    <n v="37360.6007912399"/>
    <n v="-4487.2824618000004"/>
  </r>
  <r>
    <x v="0"/>
    <x v="1"/>
    <x v="1"/>
    <x v="1"/>
    <s v="GR"/>
    <x v="1"/>
    <s v="AL"/>
    <n v="0"/>
    <n v="-607.13087075999999"/>
  </r>
  <r>
    <x v="0"/>
    <x v="1"/>
    <x v="1"/>
    <x v="1"/>
    <s v="GR"/>
    <x v="0"/>
    <s v="BG"/>
    <n v="0"/>
    <n v="-11124.931602279999"/>
  </r>
  <r>
    <x v="0"/>
    <x v="1"/>
    <x v="1"/>
    <x v="1"/>
    <s v="GR"/>
    <x v="0"/>
    <s v="Crete_GR03"/>
    <n v="339.29607701999998"/>
    <n v="-3.2556852300000001"/>
  </r>
  <r>
    <x v="0"/>
    <x v="1"/>
    <x v="1"/>
    <x v="1"/>
    <s v="GR"/>
    <x v="0"/>
    <s v="IT"/>
    <n v="1466.7666749699999"/>
    <n v="0"/>
  </r>
  <r>
    <x v="0"/>
    <x v="1"/>
    <x v="1"/>
    <x v="1"/>
    <s v="GR"/>
    <x v="0"/>
    <s v="MK"/>
    <n v="2806.6232331199999"/>
    <n v="0"/>
  </r>
  <r>
    <x v="0"/>
    <x v="1"/>
    <x v="1"/>
    <x v="1"/>
    <s v="GR"/>
    <x v="1"/>
    <s v="TR"/>
    <n v="28139.4566502899"/>
    <n v="0"/>
  </r>
  <r>
    <x v="0"/>
    <x v="1"/>
    <x v="1"/>
    <x v="1"/>
    <s v="HR"/>
    <x v="1"/>
    <s v="BA"/>
    <n v="0"/>
    <n v="-2088.9804610299998"/>
  </r>
  <r>
    <x v="0"/>
    <x v="1"/>
    <x v="1"/>
    <x v="1"/>
    <s v="HR"/>
    <x v="0"/>
    <s v="HU"/>
    <n v="7203.7413750799997"/>
    <n v="0"/>
  </r>
  <r>
    <x v="0"/>
    <x v="1"/>
    <x v="1"/>
    <x v="1"/>
    <s v="HR"/>
    <x v="1"/>
    <s v="RS"/>
    <n v="5220.5538051000003"/>
    <n v="0"/>
  </r>
  <r>
    <x v="0"/>
    <x v="1"/>
    <x v="1"/>
    <x v="1"/>
    <s v="HR"/>
    <x v="0"/>
    <s v="SI"/>
    <n v="6588.1287721299996"/>
    <n v="0"/>
  </r>
  <r>
    <x v="0"/>
    <x v="1"/>
    <x v="1"/>
    <x v="1"/>
    <s v="HU"/>
    <x v="0"/>
    <s v="AT"/>
    <n v="0"/>
    <n v="-1600.36055966"/>
  </r>
  <r>
    <x v="0"/>
    <x v="1"/>
    <x v="1"/>
    <x v="1"/>
    <s v="HU"/>
    <x v="0"/>
    <s v="HR"/>
    <n v="0"/>
    <n v="-1635.8810900000001"/>
  </r>
  <r>
    <x v="0"/>
    <x v="1"/>
    <x v="1"/>
    <x v="1"/>
    <s v="HU"/>
    <x v="0"/>
    <s v="RO"/>
    <n v="5333.8121336499999"/>
    <n v="0"/>
  </r>
  <r>
    <x v="0"/>
    <x v="1"/>
    <x v="1"/>
    <x v="1"/>
    <s v="HU"/>
    <x v="1"/>
    <s v="RS"/>
    <n v="4603.97548749"/>
    <n v="0"/>
  </r>
  <r>
    <x v="0"/>
    <x v="1"/>
    <x v="1"/>
    <x v="1"/>
    <s v="HU"/>
    <x v="0"/>
    <s v="SI"/>
    <n v="1418.6130618"/>
    <n v="0"/>
  </r>
  <r>
    <x v="0"/>
    <x v="1"/>
    <x v="1"/>
    <x v="1"/>
    <s v="HU"/>
    <x v="0"/>
    <s v="SK"/>
    <n v="9202.0845967000005"/>
    <n v="0"/>
  </r>
  <r>
    <x v="0"/>
    <x v="1"/>
    <x v="1"/>
    <x v="1"/>
    <s v="HU"/>
    <x v="1"/>
    <s v="UA01"/>
    <n v="2556.7493616400002"/>
    <n v="0"/>
  </r>
  <r>
    <x v="0"/>
    <x v="1"/>
    <x v="1"/>
    <x v="1"/>
    <s v="IE"/>
    <x v="0"/>
    <s v="FR"/>
    <n v="1659.70675953"/>
    <n v="0"/>
  </r>
  <r>
    <x v="0"/>
    <x v="1"/>
    <x v="1"/>
    <x v="1"/>
    <s v="IE"/>
    <x v="1"/>
    <s v="UK"/>
    <n v="6525.5692342399998"/>
    <n v="0"/>
  </r>
  <r>
    <x v="0"/>
    <x v="1"/>
    <x v="1"/>
    <x v="1"/>
    <s v="IE"/>
    <x v="1"/>
    <s v="UKNI"/>
    <n v="1754.8883990700001"/>
    <n v="0"/>
  </r>
  <r>
    <x v="0"/>
    <x v="1"/>
    <x v="1"/>
    <x v="1"/>
    <s v="IT"/>
    <x v="0"/>
    <s v="AT"/>
    <n v="0"/>
    <n v="-2450.4566294299998"/>
  </r>
  <r>
    <x v="0"/>
    <x v="1"/>
    <x v="1"/>
    <x v="1"/>
    <s v="IT"/>
    <x v="1"/>
    <s v="CH"/>
    <n v="370.63410297000001"/>
    <n v="-4472.3422498199998"/>
  </r>
  <r>
    <x v="0"/>
    <x v="1"/>
    <x v="1"/>
    <x v="1"/>
    <s v="IT"/>
    <x v="0"/>
    <s v="FR"/>
    <n v="0"/>
    <n v="-3463.64770404"/>
  </r>
  <r>
    <x v="0"/>
    <x v="1"/>
    <x v="1"/>
    <x v="1"/>
    <s v="IT"/>
    <x v="0"/>
    <s v="GR"/>
    <n v="0"/>
    <n v="-4567.9297747500004"/>
  </r>
  <r>
    <x v="0"/>
    <x v="1"/>
    <x v="1"/>
    <x v="1"/>
    <s v="IT"/>
    <x v="0"/>
    <s v="ME"/>
    <n v="2845.6253762699998"/>
    <n v="0"/>
  </r>
  <r>
    <x v="0"/>
    <x v="1"/>
    <x v="1"/>
    <x v="1"/>
    <s v="IT"/>
    <x v="0"/>
    <s v="MT"/>
    <n v="901.35743144000003"/>
    <n v="0"/>
  </r>
  <r>
    <x v="0"/>
    <x v="1"/>
    <x v="1"/>
    <x v="1"/>
    <s v="IT"/>
    <x v="0"/>
    <s v="SI"/>
    <n v="2314.9977994699998"/>
    <n v="0"/>
  </r>
  <r>
    <x v="0"/>
    <x v="1"/>
    <x v="1"/>
    <x v="1"/>
    <s v="LT"/>
    <x v="0"/>
    <s v="LV"/>
    <n v="905.84426324000003"/>
    <n v="0"/>
  </r>
  <r>
    <x v="0"/>
    <x v="1"/>
    <x v="1"/>
    <x v="1"/>
    <s v="LT"/>
    <x v="0"/>
    <s v="PL"/>
    <n v="6773.8653478699998"/>
    <n v="0"/>
  </r>
  <r>
    <x v="0"/>
    <x v="1"/>
    <x v="1"/>
    <x v="1"/>
    <s v="LT"/>
    <x v="0"/>
    <s v="SE04"/>
    <n v="3221.8849473999999"/>
    <n v="0"/>
  </r>
  <r>
    <x v="0"/>
    <x v="1"/>
    <x v="1"/>
    <x v="1"/>
    <s v="LU"/>
    <x v="0"/>
    <s v="BE"/>
    <n v="0"/>
    <n v="-685.07238458999996"/>
  </r>
  <r>
    <x v="0"/>
    <x v="1"/>
    <x v="1"/>
    <x v="1"/>
    <s v="LU"/>
    <x v="0"/>
    <s v="DE"/>
    <n v="0"/>
    <n v="-707.82564609999997"/>
  </r>
  <r>
    <x v="0"/>
    <x v="1"/>
    <x v="1"/>
    <x v="1"/>
    <s v="LV"/>
    <x v="0"/>
    <s v="EE"/>
    <n v="0"/>
    <n v="-2923.6121934100001"/>
  </r>
  <r>
    <x v="0"/>
    <x v="1"/>
    <x v="1"/>
    <x v="1"/>
    <s v="LV"/>
    <x v="0"/>
    <s v="LT"/>
    <n v="0"/>
    <n v="-3267.2404529199998"/>
  </r>
  <r>
    <x v="0"/>
    <x v="1"/>
    <x v="1"/>
    <x v="0"/>
    <s v="ME"/>
    <x v="1"/>
    <s v="AL"/>
    <n v="0"/>
    <n v="-1491.2679622200001"/>
  </r>
  <r>
    <x v="0"/>
    <x v="1"/>
    <x v="1"/>
    <x v="0"/>
    <s v="ME"/>
    <x v="1"/>
    <s v="BA"/>
    <n v="0"/>
    <n v="-3273.80378458"/>
  </r>
  <r>
    <x v="0"/>
    <x v="1"/>
    <x v="1"/>
    <x v="0"/>
    <s v="ME"/>
    <x v="0"/>
    <s v="IT"/>
    <n v="0"/>
    <n v="-4061.0070793199998"/>
  </r>
  <r>
    <x v="0"/>
    <x v="1"/>
    <x v="1"/>
    <x v="0"/>
    <s v="ME"/>
    <x v="1"/>
    <s v="RS"/>
    <n v="3757.9795641800001"/>
    <n v="0"/>
  </r>
  <r>
    <x v="0"/>
    <x v="1"/>
    <x v="1"/>
    <x v="0"/>
    <s v="MK"/>
    <x v="1"/>
    <s v="AL"/>
    <n v="763.45203403000005"/>
    <n v="-925.90349362999996"/>
  </r>
  <r>
    <x v="0"/>
    <x v="1"/>
    <x v="1"/>
    <x v="0"/>
    <s v="MK"/>
    <x v="0"/>
    <s v="BG"/>
    <n v="0"/>
    <n v="-3305.2467511899999"/>
  </r>
  <r>
    <x v="0"/>
    <x v="1"/>
    <x v="1"/>
    <x v="0"/>
    <s v="MK"/>
    <x v="0"/>
    <s v="GR"/>
    <n v="0"/>
    <n v="-5351.57175628"/>
  </r>
  <r>
    <x v="0"/>
    <x v="1"/>
    <x v="1"/>
    <x v="0"/>
    <s v="MK"/>
    <x v="1"/>
    <s v="RS"/>
    <n v="3691.8279617200001"/>
    <n v="0"/>
  </r>
  <r>
    <x v="0"/>
    <x v="1"/>
    <x v="1"/>
    <x v="1"/>
    <s v="MT"/>
    <x v="0"/>
    <s v="IT"/>
    <n v="0"/>
    <n v="-331.16776403"/>
  </r>
  <r>
    <x v="0"/>
    <x v="1"/>
    <x v="1"/>
    <x v="1"/>
    <s v="NL"/>
    <x v="0"/>
    <s v="BE"/>
    <n v="0"/>
    <n v="-5991.8143173500002"/>
  </r>
  <r>
    <x v="0"/>
    <x v="1"/>
    <x v="1"/>
    <x v="1"/>
    <s v="NL"/>
    <x v="0"/>
    <s v="DE"/>
    <n v="0"/>
    <n v="-7855.8839765800003"/>
  </r>
  <r>
    <x v="0"/>
    <x v="1"/>
    <x v="1"/>
    <x v="1"/>
    <s v="NL"/>
    <x v="0"/>
    <s v="DKW1"/>
    <n v="0"/>
    <n v="-823.32415120999997"/>
  </r>
  <r>
    <x v="0"/>
    <x v="1"/>
    <x v="1"/>
    <x v="1"/>
    <s v="NL"/>
    <x v="1"/>
    <s v="NOS0"/>
    <n v="982.184071299999"/>
    <n v="0"/>
  </r>
  <r>
    <x v="0"/>
    <x v="1"/>
    <x v="1"/>
    <x v="1"/>
    <s v="NL"/>
    <x v="1"/>
    <s v="UK"/>
    <n v="6708.3042080199903"/>
    <n v="0"/>
  </r>
  <r>
    <x v="0"/>
    <x v="1"/>
    <x v="1"/>
    <x v="0"/>
    <s v="NOM1"/>
    <x v="1"/>
    <s v="NON1"/>
    <n v="1034.3936224399999"/>
    <n v="0"/>
  </r>
  <r>
    <x v="0"/>
    <x v="1"/>
    <x v="1"/>
    <x v="0"/>
    <s v="NOM1"/>
    <x v="1"/>
    <s v="NOS0"/>
    <n v="6647.4261459600002"/>
    <n v="0"/>
  </r>
  <r>
    <x v="0"/>
    <x v="1"/>
    <x v="1"/>
    <x v="0"/>
    <s v="NOM1"/>
    <x v="0"/>
    <s v="SE02"/>
    <n v="2063.5395196899999"/>
    <n v="0"/>
  </r>
  <r>
    <x v="0"/>
    <x v="1"/>
    <x v="1"/>
    <x v="0"/>
    <s v="NON1"/>
    <x v="0"/>
    <s v="FI"/>
    <n v="0"/>
    <n v="-3608.3568205699999"/>
  </r>
  <r>
    <x v="0"/>
    <x v="1"/>
    <x v="1"/>
    <x v="0"/>
    <s v="NON1"/>
    <x v="1"/>
    <s v="NOM1"/>
    <n v="0"/>
    <n v="-5209.8164039200001"/>
  </r>
  <r>
    <x v="0"/>
    <x v="1"/>
    <x v="1"/>
    <x v="0"/>
    <s v="NON1"/>
    <x v="0"/>
    <s v="SE01"/>
    <n v="2767.9116365499999"/>
    <n v="0"/>
  </r>
  <r>
    <x v="0"/>
    <x v="1"/>
    <x v="1"/>
    <x v="0"/>
    <s v="NON1"/>
    <x v="0"/>
    <s v="SE02"/>
    <n v="1042.7021479499999"/>
    <n v="0"/>
  </r>
  <r>
    <x v="0"/>
    <x v="1"/>
    <x v="1"/>
    <x v="0"/>
    <s v="NOS0"/>
    <x v="0"/>
    <s v="DE"/>
    <n v="0"/>
    <n v="-7336.3909848800004"/>
  </r>
  <r>
    <x v="0"/>
    <x v="1"/>
    <x v="1"/>
    <x v="0"/>
    <s v="NOS0"/>
    <x v="0"/>
    <s v="DKW1"/>
    <n v="0"/>
    <n v="-6783.4585092400002"/>
  </r>
  <r>
    <x v="0"/>
    <x v="1"/>
    <x v="1"/>
    <x v="0"/>
    <s v="NOS0"/>
    <x v="0"/>
    <s v="NL"/>
    <n v="0"/>
    <n v="-4570.9697181800002"/>
  </r>
  <r>
    <x v="0"/>
    <x v="1"/>
    <x v="1"/>
    <x v="0"/>
    <s v="NOS0"/>
    <x v="1"/>
    <s v="NOM1"/>
    <n v="0"/>
    <n v="-1755.34820483"/>
  </r>
  <r>
    <x v="0"/>
    <x v="1"/>
    <x v="1"/>
    <x v="0"/>
    <s v="NOS0"/>
    <x v="0"/>
    <s v="SE03"/>
    <n v="7111.87531889"/>
    <n v="0"/>
  </r>
  <r>
    <x v="0"/>
    <x v="1"/>
    <x v="1"/>
    <x v="0"/>
    <s v="NOS0"/>
    <x v="1"/>
    <s v="UK"/>
    <n v="13490.43282328"/>
    <n v="-8098.0298027700001"/>
  </r>
  <r>
    <x v="0"/>
    <x v="1"/>
    <x v="1"/>
    <x v="1"/>
    <s v="PL"/>
    <x v="0"/>
    <s v="CZ"/>
    <n v="0"/>
    <n v="-4050.6930367999998"/>
  </r>
  <r>
    <x v="0"/>
    <x v="1"/>
    <x v="1"/>
    <x v="1"/>
    <s v="PL"/>
    <x v="0"/>
    <s v="DE"/>
    <n v="0"/>
    <n v="-3690.6869725799902"/>
  </r>
  <r>
    <x v="0"/>
    <x v="1"/>
    <x v="1"/>
    <x v="1"/>
    <s v="PL"/>
    <x v="0"/>
    <s v="DKE1"/>
    <n v="0"/>
    <n v="-1179.7950525199999"/>
  </r>
  <r>
    <x v="0"/>
    <x v="1"/>
    <x v="1"/>
    <x v="1"/>
    <s v="PL"/>
    <x v="0"/>
    <s v="LT"/>
    <n v="0"/>
    <n v="-683.72969641999998"/>
  </r>
  <r>
    <x v="0"/>
    <x v="1"/>
    <x v="1"/>
    <x v="1"/>
    <s v="PL"/>
    <x v="0"/>
    <s v="SE04"/>
    <n v="1244.5872778"/>
    <n v="0"/>
  </r>
  <r>
    <x v="0"/>
    <x v="1"/>
    <x v="1"/>
    <x v="1"/>
    <s v="PL"/>
    <x v="0"/>
    <s v="SK"/>
    <n v="0"/>
    <n v="-4500.9662159"/>
  </r>
  <r>
    <x v="0"/>
    <x v="1"/>
    <x v="1"/>
    <x v="1"/>
    <s v="PT"/>
    <x v="0"/>
    <s v="ES"/>
    <n v="0"/>
    <n v="-5816.34025535"/>
  </r>
  <r>
    <x v="0"/>
    <x v="1"/>
    <x v="1"/>
    <x v="1"/>
    <s v="RO"/>
    <x v="0"/>
    <s v="BG"/>
    <n v="0"/>
    <n v="-11063.0395379"/>
  </r>
  <r>
    <x v="0"/>
    <x v="1"/>
    <x v="1"/>
    <x v="1"/>
    <s v="RO"/>
    <x v="0"/>
    <s v="HU"/>
    <n v="0"/>
    <n v="-4515.2636152199902"/>
  </r>
  <r>
    <x v="0"/>
    <x v="1"/>
    <x v="1"/>
    <x v="1"/>
    <s v="RO"/>
    <x v="1"/>
    <s v="RS"/>
    <n v="5542.9212959799997"/>
    <n v="0"/>
  </r>
  <r>
    <x v="0"/>
    <x v="1"/>
    <x v="1"/>
    <x v="1"/>
    <s v="RO"/>
    <x v="1"/>
    <s v="UA01"/>
    <n v="718.30030486999999"/>
    <n v="0"/>
  </r>
  <r>
    <x v="0"/>
    <x v="1"/>
    <x v="1"/>
    <x v="0"/>
    <s v="RS"/>
    <x v="1"/>
    <s v="AL"/>
    <n v="0"/>
    <n v="-562.67002453999999"/>
  </r>
  <r>
    <x v="0"/>
    <x v="1"/>
    <x v="1"/>
    <x v="0"/>
    <s v="RS"/>
    <x v="1"/>
    <s v="BA"/>
    <n v="0"/>
    <n v="-28.58289585"/>
  </r>
  <r>
    <x v="0"/>
    <x v="1"/>
    <x v="1"/>
    <x v="0"/>
    <s v="RS"/>
    <x v="0"/>
    <s v="BG"/>
    <n v="0"/>
    <n v="-3964.4387152899999"/>
  </r>
  <r>
    <x v="0"/>
    <x v="1"/>
    <x v="1"/>
    <x v="0"/>
    <s v="RS"/>
    <x v="0"/>
    <s v="HR"/>
    <n v="0"/>
    <n v="-578.25999801"/>
  </r>
  <r>
    <x v="0"/>
    <x v="1"/>
    <x v="1"/>
    <x v="0"/>
    <s v="RS"/>
    <x v="0"/>
    <s v="HU"/>
    <n v="0"/>
    <n v="-2253.4834819600001"/>
  </r>
  <r>
    <x v="0"/>
    <x v="1"/>
    <x v="1"/>
    <x v="0"/>
    <s v="RS"/>
    <x v="0"/>
    <s v="ME"/>
    <n v="0"/>
    <n v="-283.03776316"/>
  </r>
  <r>
    <x v="0"/>
    <x v="1"/>
    <x v="1"/>
    <x v="0"/>
    <s v="RS"/>
    <x v="0"/>
    <s v="MK"/>
    <n v="0"/>
    <n v="-2375.4583457700001"/>
  </r>
  <r>
    <x v="0"/>
    <x v="1"/>
    <x v="1"/>
    <x v="0"/>
    <s v="RS"/>
    <x v="0"/>
    <s v="RO"/>
    <n v="0"/>
    <n v="-4403.4986717100001"/>
  </r>
  <r>
    <x v="0"/>
    <x v="1"/>
    <x v="1"/>
    <x v="1"/>
    <s v="SE01"/>
    <x v="0"/>
    <s v="FI"/>
    <n v="0"/>
    <n v="-6752.3170527000002"/>
  </r>
  <r>
    <x v="0"/>
    <x v="1"/>
    <x v="1"/>
    <x v="1"/>
    <s v="SE01"/>
    <x v="1"/>
    <s v="NON1"/>
    <n v="0"/>
    <n v="-1702.6421278"/>
  </r>
  <r>
    <x v="0"/>
    <x v="1"/>
    <x v="1"/>
    <x v="1"/>
    <s v="SE01"/>
    <x v="0"/>
    <s v="SE02"/>
    <n v="6771.7397263900002"/>
    <n v="0"/>
  </r>
  <r>
    <x v="0"/>
    <x v="1"/>
    <x v="1"/>
    <x v="1"/>
    <s v="SE02"/>
    <x v="0"/>
    <s v="FI"/>
    <n v="0"/>
    <n v="-1983.61635789"/>
  </r>
  <r>
    <x v="0"/>
    <x v="1"/>
    <x v="1"/>
    <x v="1"/>
    <s v="SE02"/>
    <x v="1"/>
    <s v="NOM1"/>
    <n v="0"/>
    <n v="-3499.3062367000002"/>
  </r>
  <r>
    <x v="0"/>
    <x v="1"/>
    <x v="1"/>
    <x v="1"/>
    <s v="SE02"/>
    <x v="1"/>
    <s v="NON1"/>
    <n v="0"/>
    <n v="-834.29676502999996"/>
  </r>
  <r>
    <x v="0"/>
    <x v="1"/>
    <x v="1"/>
    <x v="1"/>
    <s v="SE02"/>
    <x v="0"/>
    <s v="SE01"/>
    <n v="0"/>
    <n v="-2837.9670557999998"/>
  </r>
  <r>
    <x v="0"/>
    <x v="1"/>
    <x v="1"/>
    <x v="1"/>
    <s v="SE02"/>
    <x v="0"/>
    <s v="SE03"/>
    <n v="36517.423781819998"/>
    <n v="0"/>
  </r>
  <r>
    <x v="0"/>
    <x v="1"/>
    <x v="1"/>
    <x v="1"/>
    <s v="SE03"/>
    <x v="0"/>
    <s v="DKW1"/>
    <n v="0"/>
    <n v="-7572.7417409600002"/>
  </r>
  <r>
    <x v="0"/>
    <x v="1"/>
    <x v="1"/>
    <x v="1"/>
    <s v="SE03"/>
    <x v="0"/>
    <s v="FI"/>
    <n v="0"/>
    <n v="-5224.32155616"/>
  </r>
  <r>
    <x v="0"/>
    <x v="1"/>
    <x v="1"/>
    <x v="1"/>
    <s v="SE03"/>
    <x v="1"/>
    <s v="NOS0"/>
    <n v="0"/>
    <n v="-7573.2644074999998"/>
  </r>
  <r>
    <x v="0"/>
    <x v="1"/>
    <x v="1"/>
    <x v="1"/>
    <s v="SE03"/>
    <x v="0"/>
    <s v="SE02"/>
    <n v="0"/>
    <n v="-1119.41835457"/>
  </r>
  <r>
    <x v="0"/>
    <x v="1"/>
    <x v="1"/>
    <x v="1"/>
    <s v="SE03"/>
    <x v="0"/>
    <s v="SE04"/>
    <n v="26550.906065089999"/>
    <n v="0"/>
  </r>
  <r>
    <x v="0"/>
    <x v="1"/>
    <x v="1"/>
    <x v="1"/>
    <s v="SE04"/>
    <x v="0"/>
    <s v="DE"/>
    <n v="0"/>
    <n v="-10327.15579771"/>
  </r>
  <r>
    <x v="0"/>
    <x v="1"/>
    <x v="1"/>
    <x v="1"/>
    <s v="SE04"/>
    <x v="0"/>
    <s v="DKE1"/>
    <n v="0"/>
    <n v="-14124.1265821499"/>
  </r>
  <r>
    <x v="0"/>
    <x v="1"/>
    <x v="1"/>
    <x v="1"/>
    <s v="SE04"/>
    <x v="0"/>
    <s v="LT"/>
    <n v="0"/>
    <n v="-1284.3610392999999"/>
  </r>
  <r>
    <x v="0"/>
    <x v="1"/>
    <x v="1"/>
    <x v="1"/>
    <s v="SE04"/>
    <x v="0"/>
    <s v="PL"/>
    <n v="0"/>
    <n v="-3123.19681558"/>
  </r>
  <r>
    <x v="0"/>
    <x v="1"/>
    <x v="1"/>
    <x v="1"/>
    <s v="SE04"/>
    <x v="0"/>
    <s v="SE03"/>
    <n v="0"/>
    <n v="-1735.50056092"/>
  </r>
  <r>
    <x v="0"/>
    <x v="1"/>
    <x v="1"/>
    <x v="1"/>
    <s v="SI"/>
    <x v="0"/>
    <s v="AT"/>
    <n v="0"/>
    <n v="-2182.2241700200002"/>
  </r>
  <r>
    <x v="0"/>
    <x v="1"/>
    <x v="1"/>
    <x v="1"/>
    <s v="SI"/>
    <x v="0"/>
    <s v="HR"/>
    <n v="0"/>
    <n v="-2380.7224905500002"/>
  </r>
  <r>
    <x v="0"/>
    <x v="1"/>
    <x v="1"/>
    <x v="1"/>
    <s v="SI"/>
    <x v="0"/>
    <s v="HU"/>
    <n v="0"/>
    <n v="-3819.3667277"/>
  </r>
  <r>
    <x v="0"/>
    <x v="1"/>
    <x v="1"/>
    <x v="1"/>
    <s v="SI"/>
    <x v="0"/>
    <s v="IT"/>
    <n v="0"/>
    <n v="-3664.2984550199999"/>
  </r>
  <r>
    <x v="0"/>
    <x v="1"/>
    <x v="1"/>
    <x v="1"/>
    <s v="SK"/>
    <x v="0"/>
    <s v="CZ"/>
    <n v="0"/>
    <n v="-2374.9158513100001"/>
  </r>
  <r>
    <x v="0"/>
    <x v="1"/>
    <x v="1"/>
    <x v="1"/>
    <s v="SK"/>
    <x v="0"/>
    <s v="HU"/>
    <n v="0"/>
    <n v="-6081.2297541600001"/>
  </r>
  <r>
    <x v="0"/>
    <x v="1"/>
    <x v="1"/>
    <x v="1"/>
    <s v="SK"/>
    <x v="0"/>
    <s v="PL"/>
    <n v="1289.06780637"/>
    <n v="0"/>
  </r>
  <r>
    <x v="0"/>
    <x v="1"/>
    <x v="1"/>
    <x v="1"/>
    <s v="SK"/>
    <x v="1"/>
    <s v="UA01"/>
    <n v="2556.2428176899998"/>
    <n v="0"/>
  </r>
  <r>
    <x v="0"/>
    <x v="1"/>
    <x v="1"/>
    <x v="0"/>
    <s v="TR"/>
    <x v="0"/>
    <s v="BG"/>
    <n v="0"/>
    <n v="-297.72235404000003"/>
  </r>
  <r>
    <x v="0"/>
    <x v="1"/>
    <x v="1"/>
    <x v="0"/>
    <s v="TR"/>
    <x v="0"/>
    <s v="GR"/>
    <n v="0"/>
    <n v="-131.12787686999999"/>
  </r>
  <r>
    <x v="0"/>
    <x v="1"/>
    <x v="1"/>
    <x v="0"/>
    <s v="UA01"/>
    <x v="0"/>
    <s v="HU"/>
    <n v="0"/>
    <n v="-65.003689840000007"/>
  </r>
  <r>
    <x v="0"/>
    <x v="1"/>
    <x v="1"/>
    <x v="0"/>
    <s v="UA01"/>
    <x v="0"/>
    <s v="RO"/>
    <n v="0"/>
    <n v="-430.27812467000001"/>
  </r>
  <r>
    <x v="0"/>
    <x v="1"/>
    <x v="1"/>
    <x v="0"/>
    <s v="UA01"/>
    <x v="0"/>
    <s v="SK"/>
    <n v="0"/>
    <n v="-404.38610992999998"/>
  </r>
  <r>
    <x v="0"/>
    <x v="1"/>
    <x v="1"/>
    <x v="0"/>
    <s v="UK"/>
    <x v="0"/>
    <s v="BE"/>
    <n v="0"/>
    <n v="-4346.7966096199998"/>
  </r>
  <r>
    <x v="0"/>
    <x v="1"/>
    <x v="1"/>
    <x v="0"/>
    <s v="UK"/>
    <x v="0"/>
    <s v="DKW1"/>
    <n v="0"/>
    <n v="-5722.0401367599998"/>
  </r>
  <r>
    <x v="0"/>
    <x v="1"/>
    <x v="1"/>
    <x v="0"/>
    <s v="UK"/>
    <x v="0"/>
    <s v="FR"/>
    <n v="1496.98677686"/>
    <n v="-14095.14498392"/>
  </r>
  <r>
    <x v="0"/>
    <x v="1"/>
    <x v="1"/>
    <x v="0"/>
    <s v="UK"/>
    <x v="0"/>
    <s v="IE"/>
    <n v="0"/>
    <n v="-2980.1105296199999"/>
  </r>
  <r>
    <x v="0"/>
    <x v="1"/>
    <x v="1"/>
    <x v="0"/>
    <s v="UK"/>
    <x v="0"/>
    <s v="NL"/>
    <n v="0"/>
    <n v="-11932.75509298"/>
  </r>
  <r>
    <x v="0"/>
    <x v="1"/>
    <x v="1"/>
    <x v="0"/>
    <s v="UK"/>
    <x v="1"/>
    <s v="NOS0"/>
    <n v="3134.6368483900001"/>
    <n v="-3387.2375259599999"/>
  </r>
  <r>
    <x v="0"/>
    <x v="1"/>
    <x v="1"/>
    <x v="0"/>
    <s v="UK"/>
    <x v="1"/>
    <s v="UKNI"/>
    <n v="1874.9131456599901"/>
    <n v="0"/>
  </r>
  <r>
    <x v="0"/>
    <x v="1"/>
    <x v="1"/>
    <x v="0"/>
    <s v="UKNI"/>
    <x v="0"/>
    <s v="IE"/>
    <n v="0"/>
    <n v="-1844.68615056"/>
  </r>
  <r>
    <x v="0"/>
    <x v="1"/>
    <x v="1"/>
    <x v="0"/>
    <s v="UKNI"/>
    <x v="1"/>
    <s v="UK"/>
    <n v="0"/>
    <n v="-4500.0977724100003"/>
  </r>
  <r>
    <x v="0"/>
    <x v="1"/>
    <x v="2"/>
    <x v="0"/>
    <s v="AL"/>
    <x v="0"/>
    <s v="GR"/>
    <n v="2137.41964031"/>
    <n v="0"/>
  </r>
  <r>
    <x v="0"/>
    <x v="1"/>
    <x v="2"/>
    <x v="0"/>
    <s v="AL"/>
    <x v="0"/>
    <s v="ME"/>
    <n v="3148.2263608100002"/>
    <n v="0"/>
  </r>
  <r>
    <x v="0"/>
    <x v="1"/>
    <x v="2"/>
    <x v="0"/>
    <s v="AL"/>
    <x v="0"/>
    <s v="MK"/>
    <n v="2731.62367752"/>
    <n v="-2018.9122952600001"/>
  </r>
  <r>
    <x v="0"/>
    <x v="1"/>
    <x v="2"/>
    <x v="0"/>
    <s v="AL"/>
    <x v="1"/>
    <s v="RS"/>
    <n v="3233.22437412"/>
    <n v="0"/>
  </r>
  <r>
    <x v="0"/>
    <x v="1"/>
    <x v="2"/>
    <x v="1"/>
    <s v="AT"/>
    <x v="1"/>
    <s v="CH"/>
    <n v="6349.9127222200004"/>
    <n v="0"/>
  </r>
  <r>
    <x v="0"/>
    <x v="1"/>
    <x v="2"/>
    <x v="1"/>
    <s v="AT"/>
    <x v="0"/>
    <s v="CZ"/>
    <n v="6803.3759661900003"/>
    <n v="0"/>
  </r>
  <r>
    <x v="0"/>
    <x v="1"/>
    <x v="2"/>
    <x v="1"/>
    <s v="AT"/>
    <x v="0"/>
    <s v="DE"/>
    <n v="38063.054966789998"/>
    <n v="0"/>
  </r>
  <r>
    <x v="0"/>
    <x v="1"/>
    <x v="2"/>
    <x v="1"/>
    <s v="AT"/>
    <x v="0"/>
    <s v="HU"/>
    <n v="4583.6507086600004"/>
    <n v="0"/>
  </r>
  <r>
    <x v="0"/>
    <x v="1"/>
    <x v="2"/>
    <x v="1"/>
    <s v="AT"/>
    <x v="0"/>
    <s v="IT"/>
    <n v="7079.2412911600004"/>
    <n v="0"/>
  </r>
  <r>
    <x v="0"/>
    <x v="1"/>
    <x v="2"/>
    <x v="1"/>
    <s v="AT"/>
    <x v="0"/>
    <s v="SI"/>
    <n v="4849.8138595099999"/>
    <n v="0"/>
  </r>
  <r>
    <x v="0"/>
    <x v="1"/>
    <x v="2"/>
    <x v="0"/>
    <s v="BA"/>
    <x v="0"/>
    <s v="HR"/>
    <n v="2786.7231587699998"/>
    <n v="0"/>
  </r>
  <r>
    <x v="0"/>
    <x v="1"/>
    <x v="2"/>
    <x v="0"/>
    <s v="BA"/>
    <x v="0"/>
    <s v="ME"/>
    <n v="2362.7943046199998"/>
    <n v="0"/>
  </r>
  <r>
    <x v="0"/>
    <x v="1"/>
    <x v="2"/>
    <x v="0"/>
    <s v="BA"/>
    <x v="1"/>
    <s v="RS"/>
    <n v="11123.9455324399"/>
    <n v="0"/>
  </r>
  <r>
    <x v="0"/>
    <x v="1"/>
    <x v="2"/>
    <x v="1"/>
    <s v="BE"/>
    <x v="0"/>
    <s v="DE"/>
    <n v="3264.4726721400002"/>
    <n v="0"/>
  </r>
  <r>
    <x v="0"/>
    <x v="1"/>
    <x v="2"/>
    <x v="1"/>
    <s v="BE"/>
    <x v="0"/>
    <s v="FR"/>
    <n v="918.43379596"/>
    <n v="-54.740447349999997"/>
  </r>
  <r>
    <x v="0"/>
    <x v="1"/>
    <x v="2"/>
    <x v="1"/>
    <s v="BE"/>
    <x v="0"/>
    <s v="LU"/>
    <n v="1171.0000910700001"/>
    <n v="0"/>
  </r>
  <r>
    <x v="0"/>
    <x v="1"/>
    <x v="2"/>
    <x v="1"/>
    <s v="BE"/>
    <x v="0"/>
    <s v="NL"/>
    <n v="12260.75693501"/>
    <n v="0"/>
  </r>
  <r>
    <x v="0"/>
    <x v="1"/>
    <x v="2"/>
    <x v="1"/>
    <s v="BE"/>
    <x v="1"/>
    <s v="UK"/>
    <n v="3859.3975333899998"/>
    <n v="0"/>
  </r>
  <r>
    <x v="0"/>
    <x v="1"/>
    <x v="2"/>
    <x v="1"/>
    <s v="BG"/>
    <x v="0"/>
    <s v="GR"/>
    <n v="21.369207759999998"/>
    <n v="0"/>
  </r>
  <r>
    <x v="0"/>
    <x v="1"/>
    <x v="2"/>
    <x v="1"/>
    <s v="BG"/>
    <x v="0"/>
    <s v="MK"/>
    <n v="5.5623173699999997"/>
    <n v="0"/>
  </r>
  <r>
    <x v="0"/>
    <x v="1"/>
    <x v="2"/>
    <x v="1"/>
    <s v="BG"/>
    <x v="0"/>
    <s v="RO"/>
    <n v="217.32633892999999"/>
    <n v="0"/>
  </r>
  <r>
    <x v="0"/>
    <x v="1"/>
    <x v="2"/>
    <x v="1"/>
    <s v="BG"/>
    <x v="1"/>
    <s v="RS"/>
    <n v="190.16790134999999"/>
    <n v="0"/>
  </r>
  <r>
    <x v="0"/>
    <x v="1"/>
    <x v="2"/>
    <x v="1"/>
    <s v="BG"/>
    <x v="1"/>
    <s v="TR"/>
    <n v="33302.462438720002"/>
    <n v="0"/>
  </r>
  <r>
    <x v="0"/>
    <x v="1"/>
    <x v="2"/>
    <x v="0"/>
    <s v="CH"/>
    <x v="0"/>
    <s v="AT"/>
    <n v="0"/>
    <n v="-1662.728797"/>
  </r>
  <r>
    <x v="0"/>
    <x v="1"/>
    <x v="2"/>
    <x v="0"/>
    <s v="CH"/>
    <x v="0"/>
    <s v="DE"/>
    <n v="16475.70949583"/>
    <n v="-268.82905221999999"/>
  </r>
  <r>
    <x v="0"/>
    <x v="1"/>
    <x v="2"/>
    <x v="0"/>
    <s v="CH"/>
    <x v="0"/>
    <s v="FR"/>
    <n v="2351.3556196999998"/>
    <n v="-752.52077308000003"/>
  </r>
  <r>
    <x v="0"/>
    <x v="1"/>
    <x v="2"/>
    <x v="0"/>
    <s v="CH"/>
    <x v="0"/>
    <s v="IT"/>
    <n v="14569.95442389"/>
    <n v="-563.11536660000002"/>
  </r>
  <r>
    <x v="0"/>
    <x v="1"/>
    <x v="2"/>
    <x v="1"/>
    <s v="CZ"/>
    <x v="0"/>
    <s v="AT"/>
    <n v="0"/>
    <n v="-316.41429701999999"/>
  </r>
  <r>
    <x v="0"/>
    <x v="1"/>
    <x v="2"/>
    <x v="1"/>
    <s v="CZ"/>
    <x v="0"/>
    <s v="DE"/>
    <n v="4534.0097652599998"/>
    <n v="0"/>
  </r>
  <r>
    <x v="0"/>
    <x v="1"/>
    <x v="2"/>
    <x v="1"/>
    <s v="CZ"/>
    <x v="0"/>
    <s v="PL"/>
    <n v="1799.3665128499999"/>
    <n v="0"/>
  </r>
  <r>
    <x v="0"/>
    <x v="1"/>
    <x v="2"/>
    <x v="1"/>
    <s v="CZ"/>
    <x v="0"/>
    <s v="SK"/>
    <n v="6940.7748795799998"/>
    <n v="0"/>
  </r>
  <r>
    <x v="0"/>
    <x v="1"/>
    <x v="2"/>
    <x v="1"/>
    <s v="Corsica_FR15"/>
    <x v="0"/>
    <s v="IT"/>
    <n v="534.36774098000001"/>
    <n v="0"/>
  </r>
  <r>
    <x v="0"/>
    <x v="1"/>
    <x v="2"/>
    <x v="1"/>
    <s v="Crete_GR03"/>
    <x v="0"/>
    <s v="GR"/>
    <n v="9921.3076758900006"/>
    <n v="-5749.12787974"/>
  </r>
  <r>
    <x v="0"/>
    <x v="1"/>
    <x v="2"/>
    <x v="1"/>
    <s v="DE"/>
    <x v="0"/>
    <s v="AT"/>
    <n v="0"/>
    <n v="-9033.7896316799997"/>
  </r>
  <r>
    <x v="0"/>
    <x v="1"/>
    <x v="2"/>
    <x v="1"/>
    <s v="DE"/>
    <x v="0"/>
    <s v="BE"/>
    <n v="0"/>
    <n v="-3809.4424315299998"/>
  </r>
  <r>
    <x v="0"/>
    <x v="1"/>
    <x v="2"/>
    <x v="1"/>
    <s v="DE"/>
    <x v="1"/>
    <s v="CH"/>
    <n v="1110.6730395899999"/>
    <n v="-9131.4620653599995"/>
  </r>
  <r>
    <x v="0"/>
    <x v="1"/>
    <x v="2"/>
    <x v="1"/>
    <s v="DE"/>
    <x v="0"/>
    <s v="CZ"/>
    <n v="0"/>
    <n v="-6865.5752798100002"/>
  </r>
  <r>
    <x v="0"/>
    <x v="1"/>
    <x v="2"/>
    <x v="1"/>
    <s v="DE"/>
    <x v="0"/>
    <s v="DEKF"/>
    <n v="781.58946171000002"/>
    <n v="0"/>
  </r>
  <r>
    <x v="0"/>
    <x v="1"/>
    <x v="2"/>
    <x v="1"/>
    <s v="DE"/>
    <x v="0"/>
    <s v="DKE1"/>
    <n v="2757.7909668500001"/>
    <n v="0"/>
  </r>
  <r>
    <x v="0"/>
    <x v="1"/>
    <x v="2"/>
    <x v="1"/>
    <s v="DE"/>
    <x v="0"/>
    <s v="DKW1"/>
    <n v="5849.4485784099998"/>
    <n v="0"/>
  </r>
  <r>
    <x v="0"/>
    <x v="1"/>
    <x v="2"/>
    <x v="1"/>
    <s v="DE"/>
    <x v="0"/>
    <s v="FR"/>
    <n v="6893.9035664499997"/>
    <n v="-2226.0961448399999"/>
  </r>
  <r>
    <x v="0"/>
    <x v="1"/>
    <x v="2"/>
    <x v="1"/>
    <s v="DE"/>
    <x v="0"/>
    <s v="LU"/>
    <n v="3972.76250777"/>
    <n v="0"/>
  </r>
  <r>
    <x v="0"/>
    <x v="1"/>
    <x v="2"/>
    <x v="1"/>
    <s v="DE"/>
    <x v="0"/>
    <s v="NL"/>
    <n v="23491.283319329999"/>
    <n v="0"/>
  </r>
  <r>
    <x v="0"/>
    <x v="1"/>
    <x v="2"/>
    <x v="1"/>
    <s v="DE"/>
    <x v="1"/>
    <s v="NOS0"/>
    <n v="4179.0989647799997"/>
    <n v="0"/>
  </r>
  <r>
    <x v="0"/>
    <x v="1"/>
    <x v="2"/>
    <x v="1"/>
    <s v="DE"/>
    <x v="0"/>
    <s v="PL"/>
    <n v="4597.1759134599997"/>
    <n v="0"/>
  </r>
  <r>
    <x v="0"/>
    <x v="1"/>
    <x v="2"/>
    <x v="1"/>
    <s v="DE"/>
    <x v="0"/>
    <s v="SE04"/>
    <n v="3681.9555664299901"/>
    <n v="0"/>
  </r>
  <r>
    <x v="0"/>
    <x v="1"/>
    <x v="2"/>
    <x v="1"/>
    <s v="DEKF"/>
    <x v="0"/>
    <s v="DE"/>
    <n v="0"/>
    <n v="-1171.6531717600001"/>
  </r>
  <r>
    <x v="0"/>
    <x v="1"/>
    <x v="2"/>
    <x v="1"/>
    <s v="DEKF"/>
    <x v="0"/>
    <s v="DKKF"/>
    <n v="781.58946171000002"/>
    <n v="0"/>
  </r>
  <r>
    <x v="0"/>
    <x v="1"/>
    <x v="2"/>
    <x v="1"/>
    <s v="DKE1"/>
    <x v="0"/>
    <s v="DE"/>
    <n v="0"/>
    <n v="-3124.7111718199999"/>
  </r>
  <r>
    <x v="0"/>
    <x v="1"/>
    <x v="2"/>
    <x v="1"/>
    <s v="DKE1"/>
    <x v="0"/>
    <s v="DKKF"/>
    <n v="216.47753134999999"/>
    <n v="0"/>
  </r>
  <r>
    <x v="0"/>
    <x v="1"/>
    <x v="2"/>
    <x v="1"/>
    <s v="DKE1"/>
    <x v="0"/>
    <s v="DKW1"/>
    <n v="968.51997534999998"/>
    <n v="0"/>
  </r>
  <r>
    <x v="0"/>
    <x v="1"/>
    <x v="2"/>
    <x v="1"/>
    <s v="DKE1"/>
    <x v="0"/>
    <s v="PL"/>
    <n v="2094.57429701"/>
    <n v="0"/>
  </r>
  <r>
    <x v="0"/>
    <x v="1"/>
    <x v="2"/>
    <x v="1"/>
    <s v="DKE1"/>
    <x v="0"/>
    <s v="SE04"/>
    <n v="1350.17293978"/>
    <n v="0"/>
  </r>
  <r>
    <x v="0"/>
    <x v="1"/>
    <x v="2"/>
    <x v="1"/>
    <s v="DKKF"/>
    <x v="0"/>
    <s v="DEKF"/>
    <n v="0"/>
    <n v="-1171.6531717600001"/>
  </r>
  <r>
    <x v="0"/>
    <x v="1"/>
    <x v="2"/>
    <x v="1"/>
    <s v="DKKF"/>
    <x v="0"/>
    <s v="DKE1"/>
    <n v="0"/>
    <n v="-2041.27065367"/>
  </r>
  <r>
    <x v="0"/>
    <x v="1"/>
    <x v="2"/>
    <x v="1"/>
    <s v="DKW1"/>
    <x v="0"/>
    <s v="DE"/>
    <n v="0"/>
    <n v="-15576.65710402"/>
  </r>
  <r>
    <x v="0"/>
    <x v="1"/>
    <x v="2"/>
    <x v="1"/>
    <s v="DKW1"/>
    <x v="0"/>
    <s v="DKE1"/>
    <n v="0"/>
    <n v="-2812.1445288899999"/>
  </r>
  <r>
    <x v="0"/>
    <x v="1"/>
    <x v="2"/>
    <x v="1"/>
    <s v="DKW1"/>
    <x v="0"/>
    <s v="NL"/>
    <n v="4165.7421279299997"/>
    <n v="0"/>
  </r>
  <r>
    <x v="0"/>
    <x v="1"/>
    <x v="2"/>
    <x v="1"/>
    <s v="DKW1"/>
    <x v="1"/>
    <s v="NOS0"/>
    <n v="6351.6628378999903"/>
    <n v="0"/>
  </r>
  <r>
    <x v="0"/>
    <x v="1"/>
    <x v="2"/>
    <x v="1"/>
    <s v="DKW1"/>
    <x v="0"/>
    <s v="SE03"/>
    <n v="3603.7447162100002"/>
    <n v="0"/>
  </r>
  <r>
    <x v="0"/>
    <x v="1"/>
    <x v="2"/>
    <x v="1"/>
    <s v="DKW1"/>
    <x v="1"/>
    <s v="UK"/>
    <n v="12109.034834530001"/>
    <n v="0"/>
  </r>
  <r>
    <x v="0"/>
    <x v="1"/>
    <x v="2"/>
    <x v="1"/>
    <s v="EE"/>
    <x v="0"/>
    <s v="FI"/>
    <n v="2496.14561138"/>
    <n v="-580.10050106999995"/>
  </r>
  <r>
    <x v="0"/>
    <x v="1"/>
    <x v="2"/>
    <x v="1"/>
    <s v="EE"/>
    <x v="0"/>
    <s v="LV"/>
    <n v="2606.9755343900001"/>
    <n v="0"/>
  </r>
  <r>
    <x v="0"/>
    <x v="1"/>
    <x v="2"/>
    <x v="1"/>
    <s v="ES"/>
    <x v="0"/>
    <s v="FR"/>
    <n v="46603.291548449997"/>
    <n v="0"/>
  </r>
  <r>
    <x v="0"/>
    <x v="1"/>
    <x v="2"/>
    <x v="1"/>
    <s v="ES"/>
    <x v="0"/>
    <s v="PT"/>
    <n v="10153.48526093"/>
    <n v="0"/>
  </r>
  <r>
    <x v="0"/>
    <x v="1"/>
    <x v="2"/>
    <x v="1"/>
    <s v="FI"/>
    <x v="0"/>
    <s v="EE"/>
    <n v="1237.94038198"/>
    <n v="-2748.7624622600001"/>
  </r>
  <r>
    <x v="0"/>
    <x v="1"/>
    <x v="2"/>
    <x v="1"/>
    <s v="FI"/>
    <x v="1"/>
    <s v="NON1"/>
    <n v="1319.3114613499999"/>
    <n v="0"/>
  </r>
  <r>
    <x v="0"/>
    <x v="1"/>
    <x v="2"/>
    <x v="1"/>
    <s v="FI"/>
    <x v="0"/>
    <s v="SE01"/>
    <n v="3577.91170332"/>
    <n v="0"/>
  </r>
  <r>
    <x v="0"/>
    <x v="1"/>
    <x v="2"/>
    <x v="1"/>
    <s v="FI"/>
    <x v="0"/>
    <s v="SE02"/>
    <n v="1681.6838478899999"/>
    <n v="0"/>
  </r>
  <r>
    <x v="0"/>
    <x v="1"/>
    <x v="2"/>
    <x v="1"/>
    <s v="FI"/>
    <x v="0"/>
    <s v="SE03"/>
    <n v="7483.4019885399903"/>
    <n v="0"/>
  </r>
  <r>
    <x v="0"/>
    <x v="1"/>
    <x v="2"/>
    <x v="1"/>
    <s v="FR"/>
    <x v="0"/>
    <s v="BE"/>
    <n v="5387.6821587599998"/>
    <n v="-36533.241632359997"/>
  </r>
  <r>
    <x v="0"/>
    <x v="1"/>
    <x v="2"/>
    <x v="1"/>
    <s v="FR"/>
    <x v="1"/>
    <s v="CH"/>
    <n v="5893.0661649699996"/>
    <n v="-20382.61875817"/>
  </r>
  <r>
    <x v="0"/>
    <x v="1"/>
    <x v="2"/>
    <x v="1"/>
    <s v="FR"/>
    <x v="0"/>
    <s v="DE"/>
    <n v="7214.5661240299996"/>
    <n v="-18321.365690959999"/>
  </r>
  <r>
    <x v="0"/>
    <x v="1"/>
    <x v="2"/>
    <x v="1"/>
    <s v="FR"/>
    <x v="0"/>
    <s v="ES"/>
    <n v="0"/>
    <n v="-21954.6223642"/>
  </r>
  <r>
    <x v="0"/>
    <x v="1"/>
    <x v="2"/>
    <x v="1"/>
    <s v="FR"/>
    <x v="0"/>
    <s v="IE"/>
    <n v="0"/>
    <n v="-3100.2682643899998"/>
  </r>
  <r>
    <x v="0"/>
    <x v="1"/>
    <x v="2"/>
    <x v="1"/>
    <s v="FR"/>
    <x v="0"/>
    <s v="IT"/>
    <n v="21342.298218349999"/>
    <n v="0"/>
  </r>
  <r>
    <x v="0"/>
    <x v="1"/>
    <x v="2"/>
    <x v="1"/>
    <s v="FR"/>
    <x v="1"/>
    <s v="UK"/>
    <n v="42501.261088649997"/>
    <n v="-5225.9618412600003"/>
  </r>
  <r>
    <x v="0"/>
    <x v="1"/>
    <x v="2"/>
    <x v="1"/>
    <s v="GR"/>
    <x v="1"/>
    <s v="AL"/>
    <n v="0"/>
    <n v="-667.29574233999995"/>
  </r>
  <r>
    <x v="0"/>
    <x v="1"/>
    <x v="2"/>
    <x v="1"/>
    <s v="GR"/>
    <x v="0"/>
    <s v="BG"/>
    <n v="0"/>
    <n v="-11617.837986889999"/>
  </r>
  <r>
    <x v="0"/>
    <x v="1"/>
    <x v="2"/>
    <x v="1"/>
    <s v="GR"/>
    <x v="0"/>
    <s v="Crete_GR03"/>
    <n v="271.58846450999999"/>
    <n v="-5.1644643700000001"/>
  </r>
  <r>
    <x v="0"/>
    <x v="1"/>
    <x v="2"/>
    <x v="1"/>
    <s v="GR"/>
    <x v="0"/>
    <s v="IT"/>
    <n v="1126.68753176"/>
    <n v="0"/>
  </r>
  <r>
    <x v="0"/>
    <x v="1"/>
    <x v="2"/>
    <x v="1"/>
    <s v="GR"/>
    <x v="0"/>
    <s v="MK"/>
    <n v="3584.9078941500002"/>
    <n v="0"/>
  </r>
  <r>
    <x v="0"/>
    <x v="1"/>
    <x v="2"/>
    <x v="1"/>
    <s v="GR"/>
    <x v="1"/>
    <s v="TR"/>
    <n v="28216.261248210001"/>
    <n v="0"/>
  </r>
  <r>
    <x v="0"/>
    <x v="1"/>
    <x v="2"/>
    <x v="1"/>
    <s v="HR"/>
    <x v="1"/>
    <s v="BA"/>
    <n v="0"/>
    <n v="-1675.5767719200001"/>
  </r>
  <r>
    <x v="0"/>
    <x v="1"/>
    <x v="2"/>
    <x v="1"/>
    <s v="HR"/>
    <x v="0"/>
    <s v="HU"/>
    <n v="8206.8237929999996"/>
    <n v="0"/>
  </r>
  <r>
    <x v="0"/>
    <x v="1"/>
    <x v="2"/>
    <x v="1"/>
    <s v="HR"/>
    <x v="1"/>
    <s v="RS"/>
    <n v="4908.1242620699904"/>
    <n v="0"/>
  </r>
  <r>
    <x v="0"/>
    <x v="1"/>
    <x v="2"/>
    <x v="1"/>
    <s v="HR"/>
    <x v="0"/>
    <s v="SI"/>
    <n v="7013.8763875299901"/>
    <n v="0"/>
  </r>
  <r>
    <x v="0"/>
    <x v="1"/>
    <x v="2"/>
    <x v="1"/>
    <s v="HU"/>
    <x v="0"/>
    <s v="AT"/>
    <n v="0"/>
    <n v="-1617.6867071500001"/>
  </r>
  <r>
    <x v="0"/>
    <x v="1"/>
    <x v="2"/>
    <x v="1"/>
    <s v="HU"/>
    <x v="0"/>
    <s v="HR"/>
    <n v="0"/>
    <n v="-1154.11557242"/>
  </r>
  <r>
    <x v="0"/>
    <x v="1"/>
    <x v="2"/>
    <x v="1"/>
    <s v="HU"/>
    <x v="0"/>
    <s v="RO"/>
    <n v="5089.1575817599996"/>
    <n v="0"/>
  </r>
  <r>
    <x v="0"/>
    <x v="1"/>
    <x v="2"/>
    <x v="1"/>
    <s v="HU"/>
    <x v="1"/>
    <s v="RS"/>
    <n v="3822.4529608600001"/>
    <n v="0"/>
  </r>
  <r>
    <x v="0"/>
    <x v="1"/>
    <x v="2"/>
    <x v="1"/>
    <s v="HU"/>
    <x v="0"/>
    <s v="SI"/>
    <n v="1068.0206321200001"/>
    <n v="0"/>
  </r>
  <r>
    <x v="0"/>
    <x v="1"/>
    <x v="2"/>
    <x v="1"/>
    <s v="HU"/>
    <x v="0"/>
    <s v="SK"/>
    <n v="10941.23039925"/>
    <n v="0"/>
  </r>
  <r>
    <x v="0"/>
    <x v="1"/>
    <x v="2"/>
    <x v="1"/>
    <s v="HU"/>
    <x v="1"/>
    <s v="UA01"/>
    <n v="2817.6099045800001"/>
    <n v="0"/>
  </r>
  <r>
    <x v="0"/>
    <x v="1"/>
    <x v="2"/>
    <x v="1"/>
    <s v="IE"/>
    <x v="0"/>
    <s v="FR"/>
    <n v="1507.1455571900001"/>
    <n v="0"/>
  </r>
  <r>
    <x v="0"/>
    <x v="1"/>
    <x v="2"/>
    <x v="1"/>
    <s v="IE"/>
    <x v="1"/>
    <s v="UK"/>
    <n v="7662.7567329899903"/>
    <n v="0"/>
  </r>
  <r>
    <x v="0"/>
    <x v="1"/>
    <x v="2"/>
    <x v="1"/>
    <s v="IE"/>
    <x v="1"/>
    <s v="UKNI"/>
    <n v="2294.40565935"/>
    <n v="0"/>
  </r>
  <r>
    <x v="0"/>
    <x v="1"/>
    <x v="2"/>
    <x v="1"/>
    <s v="IT"/>
    <x v="0"/>
    <s v="AT"/>
    <n v="0"/>
    <n v="-2915.4470252800002"/>
  </r>
  <r>
    <x v="0"/>
    <x v="1"/>
    <x v="2"/>
    <x v="1"/>
    <s v="IT"/>
    <x v="1"/>
    <s v="CH"/>
    <n v="500.40195541000003"/>
    <n v="-5462.1789939199998"/>
  </r>
  <r>
    <x v="0"/>
    <x v="1"/>
    <x v="2"/>
    <x v="1"/>
    <s v="IT"/>
    <x v="0"/>
    <s v="FR"/>
    <n v="0"/>
    <n v="-4781.4886806799996"/>
  </r>
  <r>
    <x v="0"/>
    <x v="1"/>
    <x v="2"/>
    <x v="1"/>
    <s v="IT"/>
    <x v="0"/>
    <s v="GR"/>
    <n v="0"/>
    <n v="-5110.7212479999998"/>
  </r>
  <r>
    <x v="0"/>
    <x v="1"/>
    <x v="2"/>
    <x v="1"/>
    <s v="IT"/>
    <x v="0"/>
    <s v="ME"/>
    <n v="3446.2696225899999"/>
    <n v="0"/>
  </r>
  <r>
    <x v="0"/>
    <x v="1"/>
    <x v="2"/>
    <x v="1"/>
    <s v="IT"/>
    <x v="0"/>
    <s v="MT"/>
    <n v="846.96274649999998"/>
    <n v="0"/>
  </r>
  <r>
    <x v="0"/>
    <x v="1"/>
    <x v="2"/>
    <x v="1"/>
    <s v="IT"/>
    <x v="0"/>
    <s v="SI"/>
    <n v="2669.1019852499999"/>
    <n v="0"/>
  </r>
  <r>
    <x v="0"/>
    <x v="1"/>
    <x v="2"/>
    <x v="1"/>
    <s v="LT"/>
    <x v="0"/>
    <s v="LV"/>
    <n v="928.99633463999999"/>
    <n v="0"/>
  </r>
  <r>
    <x v="0"/>
    <x v="1"/>
    <x v="2"/>
    <x v="1"/>
    <s v="LT"/>
    <x v="0"/>
    <s v="PL"/>
    <n v="6559.3736769400002"/>
    <n v="0"/>
  </r>
  <r>
    <x v="0"/>
    <x v="1"/>
    <x v="2"/>
    <x v="1"/>
    <s v="LT"/>
    <x v="0"/>
    <s v="SE04"/>
    <n v="2996.0376818700001"/>
    <n v="0"/>
  </r>
  <r>
    <x v="0"/>
    <x v="1"/>
    <x v="2"/>
    <x v="1"/>
    <s v="LU"/>
    <x v="0"/>
    <s v="BE"/>
    <n v="0"/>
    <n v="-578.23903466000002"/>
  </r>
  <r>
    <x v="0"/>
    <x v="1"/>
    <x v="2"/>
    <x v="1"/>
    <s v="LU"/>
    <x v="0"/>
    <s v="DE"/>
    <n v="0"/>
    <n v="-678.89596413000004"/>
  </r>
  <r>
    <x v="0"/>
    <x v="1"/>
    <x v="2"/>
    <x v="1"/>
    <s v="LV"/>
    <x v="0"/>
    <s v="EE"/>
    <n v="0"/>
    <n v="-2570.0404685899998"/>
  </r>
  <r>
    <x v="0"/>
    <x v="1"/>
    <x v="2"/>
    <x v="1"/>
    <s v="LV"/>
    <x v="0"/>
    <s v="LT"/>
    <n v="0"/>
    <n v="-4053.8480375600002"/>
  </r>
  <r>
    <x v="0"/>
    <x v="1"/>
    <x v="2"/>
    <x v="0"/>
    <s v="ME"/>
    <x v="1"/>
    <s v="AL"/>
    <n v="0"/>
    <n v="-1740.9124282299999"/>
  </r>
  <r>
    <x v="0"/>
    <x v="1"/>
    <x v="2"/>
    <x v="0"/>
    <s v="ME"/>
    <x v="1"/>
    <s v="BA"/>
    <n v="0"/>
    <n v="-4197.2128642199996"/>
  </r>
  <r>
    <x v="0"/>
    <x v="1"/>
    <x v="2"/>
    <x v="0"/>
    <s v="ME"/>
    <x v="0"/>
    <s v="IT"/>
    <n v="0"/>
    <n v="-3304.7015438399999"/>
  </r>
  <r>
    <x v="0"/>
    <x v="1"/>
    <x v="2"/>
    <x v="0"/>
    <s v="ME"/>
    <x v="1"/>
    <s v="RS"/>
    <n v="4204.8937775799996"/>
    <n v="0"/>
  </r>
  <r>
    <x v="0"/>
    <x v="1"/>
    <x v="2"/>
    <x v="0"/>
    <s v="MK"/>
    <x v="1"/>
    <s v="AL"/>
    <n v="544.70020212999998"/>
    <n v="-746.37919744999999"/>
  </r>
  <r>
    <x v="0"/>
    <x v="1"/>
    <x v="2"/>
    <x v="0"/>
    <s v="MK"/>
    <x v="0"/>
    <s v="BG"/>
    <n v="0"/>
    <n v="-3428.7432865599999"/>
  </r>
  <r>
    <x v="0"/>
    <x v="1"/>
    <x v="2"/>
    <x v="0"/>
    <s v="MK"/>
    <x v="0"/>
    <s v="GR"/>
    <n v="0"/>
    <n v="-4755.4650441799904"/>
  </r>
  <r>
    <x v="0"/>
    <x v="1"/>
    <x v="2"/>
    <x v="0"/>
    <s v="MK"/>
    <x v="1"/>
    <s v="RS"/>
    <n v="4298.7973627299998"/>
    <n v="0"/>
  </r>
  <r>
    <x v="0"/>
    <x v="1"/>
    <x v="2"/>
    <x v="1"/>
    <s v="MT"/>
    <x v="0"/>
    <s v="IT"/>
    <n v="0"/>
    <n v="-436.96225328999998"/>
  </r>
  <r>
    <x v="0"/>
    <x v="1"/>
    <x v="2"/>
    <x v="1"/>
    <s v="NL"/>
    <x v="0"/>
    <s v="BE"/>
    <n v="0"/>
    <n v="-4875.84870168"/>
  </r>
  <r>
    <x v="0"/>
    <x v="1"/>
    <x v="2"/>
    <x v="1"/>
    <s v="NL"/>
    <x v="0"/>
    <s v="DE"/>
    <n v="0"/>
    <n v="-7952.6632932800003"/>
  </r>
  <r>
    <x v="0"/>
    <x v="1"/>
    <x v="2"/>
    <x v="1"/>
    <s v="NL"/>
    <x v="0"/>
    <s v="DKW1"/>
    <n v="0"/>
    <n v="-809.54529149999996"/>
  </r>
  <r>
    <x v="0"/>
    <x v="1"/>
    <x v="2"/>
    <x v="1"/>
    <s v="NL"/>
    <x v="1"/>
    <s v="NOS0"/>
    <n v="1179.56970391"/>
    <n v="0"/>
  </r>
  <r>
    <x v="0"/>
    <x v="1"/>
    <x v="2"/>
    <x v="1"/>
    <s v="NL"/>
    <x v="1"/>
    <s v="UK"/>
    <n v="6830.75545358"/>
    <n v="0"/>
  </r>
  <r>
    <x v="0"/>
    <x v="1"/>
    <x v="2"/>
    <x v="0"/>
    <s v="NOM1"/>
    <x v="1"/>
    <s v="NON1"/>
    <n v="412.58182935999997"/>
    <n v="0"/>
  </r>
  <r>
    <x v="0"/>
    <x v="1"/>
    <x v="2"/>
    <x v="0"/>
    <s v="NOM1"/>
    <x v="1"/>
    <s v="NOS0"/>
    <n v="8884.2626584999998"/>
    <n v="0"/>
  </r>
  <r>
    <x v="0"/>
    <x v="1"/>
    <x v="2"/>
    <x v="0"/>
    <s v="NOM1"/>
    <x v="0"/>
    <s v="SE02"/>
    <n v="2092.3774150700001"/>
    <n v="0"/>
  </r>
  <r>
    <x v="0"/>
    <x v="1"/>
    <x v="2"/>
    <x v="0"/>
    <s v="NON1"/>
    <x v="0"/>
    <s v="FI"/>
    <n v="0"/>
    <n v="-4037.22515436"/>
  </r>
  <r>
    <x v="0"/>
    <x v="1"/>
    <x v="2"/>
    <x v="0"/>
    <s v="NON1"/>
    <x v="1"/>
    <s v="NOM1"/>
    <n v="0"/>
    <n v="-6656.5458247400002"/>
  </r>
  <r>
    <x v="0"/>
    <x v="1"/>
    <x v="2"/>
    <x v="0"/>
    <s v="NON1"/>
    <x v="0"/>
    <s v="SE01"/>
    <n v="3046.3613497800002"/>
    <n v="0"/>
  </r>
  <r>
    <x v="0"/>
    <x v="1"/>
    <x v="2"/>
    <x v="0"/>
    <s v="NON1"/>
    <x v="0"/>
    <s v="SE02"/>
    <n v="1159.1536554700001"/>
    <n v="0"/>
  </r>
  <r>
    <x v="0"/>
    <x v="1"/>
    <x v="2"/>
    <x v="0"/>
    <s v="NOS0"/>
    <x v="0"/>
    <s v="DE"/>
    <n v="0"/>
    <n v="-6620.0191212299997"/>
  </r>
  <r>
    <x v="0"/>
    <x v="1"/>
    <x v="2"/>
    <x v="0"/>
    <s v="NOS0"/>
    <x v="0"/>
    <s v="DKW1"/>
    <n v="0"/>
    <n v="-5432.9244080899998"/>
  </r>
  <r>
    <x v="0"/>
    <x v="1"/>
    <x v="2"/>
    <x v="0"/>
    <s v="NOS0"/>
    <x v="0"/>
    <s v="NL"/>
    <n v="0"/>
    <n v="-4311.0748408899999"/>
  </r>
  <r>
    <x v="0"/>
    <x v="1"/>
    <x v="2"/>
    <x v="0"/>
    <s v="NOS0"/>
    <x v="1"/>
    <s v="NOM1"/>
    <n v="0"/>
    <n v="-723.04838411000003"/>
  </r>
  <r>
    <x v="0"/>
    <x v="1"/>
    <x v="2"/>
    <x v="0"/>
    <s v="NOS0"/>
    <x v="0"/>
    <s v="SE03"/>
    <n v="5487.6824903799998"/>
    <n v="0"/>
  </r>
  <r>
    <x v="0"/>
    <x v="1"/>
    <x v="2"/>
    <x v="0"/>
    <s v="NOS0"/>
    <x v="1"/>
    <s v="UK"/>
    <n v="11674.06510854"/>
    <n v="-7342.6820717199998"/>
  </r>
  <r>
    <x v="0"/>
    <x v="1"/>
    <x v="2"/>
    <x v="1"/>
    <s v="PL"/>
    <x v="0"/>
    <s v="CZ"/>
    <n v="0"/>
    <n v="-3193.8306113499998"/>
  </r>
  <r>
    <x v="0"/>
    <x v="1"/>
    <x v="2"/>
    <x v="1"/>
    <s v="PL"/>
    <x v="0"/>
    <s v="DE"/>
    <n v="0"/>
    <n v="-3739.9080420300002"/>
  </r>
  <r>
    <x v="0"/>
    <x v="1"/>
    <x v="2"/>
    <x v="1"/>
    <s v="PL"/>
    <x v="0"/>
    <s v="DKE1"/>
    <n v="0"/>
    <n v="-1209.4141987200001"/>
  </r>
  <r>
    <x v="0"/>
    <x v="1"/>
    <x v="2"/>
    <x v="1"/>
    <s v="PL"/>
    <x v="0"/>
    <s v="LT"/>
    <n v="0"/>
    <n v="-876.66876437999997"/>
  </r>
  <r>
    <x v="0"/>
    <x v="1"/>
    <x v="2"/>
    <x v="1"/>
    <s v="PL"/>
    <x v="0"/>
    <s v="SE04"/>
    <n v="1194.4248393299999"/>
    <n v="0"/>
  </r>
  <r>
    <x v="0"/>
    <x v="1"/>
    <x v="2"/>
    <x v="1"/>
    <s v="PL"/>
    <x v="0"/>
    <s v="SK"/>
    <n v="0"/>
    <n v="-3638.97312401"/>
  </r>
  <r>
    <x v="0"/>
    <x v="1"/>
    <x v="2"/>
    <x v="1"/>
    <s v="PT"/>
    <x v="0"/>
    <s v="ES"/>
    <n v="0"/>
    <n v="-6729.5294673899998"/>
  </r>
  <r>
    <x v="0"/>
    <x v="1"/>
    <x v="2"/>
    <x v="1"/>
    <s v="RO"/>
    <x v="0"/>
    <s v="BG"/>
    <n v="0"/>
    <n v="-11187.177680340001"/>
  </r>
  <r>
    <x v="0"/>
    <x v="1"/>
    <x v="2"/>
    <x v="1"/>
    <s v="RO"/>
    <x v="0"/>
    <s v="HU"/>
    <n v="0"/>
    <n v="-4795.5245340299998"/>
  </r>
  <r>
    <x v="0"/>
    <x v="1"/>
    <x v="2"/>
    <x v="1"/>
    <s v="RO"/>
    <x v="1"/>
    <s v="RS"/>
    <n v="5264.5284453499999"/>
    <n v="0"/>
  </r>
  <r>
    <x v="0"/>
    <x v="1"/>
    <x v="2"/>
    <x v="1"/>
    <s v="RO"/>
    <x v="1"/>
    <s v="UA01"/>
    <n v="779.19974829"/>
    <n v="0"/>
  </r>
  <r>
    <x v="0"/>
    <x v="1"/>
    <x v="2"/>
    <x v="0"/>
    <s v="RS"/>
    <x v="1"/>
    <s v="AL"/>
    <n v="0"/>
    <n v="-414.79177270999998"/>
  </r>
  <r>
    <x v="0"/>
    <x v="1"/>
    <x v="2"/>
    <x v="0"/>
    <s v="RS"/>
    <x v="1"/>
    <s v="BA"/>
    <n v="0"/>
    <n v="-22.198838379999899"/>
  </r>
  <r>
    <x v="0"/>
    <x v="1"/>
    <x v="2"/>
    <x v="0"/>
    <s v="RS"/>
    <x v="0"/>
    <s v="BG"/>
    <n v="0"/>
    <n v="-4103.6177406400002"/>
  </r>
  <r>
    <x v="0"/>
    <x v="1"/>
    <x v="2"/>
    <x v="0"/>
    <s v="RS"/>
    <x v="0"/>
    <s v="HR"/>
    <n v="0"/>
    <n v="-674.83201095000004"/>
  </r>
  <r>
    <x v="0"/>
    <x v="1"/>
    <x v="2"/>
    <x v="0"/>
    <s v="RS"/>
    <x v="0"/>
    <s v="HU"/>
    <n v="0"/>
    <n v="-2893.4598315599901"/>
  </r>
  <r>
    <x v="0"/>
    <x v="1"/>
    <x v="2"/>
    <x v="0"/>
    <s v="RS"/>
    <x v="0"/>
    <s v="ME"/>
    <n v="0"/>
    <n v="-198.61753826"/>
  </r>
  <r>
    <x v="0"/>
    <x v="1"/>
    <x v="2"/>
    <x v="0"/>
    <s v="RS"/>
    <x v="0"/>
    <s v="MK"/>
    <n v="0"/>
    <n v="-1925.0123396500001"/>
  </r>
  <r>
    <x v="0"/>
    <x v="1"/>
    <x v="2"/>
    <x v="0"/>
    <s v="RS"/>
    <x v="0"/>
    <s v="RO"/>
    <n v="0"/>
    <n v="-4961.9544256999998"/>
  </r>
  <r>
    <x v="0"/>
    <x v="1"/>
    <x v="2"/>
    <x v="1"/>
    <s v="SE01"/>
    <x v="0"/>
    <s v="FI"/>
    <n v="0"/>
    <n v="-6496.28060319"/>
  </r>
  <r>
    <x v="0"/>
    <x v="1"/>
    <x v="2"/>
    <x v="1"/>
    <s v="SE01"/>
    <x v="1"/>
    <s v="NON1"/>
    <n v="0"/>
    <n v="-1346.02764525"/>
  </r>
  <r>
    <x v="0"/>
    <x v="1"/>
    <x v="2"/>
    <x v="1"/>
    <s v="SE01"/>
    <x v="0"/>
    <s v="SE02"/>
    <n v="7696.0689334600002"/>
    <n v="0"/>
  </r>
  <r>
    <x v="0"/>
    <x v="1"/>
    <x v="2"/>
    <x v="1"/>
    <s v="SE02"/>
    <x v="0"/>
    <s v="FI"/>
    <n v="0"/>
    <n v="-2020.1862728199901"/>
  </r>
  <r>
    <x v="0"/>
    <x v="1"/>
    <x v="2"/>
    <x v="1"/>
    <s v="SE02"/>
    <x v="1"/>
    <s v="NOM1"/>
    <n v="0"/>
    <n v="-3585.0479770500001"/>
  </r>
  <r>
    <x v="0"/>
    <x v="1"/>
    <x v="2"/>
    <x v="1"/>
    <s v="SE02"/>
    <x v="1"/>
    <s v="NON1"/>
    <n v="0"/>
    <n v="-650.61692914000002"/>
  </r>
  <r>
    <x v="0"/>
    <x v="1"/>
    <x v="2"/>
    <x v="1"/>
    <s v="SE02"/>
    <x v="0"/>
    <s v="SE01"/>
    <n v="0"/>
    <n v="-3396.6007661899998"/>
  </r>
  <r>
    <x v="0"/>
    <x v="1"/>
    <x v="2"/>
    <x v="1"/>
    <s v="SE02"/>
    <x v="0"/>
    <s v="SE03"/>
    <n v="43112.216997349999"/>
    <n v="0"/>
  </r>
  <r>
    <x v="0"/>
    <x v="1"/>
    <x v="2"/>
    <x v="1"/>
    <s v="SE03"/>
    <x v="0"/>
    <s v="DKW1"/>
    <n v="0"/>
    <n v="-8143.1841036599999"/>
  </r>
  <r>
    <x v="0"/>
    <x v="1"/>
    <x v="2"/>
    <x v="1"/>
    <s v="SE03"/>
    <x v="0"/>
    <s v="FI"/>
    <n v="0"/>
    <n v="-4747.0484296100003"/>
  </r>
  <r>
    <x v="0"/>
    <x v="1"/>
    <x v="2"/>
    <x v="1"/>
    <s v="SE03"/>
    <x v="1"/>
    <s v="NOS0"/>
    <n v="0"/>
    <n v="-9658.1289227899997"/>
  </r>
  <r>
    <x v="0"/>
    <x v="1"/>
    <x v="2"/>
    <x v="1"/>
    <s v="SE03"/>
    <x v="0"/>
    <s v="SE02"/>
    <n v="0"/>
    <n v="-1065.2351022099999"/>
  </r>
  <r>
    <x v="0"/>
    <x v="1"/>
    <x v="2"/>
    <x v="1"/>
    <s v="SE03"/>
    <x v="0"/>
    <s v="SE04"/>
    <n v="28116.85064827"/>
    <n v="0"/>
  </r>
  <r>
    <x v="0"/>
    <x v="1"/>
    <x v="2"/>
    <x v="1"/>
    <s v="SE04"/>
    <x v="0"/>
    <s v="DE"/>
    <n v="0"/>
    <n v="-10288.534971429999"/>
  </r>
  <r>
    <x v="0"/>
    <x v="1"/>
    <x v="2"/>
    <x v="1"/>
    <s v="SE04"/>
    <x v="0"/>
    <s v="DKE1"/>
    <n v="0"/>
    <n v="-14970.18525628"/>
  </r>
  <r>
    <x v="0"/>
    <x v="1"/>
    <x v="2"/>
    <x v="1"/>
    <s v="SE04"/>
    <x v="0"/>
    <s v="LT"/>
    <n v="0"/>
    <n v="-1500.73389808"/>
  </r>
  <r>
    <x v="0"/>
    <x v="1"/>
    <x v="2"/>
    <x v="1"/>
    <s v="SE04"/>
    <x v="0"/>
    <s v="PL"/>
    <n v="0"/>
    <n v="-3317.9962674499998"/>
  </r>
  <r>
    <x v="0"/>
    <x v="1"/>
    <x v="2"/>
    <x v="1"/>
    <s v="SE04"/>
    <x v="0"/>
    <s v="SE03"/>
    <n v="0"/>
    <n v="-2115.6221120599998"/>
  </r>
  <r>
    <x v="0"/>
    <x v="1"/>
    <x v="2"/>
    <x v="1"/>
    <s v="SI"/>
    <x v="0"/>
    <s v="AT"/>
    <n v="0"/>
    <n v="-2369.05132065"/>
  </r>
  <r>
    <x v="0"/>
    <x v="1"/>
    <x v="2"/>
    <x v="1"/>
    <s v="SI"/>
    <x v="0"/>
    <s v="HR"/>
    <n v="0"/>
    <n v="-2624.8408481900001"/>
  </r>
  <r>
    <x v="0"/>
    <x v="1"/>
    <x v="2"/>
    <x v="1"/>
    <s v="SI"/>
    <x v="0"/>
    <s v="HU"/>
    <n v="0"/>
    <n v="-4760.3327985200003"/>
  </r>
  <r>
    <x v="0"/>
    <x v="1"/>
    <x v="2"/>
    <x v="1"/>
    <s v="SI"/>
    <x v="0"/>
    <s v="IT"/>
    <n v="0"/>
    <n v="-3172.7067332699999"/>
  </r>
  <r>
    <x v="0"/>
    <x v="1"/>
    <x v="2"/>
    <x v="1"/>
    <s v="SK"/>
    <x v="0"/>
    <s v="CZ"/>
    <n v="0"/>
    <n v="-2448.1690026699998"/>
  </r>
  <r>
    <x v="0"/>
    <x v="1"/>
    <x v="2"/>
    <x v="1"/>
    <s v="SK"/>
    <x v="0"/>
    <s v="HU"/>
    <n v="0"/>
    <n v="-4556.9731427999996"/>
  </r>
  <r>
    <x v="0"/>
    <x v="1"/>
    <x v="2"/>
    <x v="1"/>
    <s v="SK"/>
    <x v="0"/>
    <s v="PL"/>
    <n v="1744.8956586300001"/>
    <n v="0"/>
  </r>
  <r>
    <x v="0"/>
    <x v="1"/>
    <x v="2"/>
    <x v="1"/>
    <s v="SK"/>
    <x v="1"/>
    <s v="UA01"/>
    <n v="2447.5134458900002"/>
    <n v="0"/>
  </r>
  <r>
    <x v="0"/>
    <x v="1"/>
    <x v="2"/>
    <x v="0"/>
    <s v="TR"/>
    <x v="0"/>
    <s v="BG"/>
    <n v="0"/>
    <n v="-326.86095114"/>
  </r>
  <r>
    <x v="0"/>
    <x v="1"/>
    <x v="2"/>
    <x v="0"/>
    <s v="TR"/>
    <x v="0"/>
    <s v="GR"/>
    <n v="0"/>
    <n v="-88.580641159999999"/>
  </r>
  <r>
    <x v="0"/>
    <x v="1"/>
    <x v="2"/>
    <x v="0"/>
    <s v="UA01"/>
    <x v="0"/>
    <s v="HU"/>
    <n v="0"/>
    <n v="-37.523813220000001"/>
  </r>
  <r>
    <x v="0"/>
    <x v="1"/>
    <x v="2"/>
    <x v="0"/>
    <s v="UA01"/>
    <x v="0"/>
    <s v="RO"/>
    <n v="0"/>
    <n v="-398.38420494000002"/>
  </r>
  <r>
    <x v="0"/>
    <x v="1"/>
    <x v="2"/>
    <x v="0"/>
    <s v="UA01"/>
    <x v="0"/>
    <s v="SK"/>
    <n v="0"/>
    <n v="-381.5665338"/>
  </r>
  <r>
    <x v="0"/>
    <x v="1"/>
    <x v="2"/>
    <x v="0"/>
    <s v="UK"/>
    <x v="0"/>
    <s v="BE"/>
    <n v="0"/>
    <n v="-3571.0921068399998"/>
  </r>
  <r>
    <x v="0"/>
    <x v="1"/>
    <x v="2"/>
    <x v="0"/>
    <s v="UK"/>
    <x v="0"/>
    <s v="DKW1"/>
    <n v="0"/>
    <n v="-5775.4268415799997"/>
  </r>
  <r>
    <x v="0"/>
    <x v="1"/>
    <x v="2"/>
    <x v="0"/>
    <s v="UK"/>
    <x v="0"/>
    <s v="FR"/>
    <n v="918.69830907999994"/>
    <n v="-9579.2195473899992"/>
  </r>
  <r>
    <x v="0"/>
    <x v="1"/>
    <x v="2"/>
    <x v="0"/>
    <s v="UK"/>
    <x v="0"/>
    <s v="IE"/>
    <n v="0"/>
    <n v="-2656.4732580899999"/>
  </r>
  <r>
    <x v="0"/>
    <x v="1"/>
    <x v="2"/>
    <x v="0"/>
    <s v="UK"/>
    <x v="0"/>
    <s v="NL"/>
    <n v="0"/>
    <n v="-12220.718930110001"/>
  </r>
  <r>
    <x v="0"/>
    <x v="1"/>
    <x v="2"/>
    <x v="0"/>
    <s v="UK"/>
    <x v="1"/>
    <s v="NOS0"/>
    <n v="3558.5515773500001"/>
    <n v="-4072.1561367099998"/>
  </r>
  <r>
    <x v="0"/>
    <x v="1"/>
    <x v="2"/>
    <x v="0"/>
    <s v="UK"/>
    <x v="1"/>
    <s v="UKNI"/>
    <n v="1648.72733604"/>
    <n v="0"/>
  </r>
  <r>
    <x v="0"/>
    <x v="1"/>
    <x v="2"/>
    <x v="0"/>
    <s v="UKNI"/>
    <x v="0"/>
    <s v="IE"/>
    <n v="0"/>
    <n v="-1648.42234108"/>
  </r>
  <r>
    <x v="0"/>
    <x v="1"/>
    <x v="2"/>
    <x v="0"/>
    <s v="UKNI"/>
    <x v="1"/>
    <s v="UK"/>
    <n v="0"/>
    <n v="-5205.4180404700001"/>
  </r>
  <r>
    <x v="0"/>
    <x v="2"/>
    <x v="0"/>
    <x v="0"/>
    <s v="AL"/>
    <x v="0"/>
    <s v="GR"/>
    <n v="4024.44149177999"/>
    <n v="0"/>
  </r>
  <r>
    <x v="0"/>
    <x v="2"/>
    <x v="0"/>
    <x v="0"/>
    <s v="AL"/>
    <x v="0"/>
    <s v="ME"/>
    <n v="2519.91734916"/>
    <n v="0"/>
  </r>
  <r>
    <x v="0"/>
    <x v="2"/>
    <x v="0"/>
    <x v="0"/>
    <s v="AL"/>
    <x v="0"/>
    <s v="MK"/>
    <n v="2487.4775919600002"/>
    <n v="-2295.9167455500001"/>
  </r>
  <r>
    <x v="0"/>
    <x v="2"/>
    <x v="0"/>
    <x v="0"/>
    <s v="AL"/>
    <x v="1"/>
    <s v="RS"/>
    <n v="3036.93879569"/>
    <n v="0"/>
  </r>
  <r>
    <x v="0"/>
    <x v="2"/>
    <x v="0"/>
    <x v="1"/>
    <s v="AT"/>
    <x v="1"/>
    <s v="CH"/>
    <n v="7075.9563555699997"/>
    <n v="0"/>
  </r>
  <r>
    <x v="0"/>
    <x v="2"/>
    <x v="0"/>
    <x v="1"/>
    <s v="AT"/>
    <x v="0"/>
    <s v="CZ"/>
    <n v="15914.311380449901"/>
    <n v="0"/>
  </r>
  <r>
    <x v="0"/>
    <x v="2"/>
    <x v="0"/>
    <x v="1"/>
    <s v="AT"/>
    <x v="0"/>
    <s v="DE"/>
    <n v="32655.051717390001"/>
    <n v="0"/>
  </r>
  <r>
    <x v="0"/>
    <x v="2"/>
    <x v="0"/>
    <x v="1"/>
    <s v="AT"/>
    <x v="0"/>
    <s v="HU"/>
    <n v="5216.0864940600004"/>
    <n v="0"/>
  </r>
  <r>
    <x v="0"/>
    <x v="2"/>
    <x v="0"/>
    <x v="1"/>
    <s v="AT"/>
    <x v="0"/>
    <s v="IT"/>
    <n v="7841.21774980999"/>
    <n v="-714.44430824000005"/>
  </r>
  <r>
    <x v="0"/>
    <x v="2"/>
    <x v="0"/>
    <x v="1"/>
    <s v="AT"/>
    <x v="0"/>
    <s v="SI"/>
    <n v="5976.0711595700004"/>
    <n v="0"/>
  </r>
  <r>
    <x v="0"/>
    <x v="2"/>
    <x v="0"/>
    <x v="0"/>
    <s v="BA"/>
    <x v="0"/>
    <s v="HR"/>
    <n v="4565.5924691999999"/>
    <n v="0"/>
  </r>
  <r>
    <x v="0"/>
    <x v="2"/>
    <x v="0"/>
    <x v="0"/>
    <s v="BA"/>
    <x v="0"/>
    <s v="ME"/>
    <n v="5270.5455274799997"/>
    <n v="0"/>
  </r>
  <r>
    <x v="0"/>
    <x v="2"/>
    <x v="0"/>
    <x v="0"/>
    <s v="BA"/>
    <x v="1"/>
    <s v="RS"/>
    <n v="19487.26687159"/>
    <n v="0"/>
  </r>
  <r>
    <x v="0"/>
    <x v="2"/>
    <x v="0"/>
    <x v="1"/>
    <s v="BE"/>
    <x v="0"/>
    <s v="DE"/>
    <n v="2564.3280274799999"/>
    <n v="0"/>
  </r>
  <r>
    <x v="0"/>
    <x v="2"/>
    <x v="0"/>
    <x v="1"/>
    <s v="BE"/>
    <x v="0"/>
    <s v="FR"/>
    <n v="3221.52220316999"/>
    <n v="-283.22547393999997"/>
  </r>
  <r>
    <x v="0"/>
    <x v="2"/>
    <x v="0"/>
    <x v="1"/>
    <s v="BE"/>
    <x v="0"/>
    <s v="LU"/>
    <n v="747.81603844999995"/>
    <n v="0"/>
  </r>
  <r>
    <x v="0"/>
    <x v="2"/>
    <x v="0"/>
    <x v="1"/>
    <s v="BE"/>
    <x v="0"/>
    <s v="NL"/>
    <n v="4682.6644601099997"/>
    <n v="0"/>
  </r>
  <r>
    <x v="0"/>
    <x v="2"/>
    <x v="0"/>
    <x v="1"/>
    <s v="BE"/>
    <x v="1"/>
    <s v="UK"/>
    <n v="1809.7247574800001"/>
    <n v="0"/>
  </r>
  <r>
    <x v="0"/>
    <x v="2"/>
    <x v="0"/>
    <x v="1"/>
    <s v="BG"/>
    <x v="0"/>
    <s v="GR"/>
    <n v="2002.9245227199999"/>
    <n v="0"/>
  </r>
  <r>
    <x v="0"/>
    <x v="2"/>
    <x v="0"/>
    <x v="1"/>
    <s v="BG"/>
    <x v="0"/>
    <s v="MK"/>
    <n v="274.25639688000001"/>
    <n v="0"/>
  </r>
  <r>
    <x v="0"/>
    <x v="2"/>
    <x v="0"/>
    <x v="1"/>
    <s v="BG"/>
    <x v="0"/>
    <s v="RO"/>
    <n v="2406.7398348699999"/>
    <n v="0"/>
  </r>
  <r>
    <x v="0"/>
    <x v="2"/>
    <x v="0"/>
    <x v="1"/>
    <s v="BG"/>
    <x v="1"/>
    <s v="RS"/>
    <n v="1067.61700036"/>
    <n v="0"/>
  </r>
  <r>
    <x v="0"/>
    <x v="2"/>
    <x v="0"/>
    <x v="1"/>
    <s v="BG"/>
    <x v="1"/>
    <s v="TR"/>
    <n v="33974.329963049997"/>
    <n v="0"/>
  </r>
  <r>
    <x v="0"/>
    <x v="2"/>
    <x v="0"/>
    <x v="0"/>
    <s v="CH"/>
    <x v="0"/>
    <s v="AT"/>
    <n v="0"/>
    <n v="-1311.7864222600001"/>
  </r>
  <r>
    <x v="0"/>
    <x v="2"/>
    <x v="0"/>
    <x v="0"/>
    <s v="CH"/>
    <x v="0"/>
    <s v="DE"/>
    <n v="12120.6210563"/>
    <n v="-167.41336763999999"/>
  </r>
  <r>
    <x v="0"/>
    <x v="2"/>
    <x v="0"/>
    <x v="0"/>
    <s v="CH"/>
    <x v="0"/>
    <s v="FR"/>
    <n v="4066.2848351100001"/>
    <n v="-772.72455380999997"/>
  </r>
  <r>
    <x v="0"/>
    <x v="2"/>
    <x v="0"/>
    <x v="0"/>
    <s v="CH"/>
    <x v="0"/>
    <s v="IT"/>
    <n v="16854.978185799999"/>
    <n v="-679.00430253000002"/>
  </r>
  <r>
    <x v="0"/>
    <x v="2"/>
    <x v="0"/>
    <x v="1"/>
    <s v="CZ"/>
    <x v="0"/>
    <s v="AT"/>
    <n v="0"/>
    <n v="-281.26259536999999"/>
  </r>
  <r>
    <x v="0"/>
    <x v="2"/>
    <x v="0"/>
    <x v="1"/>
    <s v="CZ"/>
    <x v="0"/>
    <s v="DE"/>
    <n v="3314.0926596300001"/>
    <n v="0"/>
  </r>
  <r>
    <x v="0"/>
    <x v="2"/>
    <x v="0"/>
    <x v="1"/>
    <s v="CZ"/>
    <x v="0"/>
    <s v="PL"/>
    <n v="3995.93550839"/>
    <n v="0"/>
  </r>
  <r>
    <x v="0"/>
    <x v="2"/>
    <x v="0"/>
    <x v="1"/>
    <s v="CZ"/>
    <x v="0"/>
    <s v="SK"/>
    <n v="12122.750624050001"/>
    <n v="0"/>
  </r>
  <r>
    <x v="0"/>
    <x v="2"/>
    <x v="0"/>
    <x v="1"/>
    <s v="Corsica_FR15"/>
    <x v="0"/>
    <s v="IT"/>
    <n v="567.82722016000002"/>
    <n v="0"/>
  </r>
  <r>
    <x v="0"/>
    <x v="2"/>
    <x v="0"/>
    <x v="1"/>
    <s v="Crete_GR03"/>
    <x v="0"/>
    <s v="GR"/>
    <n v="8592.0490687500005"/>
    <n v="-5515.4503839299996"/>
  </r>
  <r>
    <x v="0"/>
    <x v="2"/>
    <x v="0"/>
    <x v="1"/>
    <s v="DE"/>
    <x v="0"/>
    <s v="AT"/>
    <n v="0"/>
    <n v="-10452.047287609999"/>
  </r>
  <r>
    <x v="0"/>
    <x v="2"/>
    <x v="0"/>
    <x v="1"/>
    <s v="DE"/>
    <x v="0"/>
    <s v="BE"/>
    <n v="0"/>
    <n v="-4006.99206757"/>
  </r>
  <r>
    <x v="0"/>
    <x v="2"/>
    <x v="0"/>
    <x v="1"/>
    <s v="DE"/>
    <x v="1"/>
    <s v="CH"/>
    <n v="1441.36008522"/>
    <n v="-12707.402581439999"/>
  </r>
  <r>
    <x v="0"/>
    <x v="2"/>
    <x v="0"/>
    <x v="1"/>
    <s v="DE"/>
    <x v="0"/>
    <s v="CZ"/>
    <n v="0"/>
    <n v="-8824.3205979800005"/>
  </r>
  <r>
    <x v="0"/>
    <x v="2"/>
    <x v="0"/>
    <x v="1"/>
    <s v="DE"/>
    <x v="0"/>
    <s v="DEKF"/>
    <n v="355.90375683000002"/>
    <n v="0"/>
  </r>
  <r>
    <x v="0"/>
    <x v="2"/>
    <x v="0"/>
    <x v="1"/>
    <s v="DE"/>
    <x v="0"/>
    <s v="DKE1"/>
    <n v="1506.39051518"/>
    <n v="0"/>
  </r>
  <r>
    <x v="0"/>
    <x v="2"/>
    <x v="0"/>
    <x v="1"/>
    <s v="DE"/>
    <x v="0"/>
    <s v="DKW1"/>
    <n v="1973.59042959"/>
    <n v="0"/>
  </r>
  <r>
    <x v="0"/>
    <x v="2"/>
    <x v="0"/>
    <x v="1"/>
    <s v="DE"/>
    <x v="0"/>
    <s v="FR"/>
    <n v="8543.1935828500009"/>
    <n v="-2803.73082686"/>
  </r>
  <r>
    <x v="0"/>
    <x v="2"/>
    <x v="0"/>
    <x v="1"/>
    <s v="DE"/>
    <x v="0"/>
    <s v="LU"/>
    <n v="2150.8747976999998"/>
    <n v="0"/>
  </r>
  <r>
    <x v="0"/>
    <x v="2"/>
    <x v="0"/>
    <x v="1"/>
    <s v="DE"/>
    <x v="0"/>
    <s v="NL"/>
    <n v="11238.66125307"/>
    <n v="0"/>
  </r>
  <r>
    <x v="0"/>
    <x v="2"/>
    <x v="0"/>
    <x v="1"/>
    <s v="DE"/>
    <x v="1"/>
    <s v="NOS0"/>
    <n v="2401.79083644"/>
    <n v="0"/>
  </r>
  <r>
    <x v="0"/>
    <x v="2"/>
    <x v="0"/>
    <x v="1"/>
    <s v="DE"/>
    <x v="0"/>
    <s v="PL"/>
    <n v="4026.1990656899902"/>
    <n v="0"/>
  </r>
  <r>
    <x v="0"/>
    <x v="2"/>
    <x v="0"/>
    <x v="1"/>
    <s v="DE"/>
    <x v="0"/>
    <s v="SE04"/>
    <n v="503.45582705999999"/>
    <n v="0"/>
  </r>
  <r>
    <x v="0"/>
    <x v="2"/>
    <x v="0"/>
    <x v="1"/>
    <s v="DEKF"/>
    <x v="0"/>
    <s v="DE"/>
    <n v="0"/>
    <n v="-1388.1175731799999"/>
  </r>
  <r>
    <x v="0"/>
    <x v="2"/>
    <x v="0"/>
    <x v="1"/>
    <s v="DEKF"/>
    <x v="0"/>
    <s v="DKKF"/>
    <n v="355.90375683000002"/>
    <n v="0"/>
  </r>
  <r>
    <x v="0"/>
    <x v="2"/>
    <x v="0"/>
    <x v="1"/>
    <s v="DKE1"/>
    <x v="0"/>
    <s v="DE"/>
    <n v="0"/>
    <n v="-5795.7730185299997"/>
  </r>
  <r>
    <x v="0"/>
    <x v="2"/>
    <x v="0"/>
    <x v="1"/>
    <s v="DKE1"/>
    <x v="0"/>
    <s v="DKKF"/>
    <n v="349.97867094999998"/>
    <n v="0"/>
  </r>
  <r>
    <x v="0"/>
    <x v="2"/>
    <x v="0"/>
    <x v="1"/>
    <s v="DKE1"/>
    <x v="0"/>
    <s v="DKW1"/>
    <n v="587.04723256"/>
    <n v="0"/>
  </r>
  <r>
    <x v="0"/>
    <x v="2"/>
    <x v="0"/>
    <x v="1"/>
    <s v="DKE1"/>
    <x v="0"/>
    <s v="PL"/>
    <n v="2209.5911003900001"/>
    <n v="0"/>
  </r>
  <r>
    <x v="0"/>
    <x v="2"/>
    <x v="0"/>
    <x v="1"/>
    <s v="DKE1"/>
    <x v="0"/>
    <s v="SE04"/>
    <n v="440.80559886999998"/>
    <n v="0"/>
  </r>
  <r>
    <x v="0"/>
    <x v="2"/>
    <x v="0"/>
    <x v="1"/>
    <s v="DKKF"/>
    <x v="0"/>
    <s v="DEKF"/>
    <n v="0"/>
    <n v="-1388.1175731799999"/>
  </r>
  <r>
    <x v="0"/>
    <x v="2"/>
    <x v="0"/>
    <x v="1"/>
    <s v="DKKF"/>
    <x v="0"/>
    <s v="DKE1"/>
    <n v="0"/>
    <n v="-899.24982195999996"/>
  </r>
  <r>
    <x v="0"/>
    <x v="2"/>
    <x v="0"/>
    <x v="1"/>
    <s v="DKW1"/>
    <x v="0"/>
    <s v="DE"/>
    <n v="0"/>
    <n v="-18237.737625400001"/>
  </r>
  <r>
    <x v="0"/>
    <x v="2"/>
    <x v="0"/>
    <x v="1"/>
    <s v="DKW1"/>
    <x v="0"/>
    <s v="DKE1"/>
    <n v="0"/>
    <n v="-2623.4354045599998"/>
  </r>
  <r>
    <x v="0"/>
    <x v="2"/>
    <x v="0"/>
    <x v="1"/>
    <s v="DKW1"/>
    <x v="0"/>
    <s v="NL"/>
    <n v="3101.4116140800002"/>
    <n v="0"/>
  </r>
  <r>
    <x v="0"/>
    <x v="2"/>
    <x v="0"/>
    <x v="1"/>
    <s v="DKW1"/>
    <x v="1"/>
    <s v="NOS0"/>
    <n v="4873.4160357399996"/>
    <n v="0"/>
  </r>
  <r>
    <x v="0"/>
    <x v="2"/>
    <x v="0"/>
    <x v="1"/>
    <s v="DKW1"/>
    <x v="0"/>
    <s v="SE03"/>
    <n v="1588.9581684699999"/>
    <n v="0"/>
  </r>
  <r>
    <x v="0"/>
    <x v="2"/>
    <x v="0"/>
    <x v="1"/>
    <s v="DKW1"/>
    <x v="1"/>
    <s v="UK"/>
    <n v="9928.6951106199995"/>
    <n v="0"/>
  </r>
  <r>
    <x v="0"/>
    <x v="2"/>
    <x v="0"/>
    <x v="1"/>
    <s v="EE"/>
    <x v="0"/>
    <s v="FI"/>
    <n v="3131.6918589500001"/>
    <n v="-945.66772995999997"/>
  </r>
  <r>
    <x v="0"/>
    <x v="2"/>
    <x v="0"/>
    <x v="1"/>
    <s v="EE"/>
    <x v="0"/>
    <s v="LV"/>
    <n v="3142.7053769700001"/>
    <n v="0"/>
  </r>
  <r>
    <x v="0"/>
    <x v="2"/>
    <x v="0"/>
    <x v="1"/>
    <s v="ES"/>
    <x v="0"/>
    <s v="FR"/>
    <n v="45902.636443720003"/>
    <n v="0"/>
  </r>
  <r>
    <x v="0"/>
    <x v="2"/>
    <x v="0"/>
    <x v="1"/>
    <s v="ES"/>
    <x v="0"/>
    <s v="PT"/>
    <n v="11399.383117609999"/>
    <n v="0"/>
  </r>
  <r>
    <x v="0"/>
    <x v="2"/>
    <x v="0"/>
    <x v="1"/>
    <s v="FI"/>
    <x v="0"/>
    <s v="EE"/>
    <n v="1058.4490190399999"/>
    <n v="-2151.16736881"/>
  </r>
  <r>
    <x v="0"/>
    <x v="2"/>
    <x v="0"/>
    <x v="1"/>
    <s v="FI"/>
    <x v="1"/>
    <s v="NON1"/>
    <n v="290.61940787999998"/>
    <n v="0"/>
  </r>
  <r>
    <x v="0"/>
    <x v="2"/>
    <x v="0"/>
    <x v="1"/>
    <s v="FI"/>
    <x v="0"/>
    <s v="SE01"/>
    <n v="1163.46613247"/>
    <n v="0"/>
  </r>
  <r>
    <x v="0"/>
    <x v="2"/>
    <x v="0"/>
    <x v="1"/>
    <s v="FI"/>
    <x v="0"/>
    <s v="SE02"/>
    <n v="450.37820958999998"/>
    <n v="0"/>
  </r>
  <r>
    <x v="0"/>
    <x v="2"/>
    <x v="0"/>
    <x v="1"/>
    <s v="FI"/>
    <x v="0"/>
    <s v="SE03"/>
    <n v="4444.0087222000002"/>
    <n v="0"/>
  </r>
  <r>
    <x v="0"/>
    <x v="2"/>
    <x v="0"/>
    <x v="1"/>
    <s v="FR"/>
    <x v="0"/>
    <s v="BE"/>
    <n v="2954.80676782"/>
    <n v="-24006.6295918"/>
  </r>
  <r>
    <x v="0"/>
    <x v="2"/>
    <x v="0"/>
    <x v="1"/>
    <s v="FR"/>
    <x v="1"/>
    <s v="CH"/>
    <n v="4860.6689459500003"/>
    <n v="-21995.660153420002"/>
  </r>
  <r>
    <x v="0"/>
    <x v="2"/>
    <x v="0"/>
    <x v="1"/>
    <s v="FR"/>
    <x v="0"/>
    <s v="DE"/>
    <n v="4319.8579140000002"/>
    <n v="-12979.95797761"/>
  </r>
  <r>
    <x v="0"/>
    <x v="2"/>
    <x v="0"/>
    <x v="1"/>
    <s v="FR"/>
    <x v="0"/>
    <s v="ES"/>
    <n v="0"/>
    <n v="-11779.29249235"/>
  </r>
  <r>
    <x v="0"/>
    <x v="2"/>
    <x v="0"/>
    <x v="1"/>
    <s v="FR"/>
    <x v="0"/>
    <s v="IE"/>
    <n v="0"/>
    <n v="-1119.4116926300001"/>
  </r>
  <r>
    <x v="0"/>
    <x v="2"/>
    <x v="0"/>
    <x v="1"/>
    <s v="FR"/>
    <x v="0"/>
    <s v="IT"/>
    <n v="22074.714391099998"/>
    <n v="0"/>
  </r>
  <r>
    <x v="0"/>
    <x v="2"/>
    <x v="0"/>
    <x v="1"/>
    <s v="FR"/>
    <x v="1"/>
    <s v="UK"/>
    <n v="19956.721885449999"/>
    <n v="-2120.5022036400001"/>
  </r>
  <r>
    <x v="0"/>
    <x v="2"/>
    <x v="0"/>
    <x v="1"/>
    <s v="GR"/>
    <x v="1"/>
    <s v="AL"/>
    <n v="0"/>
    <n v="-747.22548449999999"/>
  </r>
  <r>
    <x v="0"/>
    <x v="2"/>
    <x v="0"/>
    <x v="1"/>
    <s v="GR"/>
    <x v="0"/>
    <s v="BG"/>
    <n v="0"/>
    <n v="-7147.7361869799997"/>
  </r>
  <r>
    <x v="0"/>
    <x v="2"/>
    <x v="0"/>
    <x v="1"/>
    <s v="GR"/>
    <x v="0"/>
    <s v="Crete_GR03"/>
    <n v="302.50797940000001"/>
    <n v="-5.6715429000000004"/>
  </r>
  <r>
    <x v="0"/>
    <x v="2"/>
    <x v="0"/>
    <x v="1"/>
    <s v="GR"/>
    <x v="0"/>
    <s v="IT"/>
    <n v="2258.39917384"/>
    <n v="0"/>
  </r>
  <r>
    <x v="0"/>
    <x v="2"/>
    <x v="0"/>
    <x v="1"/>
    <s v="GR"/>
    <x v="0"/>
    <s v="MK"/>
    <n v="2542.6402026000001"/>
    <n v="0"/>
  </r>
  <r>
    <x v="0"/>
    <x v="2"/>
    <x v="0"/>
    <x v="1"/>
    <s v="GR"/>
    <x v="1"/>
    <s v="TR"/>
    <n v="28028.883319960001"/>
    <n v="0"/>
  </r>
  <r>
    <x v="0"/>
    <x v="2"/>
    <x v="0"/>
    <x v="1"/>
    <s v="HR"/>
    <x v="1"/>
    <s v="BA"/>
    <n v="0"/>
    <n v="-811.98026633999996"/>
  </r>
  <r>
    <x v="0"/>
    <x v="2"/>
    <x v="0"/>
    <x v="1"/>
    <s v="HR"/>
    <x v="0"/>
    <s v="HU"/>
    <n v="6538.6075652400004"/>
    <n v="0"/>
  </r>
  <r>
    <x v="0"/>
    <x v="2"/>
    <x v="0"/>
    <x v="1"/>
    <s v="HR"/>
    <x v="1"/>
    <s v="RS"/>
    <n v="2622.9142778099999"/>
    <n v="0"/>
  </r>
  <r>
    <x v="0"/>
    <x v="2"/>
    <x v="0"/>
    <x v="1"/>
    <s v="HR"/>
    <x v="0"/>
    <s v="SI"/>
    <n v="8202.1908108200005"/>
    <n v="0"/>
  </r>
  <r>
    <x v="0"/>
    <x v="2"/>
    <x v="0"/>
    <x v="1"/>
    <s v="HU"/>
    <x v="0"/>
    <s v="AT"/>
    <n v="0"/>
    <n v="-1018.84384828"/>
  </r>
  <r>
    <x v="0"/>
    <x v="2"/>
    <x v="0"/>
    <x v="1"/>
    <s v="HU"/>
    <x v="0"/>
    <s v="HR"/>
    <n v="0"/>
    <n v="-2045.6592045899999"/>
  </r>
  <r>
    <x v="0"/>
    <x v="2"/>
    <x v="0"/>
    <x v="1"/>
    <s v="HU"/>
    <x v="0"/>
    <s v="RO"/>
    <n v="3644.6734610100002"/>
    <n v="0"/>
  </r>
  <r>
    <x v="0"/>
    <x v="2"/>
    <x v="0"/>
    <x v="1"/>
    <s v="HU"/>
    <x v="1"/>
    <s v="RS"/>
    <n v="2457.8796744800002"/>
    <n v="0"/>
  </r>
  <r>
    <x v="0"/>
    <x v="2"/>
    <x v="0"/>
    <x v="1"/>
    <s v="HU"/>
    <x v="0"/>
    <s v="SI"/>
    <n v="3008.0762815399999"/>
    <n v="0"/>
  </r>
  <r>
    <x v="0"/>
    <x v="2"/>
    <x v="0"/>
    <x v="1"/>
    <s v="HU"/>
    <x v="0"/>
    <s v="SK"/>
    <n v="13923.014966229999"/>
    <n v="0"/>
  </r>
  <r>
    <x v="0"/>
    <x v="2"/>
    <x v="0"/>
    <x v="1"/>
    <s v="HU"/>
    <x v="1"/>
    <s v="UA01"/>
    <n v="2646.71527612"/>
    <n v="0"/>
  </r>
  <r>
    <x v="0"/>
    <x v="2"/>
    <x v="0"/>
    <x v="1"/>
    <s v="IE"/>
    <x v="0"/>
    <s v="FR"/>
    <n v="3347.1126958"/>
    <n v="0"/>
  </r>
  <r>
    <x v="0"/>
    <x v="2"/>
    <x v="0"/>
    <x v="1"/>
    <s v="IE"/>
    <x v="1"/>
    <s v="UK"/>
    <n v="7468.9522947599999"/>
    <n v="0"/>
  </r>
  <r>
    <x v="0"/>
    <x v="2"/>
    <x v="0"/>
    <x v="1"/>
    <s v="IE"/>
    <x v="1"/>
    <s v="UKNI"/>
    <n v="6223.0137157999998"/>
    <n v="0"/>
  </r>
  <r>
    <x v="0"/>
    <x v="2"/>
    <x v="0"/>
    <x v="1"/>
    <s v="IT"/>
    <x v="0"/>
    <s v="AT"/>
    <n v="242.14423181000001"/>
    <n v="-2340.3645304500001"/>
  </r>
  <r>
    <x v="0"/>
    <x v="2"/>
    <x v="0"/>
    <x v="1"/>
    <s v="IT"/>
    <x v="1"/>
    <s v="CH"/>
    <n v="394.16192645000001"/>
    <n v="-4865.7263047500001"/>
  </r>
  <r>
    <x v="0"/>
    <x v="2"/>
    <x v="0"/>
    <x v="1"/>
    <s v="IT"/>
    <x v="0"/>
    <s v="FR"/>
    <n v="0"/>
    <n v="-4658.3904686400001"/>
  </r>
  <r>
    <x v="0"/>
    <x v="2"/>
    <x v="0"/>
    <x v="1"/>
    <s v="IT"/>
    <x v="0"/>
    <s v="GR"/>
    <n v="0"/>
    <n v="-6585.7590448999999"/>
  </r>
  <r>
    <x v="0"/>
    <x v="2"/>
    <x v="0"/>
    <x v="1"/>
    <s v="IT"/>
    <x v="0"/>
    <s v="ME"/>
    <n v="3147.8026902900001"/>
    <n v="0"/>
  </r>
  <r>
    <x v="0"/>
    <x v="2"/>
    <x v="0"/>
    <x v="1"/>
    <s v="IT"/>
    <x v="0"/>
    <s v="MT"/>
    <n v="429.43538142"/>
    <n v="0"/>
  </r>
  <r>
    <x v="0"/>
    <x v="2"/>
    <x v="0"/>
    <x v="1"/>
    <s v="IT"/>
    <x v="0"/>
    <s v="SI"/>
    <n v="5230.1063057299998"/>
    <n v="0"/>
  </r>
  <r>
    <x v="0"/>
    <x v="2"/>
    <x v="0"/>
    <x v="1"/>
    <s v="LT"/>
    <x v="0"/>
    <s v="LV"/>
    <n v="508.54747049999997"/>
    <n v="0"/>
  </r>
  <r>
    <x v="0"/>
    <x v="2"/>
    <x v="0"/>
    <x v="1"/>
    <s v="LT"/>
    <x v="0"/>
    <s v="PL"/>
    <n v="6813.4207318199997"/>
    <n v="0"/>
  </r>
  <r>
    <x v="0"/>
    <x v="2"/>
    <x v="0"/>
    <x v="1"/>
    <s v="LT"/>
    <x v="0"/>
    <s v="SE04"/>
    <n v="2531.7518992099999"/>
    <n v="0"/>
  </r>
  <r>
    <x v="0"/>
    <x v="2"/>
    <x v="0"/>
    <x v="1"/>
    <s v="LU"/>
    <x v="0"/>
    <s v="BE"/>
    <n v="0"/>
    <n v="-729.85758925000005"/>
  </r>
  <r>
    <x v="0"/>
    <x v="2"/>
    <x v="0"/>
    <x v="1"/>
    <s v="LU"/>
    <x v="0"/>
    <s v="DE"/>
    <n v="0"/>
    <n v="-1900.09723895"/>
  </r>
  <r>
    <x v="0"/>
    <x v="2"/>
    <x v="0"/>
    <x v="1"/>
    <s v="LV"/>
    <x v="0"/>
    <s v="EE"/>
    <n v="0"/>
    <n v="-1405.0594180000001"/>
  </r>
  <r>
    <x v="0"/>
    <x v="2"/>
    <x v="0"/>
    <x v="1"/>
    <s v="LV"/>
    <x v="0"/>
    <s v="LT"/>
    <n v="0"/>
    <n v="-3261.95760913"/>
  </r>
  <r>
    <x v="0"/>
    <x v="2"/>
    <x v="0"/>
    <x v="0"/>
    <s v="ME"/>
    <x v="1"/>
    <s v="AL"/>
    <n v="0"/>
    <n v="-3541.8917190500001"/>
  </r>
  <r>
    <x v="0"/>
    <x v="2"/>
    <x v="0"/>
    <x v="0"/>
    <s v="ME"/>
    <x v="1"/>
    <s v="BA"/>
    <n v="0"/>
    <n v="-5008.82318751"/>
  </r>
  <r>
    <x v="0"/>
    <x v="2"/>
    <x v="0"/>
    <x v="0"/>
    <s v="ME"/>
    <x v="0"/>
    <s v="IT"/>
    <n v="0"/>
    <n v="-4444.5498943499997"/>
  </r>
  <r>
    <x v="0"/>
    <x v="2"/>
    <x v="0"/>
    <x v="0"/>
    <s v="ME"/>
    <x v="1"/>
    <s v="RS"/>
    <n v="4140.7655985900001"/>
    <n v="0"/>
  </r>
  <r>
    <x v="0"/>
    <x v="2"/>
    <x v="0"/>
    <x v="0"/>
    <s v="MK"/>
    <x v="1"/>
    <s v="AL"/>
    <n v="825.41293600999995"/>
    <n v="-876.26690565000001"/>
  </r>
  <r>
    <x v="0"/>
    <x v="2"/>
    <x v="0"/>
    <x v="0"/>
    <s v="MK"/>
    <x v="0"/>
    <s v="BG"/>
    <n v="0"/>
    <n v="-2723.9519041100002"/>
  </r>
  <r>
    <x v="0"/>
    <x v="2"/>
    <x v="0"/>
    <x v="0"/>
    <s v="MK"/>
    <x v="0"/>
    <s v="GR"/>
    <n v="0"/>
    <n v="-6707.0131195100003"/>
  </r>
  <r>
    <x v="0"/>
    <x v="2"/>
    <x v="0"/>
    <x v="0"/>
    <s v="MK"/>
    <x v="1"/>
    <s v="RS"/>
    <n v="5028.3796034999996"/>
    <n v="0"/>
  </r>
  <r>
    <x v="0"/>
    <x v="2"/>
    <x v="0"/>
    <x v="1"/>
    <s v="MT"/>
    <x v="0"/>
    <s v="IT"/>
    <n v="0"/>
    <n v="-697.69420647000004"/>
  </r>
  <r>
    <x v="0"/>
    <x v="2"/>
    <x v="0"/>
    <x v="1"/>
    <s v="NL"/>
    <x v="0"/>
    <s v="BE"/>
    <n v="0"/>
    <n v="-19499.53360888"/>
  </r>
  <r>
    <x v="0"/>
    <x v="2"/>
    <x v="0"/>
    <x v="1"/>
    <s v="NL"/>
    <x v="0"/>
    <s v="DE"/>
    <n v="0"/>
    <n v="-17920.300360829999"/>
  </r>
  <r>
    <x v="0"/>
    <x v="2"/>
    <x v="0"/>
    <x v="1"/>
    <s v="NL"/>
    <x v="0"/>
    <s v="DKW1"/>
    <n v="0"/>
    <n v="-1039.3482100399999"/>
  </r>
  <r>
    <x v="0"/>
    <x v="2"/>
    <x v="0"/>
    <x v="1"/>
    <s v="NL"/>
    <x v="1"/>
    <s v="NOS0"/>
    <n v="1655.0177591199999"/>
    <n v="0"/>
  </r>
  <r>
    <x v="0"/>
    <x v="2"/>
    <x v="0"/>
    <x v="1"/>
    <s v="NL"/>
    <x v="1"/>
    <s v="UK"/>
    <n v="6602.7140534700002"/>
    <n v="0"/>
  </r>
  <r>
    <x v="0"/>
    <x v="2"/>
    <x v="0"/>
    <x v="0"/>
    <s v="NOM1"/>
    <x v="1"/>
    <s v="NON1"/>
    <n v="286.56282467"/>
    <n v="0"/>
  </r>
  <r>
    <x v="0"/>
    <x v="2"/>
    <x v="0"/>
    <x v="0"/>
    <s v="NOM1"/>
    <x v="1"/>
    <s v="NOS0"/>
    <n v="8965.6856482200001"/>
    <n v="0"/>
  </r>
  <r>
    <x v="0"/>
    <x v="2"/>
    <x v="0"/>
    <x v="0"/>
    <s v="NOM1"/>
    <x v="0"/>
    <s v="SE02"/>
    <n v="1054.4565638399999"/>
    <n v="0"/>
  </r>
  <r>
    <x v="0"/>
    <x v="2"/>
    <x v="0"/>
    <x v="0"/>
    <s v="NON1"/>
    <x v="0"/>
    <s v="FI"/>
    <n v="0"/>
    <n v="-2804.7135143599999"/>
  </r>
  <r>
    <x v="0"/>
    <x v="2"/>
    <x v="0"/>
    <x v="0"/>
    <s v="NON1"/>
    <x v="1"/>
    <s v="NOM1"/>
    <n v="0"/>
    <n v="-4117.5877711200001"/>
  </r>
  <r>
    <x v="0"/>
    <x v="2"/>
    <x v="0"/>
    <x v="0"/>
    <s v="NON1"/>
    <x v="0"/>
    <s v="SE01"/>
    <n v="2985.3856591700001"/>
    <n v="0"/>
  </r>
  <r>
    <x v="0"/>
    <x v="2"/>
    <x v="0"/>
    <x v="0"/>
    <s v="NON1"/>
    <x v="0"/>
    <s v="SE02"/>
    <n v="840.09876634"/>
    <n v="0"/>
  </r>
  <r>
    <x v="0"/>
    <x v="2"/>
    <x v="0"/>
    <x v="0"/>
    <s v="NOS0"/>
    <x v="0"/>
    <s v="DE"/>
    <n v="0"/>
    <n v="-8477.3260876700006"/>
  </r>
  <r>
    <x v="0"/>
    <x v="2"/>
    <x v="0"/>
    <x v="0"/>
    <s v="NOS0"/>
    <x v="0"/>
    <s v="DKW1"/>
    <n v="0"/>
    <n v="-6903.6234972299999"/>
  </r>
  <r>
    <x v="0"/>
    <x v="2"/>
    <x v="0"/>
    <x v="0"/>
    <s v="NOS0"/>
    <x v="0"/>
    <s v="NL"/>
    <n v="0"/>
    <n v="-3799.8991326099999"/>
  </r>
  <r>
    <x v="0"/>
    <x v="2"/>
    <x v="0"/>
    <x v="0"/>
    <s v="NOS0"/>
    <x v="1"/>
    <s v="NOM1"/>
    <n v="0"/>
    <n v="-122.96432163999999"/>
  </r>
  <r>
    <x v="0"/>
    <x v="2"/>
    <x v="0"/>
    <x v="0"/>
    <s v="NOS0"/>
    <x v="0"/>
    <s v="SE03"/>
    <n v="4075.3957435299999"/>
    <n v="0"/>
  </r>
  <r>
    <x v="0"/>
    <x v="2"/>
    <x v="0"/>
    <x v="0"/>
    <s v="NOS0"/>
    <x v="1"/>
    <s v="UK"/>
    <n v="12803.432685059999"/>
    <n v="-7378.3356109400002"/>
  </r>
  <r>
    <x v="0"/>
    <x v="2"/>
    <x v="0"/>
    <x v="1"/>
    <s v="PL"/>
    <x v="0"/>
    <s v="CZ"/>
    <n v="0"/>
    <n v="-4618.6095644899997"/>
  </r>
  <r>
    <x v="0"/>
    <x v="2"/>
    <x v="0"/>
    <x v="1"/>
    <s v="PL"/>
    <x v="0"/>
    <s v="DE"/>
    <n v="0"/>
    <n v="-2642.5323337599998"/>
  </r>
  <r>
    <x v="0"/>
    <x v="2"/>
    <x v="0"/>
    <x v="1"/>
    <s v="PL"/>
    <x v="0"/>
    <s v="DKE1"/>
    <n v="0"/>
    <n v="-678.19369898000002"/>
  </r>
  <r>
    <x v="0"/>
    <x v="2"/>
    <x v="0"/>
    <x v="1"/>
    <s v="PL"/>
    <x v="0"/>
    <s v="LT"/>
    <n v="0"/>
    <n v="-341.60335825999999"/>
  </r>
  <r>
    <x v="0"/>
    <x v="2"/>
    <x v="0"/>
    <x v="1"/>
    <s v="PL"/>
    <x v="0"/>
    <s v="SE04"/>
    <n v="470.56378709000001"/>
    <n v="0"/>
  </r>
  <r>
    <x v="0"/>
    <x v="2"/>
    <x v="0"/>
    <x v="1"/>
    <s v="PL"/>
    <x v="0"/>
    <s v="SK"/>
    <n v="0"/>
    <n v="-6276.2901795099997"/>
  </r>
  <r>
    <x v="0"/>
    <x v="2"/>
    <x v="0"/>
    <x v="1"/>
    <s v="PT"/>
    <x v="0"/>
    <s v="ES"/>
    <n v="0"/>
    <n v="-5640.7046218200003"/>
  </r>
  <r>
    <x v="0"/>
    <x v="2"/>
    <x v="0"/>
    <x v="1"/>
    <s v="RO"/>
    <x v="0"/>
    <s v="BG"/>
    <n v="0"/>
    <n v="-6683.0885109700002"/>
  </r>
  <r>
    <x v="0"/>
    <x v="2"/>
    <x v="0"/>
    <x v="1"/>
    <s v="RO"/>
    <x v="0"/>
    <s v="HU"/>
    <n v="0"/>
    <n v="-5772.3728708899998"/>
  </r>
  <r>
    <x v="0"/>
    <x v="2"/>
    <x v="0"/>
    <x v="1"/>
    <s v="RO"/>
    <x v="1"/>
    <s v="RS"/>
    <n v="4185.33348604"/>
    <n v="0"/>
  </r>
  <r>
    <x v="0"/>
    <x v="2"/>
    <x v="0"/>
    <x v="1"/>
    <s v="RO"/>
    <x v="1"/>
    <s v="UA01"/>
    <n v="844.50320575000001"/>
    <n v="0"/>
  </r>
  <r>
    <x v="0"/>
    <x v="2"/>
    <x v="0"/>
    <x v="0"/>
    <s v="RS"/>
    <x v="1"/>
    <s v="AL"/>
    <n v="0"/>
    <n v="-470.19537945000002"/>
  </r>
  <r>
    <x v="0"/>
    <x v="2"/>
    <x v="0"/>
    <x v="0"/>
    <s v="RS"/>
    <x v="1"/>
    <s v="BA"/>
    <n v="0"/>
    <n v="-34.454620069999997"/>
  </r>
  <r>
    <x v="0"/>
    <x v="2"/>
    <x v="0"/>
    <x v="0"/>
    <s v="RS"/>
    <x v="0"/>
    <s v="BG"/>
    <n v="0"/>
    <n v="-2487.4014029199998"/>
  </r>
  <r>
    <x v="0"/>
    <x v="2"/>
    <x v="0"/>
    <x v="0"/>
    <s v="RS"/>
    <x v="0"/>
    <s v="HR"/>
    <n v="0"/>
    <n v="-2562.3961083700001"/>
  </r>
  <r>
    <x v="0"/>
    <x v="2"/>
    <x v="0"/>
    <x v="0"/>
    <s v="RS"/>
    <x v="0"/>
    <s v="HU"/>
    <n v="0"/>
    <n v="-4591.6065409100001"/>
  </r>
  <r>
    <x v="0"/>
    <x v="2"/>
    <x v="0"/>
    <x v="0"/>
    <s v="RS"/>
    <x v="0"/>
    <s v="ME"/>
    <n v="0"/>
    <n v="-117.0669958"/>
  </r>
  <r>
    <x v="0"/>
    <x v="2"/>
    <x v="0"/>
    <x v="0"/>
    <s v="RS"/>
    <x v="0"/>
    <s v="MK"/>
    <n v="0"/>
    <n v="-2616.8868186499999"/>
  </r>
  <r>
    <x v="0"/>
    <x v="2"/>
    <x v="0"/>
    <x v="0"/>
    <s v="RS"/>
    <x v="0"/>
    <s v="RO"/>
    <n v="0"/>
    <n v="-5335.8318425999996"/>
  </r>
  <r>
    <x v="0"/>
    <x v="2"/>
    <x v="0"/>
    <x v="1"/>
    <s v="SE01"/>
    <x v="0"/>
    <s v="FI"/>
    <n v="0"/>
    <n v="-6022.8792243899998"/>
  </r>
  <r>
    <x v="0"/>
    <x v="2"/>
    <x v="0"/>
    <x v="1"/>
    <s v="SE01"/>
    <x v="1"/>
    <s v="NON1"/>
    <n v="0"/>
    <n v="-406.69267201999997"/>
  </r>
  <r>
    <x v="0"/>
    <x v="2"/>
    <x v="0"/>
    <x v="1"/>
    <s v="SE01"/>
    <x v="0"/>
    <s v="SE02"/>
    <n v="5859.1468548299999"/>
    <n v="0"/>
  </r>
  <r>
    <x v="0"/>
    <x v="2"/>
    <x v="0"/>
    <x v="1"/>
    <s v="SE02"/>
    <x v="0"/>
    <s v="FI"/>
    <n v="0"/>
    <n v="-2402.0668048500002"/>
  </r>
  <r>
    <x v="0"/>
    <x v="2"/>
    <x v="0"/>
    <x v="1"/>
    <s v="SE02"/>
    <x v="1"/>
    <s v="NOM1"/>
    <n v="0"/>
    <n v="-2498.1195192999999"/>
  </r>
  <r>
    <x v="0"/>
    <x v="2"/>
    <x v="0"/>
    <x v="1"/>
    <s v="SE02"/>
    <x v="1"/>
    <s v="NON1"/>
    <n v="0"/>
    <n v="-284.27110200999999"/>
  </r>
  <r>
    <x v="0"/>
    <x v="2"/>
    <x v="0"/>
    <x v="1"/>
    <s v="SE02"/>
    <x v="0"/>
    <s v="SE01"/>
    <n v="0"/>
    <n v="-1867.4610057800001"/>
  </r>
  <r>
    <x v="0"/>
    <x v="2"/>
    <x v="0"/>
    <x v="1"/>
    <s v="SE02"/>
    <x v="0"/>
    <s v="SE03"/>
    <n v="35673.588992110002"/>
    <n v="0"/>
  </r>
  <r>
    <x v="0"/>
    <x v="2"/>
    <x v="0"/>
    <x v="1"/>
    <s v="SE03"/>
    <x v="0"/>
    <s v="DKW1"/>
    <n v="0"/>
    <n v="-9018.9253908699993"/>
  </r>
  <r>
    <x v="0"/>
    <x v="2"/>
    <x v="0"/>
    <x v="1"/>
    <s v="SE03"/>
    <x v="0"/>
    <s v="FI"/>
    <n v="0"/>
    <n v="-5329.58293409"/>
  </r>
  <r>
    <x v="0"/>
    <x v="2"/>
    <x v="0"/>
    <x v="1"/>
    <s v="SE03"/>
    <x v="1"/>
    <s v="NOS0"/>
    <n v="0"/>
    <n v="-11037.88607644"/>
  </r>
  <r>
    <x v="0"/>
    <x v="2"/>
    <x v="0"/>
    <x v="1"/>
    <s v="SE03"/>
    <x v="0"/>
    <s v="SE02"/>
    <n v="0"/>
    <n v="-681.89105556000004"/>
  </r>
  <r>
    <x v="0"/>
    <x v="2"/>
    <x v="0"/>
    <x v="1"/>
    <s v="SE03"/>
    <x v="0"/>
    <s v="SE04"/>
    <n v="33384.673418439997"/>
    <n v="0"/>
  </r>
  <r>
    <x v="0"/>
    <x v="2"/>
    <x v="0"/>
    <x v="1"/>
    <s v="SE04"/>
    <x v="0"/>
    <s v="DE"/>
    <n v="0"/>
    <n v="-16701.729639749999"/>
  </r>
  <r>
    <x v="0"/>
    <x v="2"/>
    <x v="0"/>
    <x v="1"/>
    <s v="SE04"/>
    <x v="0"/>
    <s v="DKE1"/>
    <n v="0"/>
    <n v="-15829.88168045"/>
  </r>
  <r>
    <x v="0"/>
    <x v="2"/>
    <x v="0"/>
    <x v="1"/>
    <s v="SE04"/>
    <x v="0"/>
    <s v="LT"/>
    <n v="0"/>
    <n v="-1494.7126021500001"/>
  </r>
  <r>
    <x v="0"/>
    <x v="2"/>
    <x v="0"/>
    <x v="1"/>
    <s v="SE04"/>
    <x v="0"/>
    <s v="PL"/>
    <n v="0"/>
    <n v="-3468.0422663600002"/>
  </r>
  <r>
    <x v="0"/>
    <x v="2"/>
    <x v="0"/>
    <x v="1"/>
    <s v="SE04"/>
    <x v="0"/>
    <s v="SE03"/>
    <n v="0"/>
    <n v="-393.58984981999998"/>
  </r>
  <r>
    <x v="0"/>
    <x v="2"/>
    <x v="0"/>
    <x v="1"/>
    <s v="SI"/>
    <x v="0"/>
    <s v="AT"/>
    <n v="0"/>
    <n v="-1158.8513667300001"/>
  </r>
  <r>
    <x v="0"/>
    <x v="2"/>
    <x v="0"/>
    <x v="1"/>
    <s v="SI"/>
    <x v="0"/>
    <s v="HR"/>
    <n v="0"/>
    <n v="-2822.3731973099998"/>
  </r>
  <r>
    <x v="0"/>
    <x v="2"/>
    <x v="0"/>
    <x v="1"/>
    <s v="SI"/>
    <x v="0"/>
    <s v="HU"/>
    <n v="0"/>
    <n v="-3615.2839834900001"/>
  </r>
  <r>
    <x v="0"/>
    <x v="2"/>
    <x v="0"/>
    <x v="1"/>
    <s v="SI"/>
    <x v="0"/>
    <s v="IT"/>
    <n v="0"/>
    <n v="-7064.6255123600004"/>
  </r>
  <r>
    <x v="0"/>
    <x v="2"/>
    <x v="0"/>
    <x v="1"/>
    <s v="SK"/>
    <x v="0"/>
    <s v="CZ"/>
    <n v="0"/>
    <n v="-547.95751526999902"/>
  </r>
  <r>
    <x v="0"/>
    <x v="2"/>
    <x v="0"/>
    <x v="1"/>
    <s v="SK"/>
    <x v="0"/>
    <s v="HU"/>
    <n v="0"/>
    <n v="-2231.3946948299999"/>
  </r>
  <r>
    <x v="0"/>
    <x v="2"/>
    <x v="0"/>
    <x v="1"/>
    <s v="SK"/>
    <x v="0"/>
    <s v="PL"/>
    <n v="1718.1714543000001"/>
    <n v="0"/>
  </r>
  <r>
    <x v="0"/>
    <x v="2"/>
    <x v="0"/>
    <x v="1"/>
    <s v="SK"/>
    <x v="1"/>
    <s v="UA01"/>
    <n v="1412.32379537"/>
    <n v="0"/>
  </r>
  <r>
    <x v="0"/>
    <x v="2"/>
    <x v="0"/>
    <x v="0"/>
    <s v="UA01"/>
    <x v="0"/>
    <s v="HU"/>
    <n v="0"/>
    <n v="-58.379784860000001"/>
  </r>
  <r>
    <x v="0"/>
    <x v="2"/>
    <x v="0"/>
    <x v="0"/>
    <s v="UA01"/>
    <x v="0"/>
    <s v="RO"/>
    <n v="0"/>
    <n v="-297.81375276"/>
  </r>
  <r>
    <x v="0"/>
    <x v="2"/>
    <x v="0"/>
    <x v="0"/>
    <s v="UA01"/>
    <x v="0"/>
    <s v="SK"/>
    <n v="0"/>
    <n v="-1136.1928236799999"/>
  </r>
  <r>
    <x v="0"/>
    <x v="2"/>
    <x v="0"/>
    <x v="0"/>
    <s v="UK"/>
    <x v="0"/>
    <s v="BE"/>
    <n v="0"/>
    <n v="-5195.5005701"/>
  </r>
  <r>
    <x v="0"/>
    <x v="2"/>
    <x v="0"/>
    <x v="0"/>
    <s v="UK"/>
    <x v="0"/>
    <s v="DKW1"/>
    <n v="0"/>
    <n v="-4882.5337763199996"/>
  </r>
  <r>
    <x v="0"/>
    <x v="2"/>
    <x v="0"/>
    <x v="0"/>
    <s v="UK"/>
    <x v="0"/>
    <s v="FR"/>
    <n v="2734.5064471800001"/>
    <n v="-22484.419061590001"/>
  </r>
  <r>
    <x v="0"/>
    <x v="2"/>
    <x v="0"/>
    <x v="0"/>
    <s v="UK"/>
    <x v="0"/>
    <s v="IE"/>
    <n v="0"/>
    <n v="-2202.8036088899999"/>
  </r>
  <r>
    <x v="0"/>
    <x v="2"/>
    <x v="0"/>
    <x v="0"/>
    <s v="UK"/>
    <x v="0"/>
    <s v="NL"/>
    <n v="0"/>
    <n v="-8142.3822276399997"/>
  </r>
  <r>
    <x v="0"/>
    <x v="2"/>
    <x v="0"/>
    <x v="0"/>
    <s v="UK"/>
    <x v="1"/>
    <s v="NOS0"/>
    <n v="3420.0392316699999"/>
    <n v="-2277.2324441000001"/>
  </r>
  <r>
    <x v="0"/>
    <x v="2"/>
    <x v="0"/>
    <x v="0"/>
    <s v="UK"/>
    <x v="1"/>
    <s v="UKNI"/>
    <n v="2656.68873897"/>
    <n v="0"/>
  </r>
  <r>
    <x v="0"/>
    <x v="2"/>
    <x v="0"/>
    <x v="0"/>
    <s v="UKNI"/>
    <x v="0"/>
    <s v="IE"/>
    <n v="0"/>
    <n v="-434.37846356"/>
  </r>
  <r>
    <x v="0"/>
    <x v="2"/>
    <x v="0"/>
    <x v="0"/>
    <s v="UKNI"/>
    <x v="1"/>
    <s v="UK"/>
    <n v="0"/>
    <n v="-2973.0141845199901"/>
  </r>
  <r>
    <x v="0"/>
    <x v="2"/>
    <x v="1"/>
    <x v="0"/>
    <s v="AL"/>
    <x v="0"/>
    <s v="GR"/>
    <n v="4195.3111663"/>
    <n v="0"/>
  </r>
  <r>
    <x v="0"/>
    <x v="2"/>
    <x v="1"/>
    <x v="0"/>
    <s v="AL"/>
    <x v="0"/>
    <s v="ME"/>
    <n v="2331.7739817299998"/>
    <n v="0"/>
  </r>
  <r>
    <x v="0"/>
    <x v="2"/>
    <x v="1"/>
    <x v="0"/>
    <s v="AL"/>
    <x v="0"/>
    <s v="MK"/>
    <n v="2454.9942733100002"/>
    <n v="-2518.14945334"/>
  </r>
  <r>
    <x v="0"/>
    <x v="2"/>
    <x v="1"/>
    <x v="0"/>
    <s v="AL"/>
    <x v="1"/>
    <s v="RS"/>
    <n v="2835.5092551500002"/>
    <n v="0"/>
  </r>
  <r>
    <x v="0"/>
    <x v="2"/>
    <x v="1"/>
    <x v="1"/>
    <s v="AT"/>
    <x v="1"/>
    <s v="CH"/>
    <n v="6589.7130252699999"/>
    <n v="0"/>
  </r>
  <r>
    <x v="0"/>
    <x v="2"/>
    <x v="1"/>
    <x v="1"/>
    <s v="AT"/>
    <x v="0"/>
    <s v="CZ"/>
    <n v="15901.63740044"/>
    <n v="0"/>
  </r>
  <r>
    <x v="0"/>
    <x v="2"/>
    <x v="1"/>
    <x v="1"/>
    <s v="AT"/>
    <x v="0"/>
    <s v="DE"/>
    <n v="28675.680949360001"/>
    <n v="0"/>
  </r>
  <r>
    <x v="0"/>
    <x v="2"/>
    <x v="1"/>
    <x v="1"/>
    <s v="AT"/>
    <x v="0"/>
    <s v="HU"/>
    <n v="4899.9052176599998"/>
    <n v="0"/>
  </r>
  <r>
    <x v="0"/>
    <x v="2"/>
    <x v="1"/>
    <x v="1"/>
    <s v="AT"/>
    <x v="0"/>
    <s v="IT"/>
    <n v="8209.9034742799995"/>
    <n v="-752.94937019999998"/>
  </r>
  <r>
    <x v="0"/>
    <x v="2"/>
    <x v="1"/>
    <x v="1"/>
    <s v="AT"/>
    <x v="0"/>
    <s v="SI"/>
    <n v="5656.7806145200002"/>
    <n v="0"/>
  </r>
  <r>
    <x v="0"/>
    <x v="2"/>
    <x v="1"/>
    <x v="0"/>
    <s v="BA"/>
    <x v="0"/>
    <s v="HR"/>
    <n v="4466.0451089999997"/>
    <n v="0"/>
  </r>
  <r>
    <x v="0"/>
    <x v="2"/>
    <x v="1"/>
    <x v="0"/>
    <s v="BA"/>
    <x v="0"/>
    <s v="ME"/>
    <n v="6269.2566760099999"/>
    <n v="0"/>
  </r>
  <r>
    <x v="0"/>
    <x v="2"/>
    <x v="1"/>
    <x v="0"/>
    <s v="BA"/>
    <x v="1"/>
    <s v="RS"/>
    <n v="19757.3616539"/>
    <n v="0"/>
  </r>
  <r>
    <x v="0"/>
    <x v="2"/>
    <x v="1"/>
    <x v="1"/>
    <s v="BE"/>
    <x v="0"/>
    <s v="DE"/>
    <n v="2613.12516607"/>
    <n v="0"/>
  </r>
  <r>
    <x v="0"/>
    <x v="2"/>
    <x v="1"/>
    <x v="1"/>
    <s v="BE"/>
    <x v="0"/>
    <s v="FR"/>
    <n v="4040.6695639300001"/>
    <n v="-430.60981681999999"/>
  </r>
  <r>
    <x v="0"/>
    <x v="2"/>
    <x v="1"/>
    <x v="1"/>
    <s v="BE"/>
    <x v="0"/>
    <s v="LU"/>
    <n v="713.42947220999997"/>
    <n v="0"/>
  </r>
  <r>
    <x v="0"/>
    <x v="2"/>
    <x v="1"/>
    <x v="1"/>
    <s v="BE"/>
    <x v="0"/>
    <s v="NL"/>
    <n v="3986.4896155299998"/>
    <n v="0"/>
  </r>
  <r>
    <x v="0"/>
    <x v="2"/>
    <x v="1"/>
    <x v="1"/>
    <s v="BE"/>
    <x v="1"/>
    <s v="UK"/>
    <n v="1712.51004382"/>
    <n v="0"/>
  </r>
  <r>
    <x v="0"/>
    <x v="2"/>
    <x v="1"/>
    <x v="1"/>
    <s v="BG"/>
    <x v="0"/>
    <s v="GR"/>
    <n v="2304.92050707"/>
    <n v="0"/>
  </r>
  <r>
    <x v="0"/>
    <x v="2"/>
    <x v="1"/>
    <x v="1"/>
    <s v="BG"/>
    <x v="0"/>
    <s v="MK"/>
    <n v="336.21952729999998"/>
    <n v="0"/>
  </r>
  <r>
    <x v="0"/>
    <x v="2"/>
    <x v="1"/>
    <x v="1"/>
    <s v="BG"/>
    <x v="0"/>
    <s v="RO"/>
    <n v="2078.2333368099999"/>
    <n v="0"/>
  </r>
  <r>
    <x v="0"/>
    <x v="2"/>
    <x v="1"/>
    <x v="1"/>
    <s v="BG"/>
    <x v="1"/>
    <s v="RS"/>
    <n v="894.88901022000005"/>
    <n v="0"/>
  </r>
  <r>
    <x v="0"/>
    <x v="2"/>
    <x v="1"/>
    <x v="1"/>
    <s v="BG"/>
    <x v="1"/>
    <s v="TR"/>
    <n v="34602.874290990003"/>
    <n v="0"/>
  </r>
  <r>
    <x v="0"/>
    <x v="2"/>
    <x v="1"/>
    <x v="0"/>
    <s v="CH"/>
    <x v="0"/>
    <s v="AT"/>
    <n v="0"/>
    <n v="-1635.4657214199999"/>
  </r>
  <r>
    <x v="0"/>
    <x v="2"/>
    <x v="1"/>
    <x v="0"/>
    <s v="CH"/>
    <x v="0"/>
    <s v="DE"/>
    <n v="12356.290229259999"/>
    <n v="-194.98502235000001"/>
  </r>
  <r>
    <x v="0"/>
    <x v="2"/>
    <x v="1"/>
    <x v="0"/>
    <s v="CH"/>
    <x v="0"/>
    <s v="FR"/>
    <n v="4237.9127786999998"/>
    <n v="-809.08375677000004"/>
  </r>
  <r>
    <x v="0"/>
    <x v="2"/>
    <x v="1"/>
    <x v="0"/>
    <s v="CH"/>
    <x v="0"/>
    <s v="IT"/>
    <n v="17579.934403750001"/>
    <n v="-710.01814373000002"/>
  </r>
  <r>
    <x v="0"/>
    <x v="2"/>
    <x v="1"/>
    <x v="1"/>
    <s v="CZ"/>
    <x v="0"/>
    <s v="AT"/>
    <n v="0"/>
    <n v="-458.57280591"/>
  </r>
  <r>
    <x v="0"/>
    <x v="2"/>
    <x v="1"/>
    <x v="1"/>
    <s v="CZ"/>
    <x v="0"/>
    <s v="DE"/>
    <n v="3125.71019449"/>
    <n v="0"/>
  </r>
  <r>
    <x v="0"/>
    <x v="2"/>
    <x v="1"/>
    <x v="1"/>
    <s v="CZ"/>
    <x v="0"/>
    <s v="PL"/>
    <n v="4233.8523796500003"/>
    <n v="0"/>
  </r>
  <r>
    <x v="0"/>
    <x v="2"/>
    <x v="1"/>
    <x v="1"/>
    <s v="CZ"/>
    <x v="0"/>
    <s v="SK"/>
    <n v="12362.74777804"/>
    <n v="0"/>
  </r>
  <r>
    <x v="0"/>
    <x v="2"/>
    <x v="1"/>
    <x v="1"/>
    <s v="Corsica_FR15"/>
    <x v="0"/>
    <s v="IT"/>
    <n v="579.82832661999998"/>
    <n v="0"/>
  </r>
  <r>
    <x v="0"/>
    <x v="2"/>
    <x v="1"/>
    <x v="1"/>
    <s v="Crete_GR03"/>
    <x v="0"/>
    <s v="GR"/>
    <n v="9518.1345122900002"/>
    <n v="-5645.3835514700004"/>
  </r>
  <r>
    <x v="0"/>
    <x v="2"/>
    <x v="1"/>
    <x v="1"/>
    <s v="DE"/>
    <x v="0"/>
    <s v="AT"/>
    <n v="0"/>
    <n v="-14029.210682860001"/>
  </r>
  <r>
    <x v="0"/>
    <x v="2"/>
    <x v="1"/>
    <x v="1"/>
    <s v="DE"/>
    <x v="0"/>
    <s v="BE"/>
    <n v="0"/>
    <n v="-4337.07320557"/>
  </r>
  <r>
    <x v="0"/>
    <x v="2"/>
    <x v="1"/>
    <x v="1"/>
    <s v="DE"/>
    <x v="1"/>
    <s v="CH"/>
    <n v="1759.13486711"/>
    <n v="-12686.67954322"/>
  </r>
  <r>
    <x v="0"/>
    <x v="2"/>
    <x v="1"/>
    <x v="1"/>
    <s v="DE"/>
    <x v="0"/>
    <s v="CZ"/>
    <n v="0"/>
    <n v="-10403.465260720001"/>
  </r>
  <r>
    <x v="0"/>
    <x v="2"/>
    <x v="1"/>
    <x v="1"/>
    <s v="DE"/>
    <x v="0"/>
    <s v="DEKF"/>
    <n v="467.48833258000002"/>
    <n v="0"/>
  </r>
  <r>
    <x v="0"/>
    <x v="2"/>
    <x v="1"/>
    <x v="1"/>
    <s v="DE"/>
    <x v="0"/>
    <s v="DKE1"/>
    <n v="2129.7792862199999"/>
    <n v="0"/>
  </r>
  <r>
    <x v="0"/>
    <x v="2"/>
    <x v="1"/>
    <x v="1"/>
    <s v="DE"/>
    <x v="0"/>
    <s v="DKW1"/>
    <n v="2927.5095553900001"/>
    <n v="0"/>
  </r>
  <r>
    <x v="0"/>
    <x v="2"/>
    <x v="1"/>
    <x v="1"/>
    <s v="DE"/>
    <x v="0"/>
    <s v="FR"/>
    <n v="11005.705720129999"/>
    <n v="-3838.5207538099999"/>
  </r>
  <r>
    <x v="0"/>
    <x v="2"/>
    <x v="1"/>
    <x v="1"/>
    <s v="DE"/>
    <x v="0"/>
    <s v="LU"/>
    <n v="2391.3792470100002"/>
    <n v="0"/>
  </r>
  <r>
    <x v="0"/>
    <x v="2"/>
    <x v="1"/>
    <x v="1"/>
    <s v="DE"/>
    <x v="0"/>
    <s v="NL"/>
    <n v="10153.046066520001"/>
    <n v="0"/>
  </r>
  <r>
    <x v="0"/>
    <x v="2"/>
    <x v="1"/>
    <x v="1"/>
    <s v="DE"/>
    <x v="1"/>
    <s v="NOS0"/>
    <n v="1867.9379766"/>
    <n v="0"/>
  </r>
  <r>
    <x v="0"/>
    <x v="2"/>
    <x v="1"/>
    <x v="1"/>
    <s v="DE"/>
    <x v="0"/>
    <s v="PL"/>
    <n v="4426.2376506800001"/>
    <n v="0"/>
  </r>
  <r>
    <x v="0"/>
    <x v="2"/>
    <x v="1"/>
    <x v="1"/>
    <s v="DE"/>
    <x v="0"/>
    <s v="SE04"/>
    <n v="1723.4632364399999"/>
    <n v="0"/>
  </r>
  <r>
    <x v="0"/>
    <x v="2"/>
    <x v="1"/>
    <x v="1"/>
    <s v="DEKF"/>
    <x v="0"/>
    <s v="DE"/>
    <n v="0"/>
    <n v="-1434.89257877"/>
  </r>
  <r>
    <x v="0"/>
    <x v="2"/>
    <x v="1"/>
    <x v="1"/>
    <s v="DEKF"/>
    <x v="0"/>
    <s v="DKKF"/>
    <n v="467.48833258000002"/>
    <n v="0"/>
  </r>
  <r>
    <x v="0"/>
    <x v="2"/>
    <x v="1"/>
    <x v="1"/>
    <s v="DKE1"/>
    <x v="0"/>
    <s v="DE"/>
    <n v="0"/>
    <n v="-6013.0978434299996"/>
  </r>
  <r>
    <x v="0"/>
    <x v="2"/>
    <x v="1"/>
    <x v="1"/>
    <s v="DKE1"/>
    <x v="0"/>
    <s v="DKKF"/>
    <n v="250.62198133000001"/>
    <n v="0"/>
  </r>
  <r>
    <x v="0"/>
    <x v="2"/>
    <x v="1"/>
    <x v="1"/>
    <s v="DKE1"/>
    <x v="0"/>
    <s v="DKW1"/>
    <n v="726.98613388000001"/>
    <n v="0"/>
  </r>
  <r>
    <x v="0"/>
    <x v="2"/>
    <x v="1"/>
    <x v="1"/>
    <s v="DKE1"/>
    <x v="0"/>
    <s v="PL"/>
    <n v="2364.9876189500001"/>
    <n v="0"/>
  </r>
  <r>
    <x v="0"/>
    <x v="2"/>
    <x v="1"/>
    <x v="1"/>
    <s v="DKE1"/>
    <x v="0"/>
    <s v="SE04"/>
    <n v="791.97730605000004"/>
    <n v="0"/>
  </r>
  <r>
    <x v="0"/>
    <x v="2"/>
    <x v="1"/>
    <x v="1"/>
    <s v="DKKF"/>
    <x v="0"/>
    <s v="DEKF"/>
    <n v="0"/>
    <n v="-1434.89257877"/>
  </r>
  <r>
    <x v="0"/>
    <x v="2"/>
    <x v="1"/>
    <x v="1"/>
    <s v="DKKF"/>
    <x v="0"/>
    <s v="DKE1"/>
    <n v="0"/>
    <n v="-1213.6099961100001"/>
  </r>
  <r>
    <x v="0"/>
    <x v="2"/>
    <x v="1"/>
    <x v="1"/>
    <s v="DKW1"/>
    <x v="0"/>
    <s v="DE"/>
    <n v="0"/>
    <n v="-17970.029244310001"/>
  </r>
  <r>
    <x v="0"/>
    <x v="2"/>
    <x v="1"/>
    <x v="1"/>
    <s v="DKW1"/>
    <x v="0"/>
    <s v="DKE1"/>
    <n v="0"/>
    <n v="-2615.71273948"/>
  </r>
  <r>
    <x v="0"/>
    <x v="2"/>
    <x v="1"/>
    <x v="1"/>
    <s v="DKW1"/>
    <x v="0"/>
    <s v="NL"/>
    <n v="2784.13153758"/>
    <n v="0"/>
  </r>
  <r>
    <x v="0"/>
    <x v="2"/>
    <x v="1"/>
    <x v="1"/>
    <s v="DKW1"/>
    <x v="1"/>
    <s v="NOS0"/>
    <n v="4617.1599189899998"/>
    <n v="0"/>
  </r>
  <r>
    <x v="0"/>
    <x v="2"/>
    <x v="1"/>
    <x v="1"/>
    <s v="DKW1"/>
    <x v="0"/>
    <s v="SE03"/>
    <n v="2789.8314376100002"/>
    <n v="0"/>
  </r>
  <r>
    <x v="0"/>
    <x v="2"/>
    <x v="1"/>
    <x v="1"/>
    <s v="DKW1"/>
    <x v="1"/>
    <s v="UK"/>
    <n v="9063.3250546300005"/>
    <n v="0"/>
  </r>
  <r>
    <x v="0"/>
    <x v="2"/>
    <x v="1"/>
    <x v="1"/>
    <s v="EE"/>
    <x v="0"/>
    <s v="FI"/>
    <n v="3794.3289812200001"/>
    <n v="-1562.70811349"/>
  </r>
  <r>
    <x v="0"/>
    <x v="2"/>
    <x v="1"/>
    <x v="1"/>
    <s v="EE"/>
    <x v="0"/>
    <s v="LV"/>
    <n v="2042.0336329899999"/>
    <n v="0"/>
  </r>
  <r>
    <x v="0"/>
    <x v="2"/>
    <x v="1"/>
    <x v="1"/>
    <s v="ES"/>
    <x v="0"/>
    <s v="FR"/>
    <n v="41662.51165524"/>
    <n v="0"/>
  </r>
  <r>
    <x v="0"/>
    <x v="2"/>
    <x v="1"/>
    <x v="1"/>
    <s v="ES"/>
    <x v="0"/>
    <s v="PT"/>
    <n v="11997.038982239999"/>
    <n v="0"/>
  </r>
  <r>
    <x v="0"/>
    <x v="2"/>
    <x v="1"/>
    <x v="1"/>
    <s v="FI"/>
    <x v="0"/>
    <s v="EE"/>
    <n v="645.16699437"/>
    <n v="-1688.9358598399999"/>
  </r>
  <r>
    <x v="0"/>
    <x v="2"/>
    <x v="1"/>
    <x v="1"/>
    <s v="FI"/>
    <x v="1"/>
    <s v="NON1"/>
    <n v="1014.66057428"/>
    <n v="0"/>
  </r>
  <r>
    <x v="0"/>
    <x v="2"/>
    <x v="1"/>
    <x v="1"/>
    <s v="FI"/>
    <x v="0"/>
    <s v="SE01"/>
    <n v="2120.84570579"/>
    <n v="0"/>
  </r>
  <r>
    <x v="0"/>
    <x v="2"/>
    <x v="1"/>
    <x v="1"/>
    <s v="FI"/>
    <x v="0"/>
    <s v="SE02"/>
    <n v="605.06111579999902"/>
    <n v="0"/>
  </r>
  <r>
    <x v="0"/>
    <x v="2"/>
    <x v="1"/>
    <x v="1"/>
    <s v="FI"/>
    <x v="0"/>
    <s v="SE03"/>
    <n v="3898.9757102499998"/>
    <n v="0"/>
  </r>
  <r>
    <x v="0"/>
    <x v="2"/>
    <x v="1"/>
    <x v="1"/>
    <s v="FR"/>
    <x v="0"/>
    <s v="BE"/>
    <n v="2867.3038974900001"/>
    <n v="-23004.99482511"/>
  </r>
  <r>
    <x v="0"/>
    <x v="2"/>
    <x v="1"/>
    <x v="1"/>
    <s v="FR"/>
    <x v="1"/>
    <s v="CH"/>
    <n v="5051.6740460700003"/>
    <n v="-21984.81331265"/>
  </r>
  <r>
    <x v="0"/>
    <x v="2"/>
    <x v="1"/>
    <x v="1"/>
    <s v="FR"/>
    <x v="0"/>
    <s v="DE"/>
    <n v="4301.2004180699996"/>
    <n v="-12406.642295989999"/>
  </r>
  <r>
    <x v="0"/>
    <x v="2"/>
    <x v="1"/>
    <x v="1"/>
    <s v="FR"/>
    <x v="0"/>
    <s v="ES"/>
    <n v="0"/>
    <n v="-19456.15879791"/>
  </r>
  <r>
    <x v="0"/>
    <x v="2"/>
    <x v="1"/>
    <x v="1"/>
    <s v="FR"/>
    <x v="0"/>
    <s v="IE"/>
    <n v="0"/>
    <n v="-1138.95540994"/>
  </r>
  <r>
    <x v="0"/>
    <x v="2"/>
    <x v="1"/>
    <x v="1"/>
    <s v="FR"/>
    <x v="0"/>
    <s v="IT"/>
    <n v="22332.287897540002"/>
    <n v="0"/>
  </r>
  <r>
    <x v="0"/>
    <x v="2"/>
    <x v="1"/>
    <x v="1"/>
    <s v="FR"/>
    <x v="1"/>
    <s v="UK"/>
    <n v="18806.381789020001"/>
    <n v="-2074.0616828399998"/>
  </r>
  <r>
    <x v="0"/>
    <x v="2"/>
    <x v="1"/>
    <x v="1"/>
    <s v="GR"/>
    <x v="1"/>
    <s v="AL"/>
    <n v="0"/>
    <n v="-664.02281232999997"/>
  </r>
  <r>
    <x v="0"/>
    <x v="2"/>
    <x v="1"/>
    <x v="1"/>
    <s v="GR"/>
    <x v="0"/>
    <s v="BG"/>
    <n v="0"/>
    <n v="-7142.0441764899997"/>
  </r>
  <r>
    <x v="0"/>
    <x v="2"/>
    <x v="1"/>
    <x v="1"/>
    <s v="GR"/>
    <x v="0"/>
    <s v="Crete_GR03"/>
    <n v="285.61805571999997"/>
    <n v="-4.1742416499999999"/>
  </r>
  <r>
    <x v="0"/>
    <x v="2"/>
    <x v="1"/>
    <x v="1"/>
    <s v="GR"/>
    <x v="0"/>
    <s v="IT"/>
    <n v="2820.0734146999998"/>
    <n v="0"/>
  </r>
  <r>
    <x v="0"/>
    <x v="2"/>
    <x v="1"/>
    <x v="1"/>
    <s v="GR"/>
    <x v="0"/>
    <s v="MK"/>
    <n v="2121.08130179"/>
    <n v="0"/>
  </r>
  <r>
    <x v="0"/>
    <x v="2"/>
    <x v="1"/>
    <x v="1"/>
    <s v="GR"/>
    <x v="1"/>
    <s v="TR"/>
    <n v="28303.762352729998"/>
    <n v="0"/>
  </r>
  <r>
    <x v="0"/>
    <x v="2"/>
    <x v="1"/>
    <x v="1"/>
    <s v="HR"/>
    <x v="1"/>
    <s v="BA"/>
    <n v="0"/>
    <n v="-945.26477613999998"/>
  </r>
  <r>
    <x v="0"/>
    <x v="2"/>
    <x v="1"/>
    <x v="1"/>
    <s v="HR"/>
    <x v="0"/>
    <s v="HU"/>
    <n v="6123.5677046500005"/>
    <n v="0"/>
  </r>
  <r>
    <x v="0"/>
    <x v="2"/>
    <x v="1"/>
    <x v="1"/>
    <s v="HR"/>
    <x v="1"/>
    <s v="RS"/>
    <n v="2581.1207080899999"/>
    <n v="0"/>
  </r>
  <r>
    <x v="0"/>
    <x v="2"/>
    <x v="1"/>
    <x v="1"/>
    <s v="HR"/>
    <x v="0"/>
    <s v="SI"/>
    <n v="9448.8551170600003"/>
    <n v="0"/>
  </r>
  <r>
    <x v="0"/>
    <x v="2"/>
    <x v="1"/>
    <x v="1"/>
    <s v="HU"/>
    <x v="0"/>
    <s v="AT"/>
    <n v="0"/>
    <n v="-1336.4570825400001"/>
  </r>
  <r>
    <x v="0"/>
    <x v="2"/>
    <x v="1"/>
    <x v="1"/>
    <s v="HU"/>
    <x v="0"/>
    <s v="HR"/>
    <n v="0"/>
    <n v="-2504.0406121699998"/>
  </r>
  <r>
    <x v="0"/>
    <x v="2"/>
    <x v="1"/>
    <x v="1"/>
    <s v="HU"/>
    <x v="0"/>
    <s v="RO"/>
    <n v="3676.0707056599999"/>
    <n v="0"/>
  </r>
  <r>
    <x v="0"/>
    <x v="2"/>
    <x v="1"/>
    <x v="1"/>
    <s v="HU"/>
    <x v="1"/>
    <s v="RS"/>
    <n v="2696.5054261999999"/>
    <n v="0"/>
  </r>
  <r>
    <x v="0"/>
    <x v="2"/>
    <x v="1"/>
    <x v="1"/>
    <s v="HU"/>
    <x v="0"/>
    <s v="SI"/>
    <n v="3663.0569729499998"/>
    <n v="0"/>
  </r>
  <r>
    <x v="0"/>
    <x v="2"/>
    <x v="1"/>
    <x v="1"/>
    <s v="HU"/>
    <x v="0"/>
    <s v="SK"/>
    <n v="13799.893312640001"/>
    <n v="0"/>
  </r>
  <r>
    <x v="0"/>
    <x v="2"/>
    <x v="1"/>
    <x v="1"/>
    <s v="HU"/>
    <x v="1"/>
    <s v="UA01"/>
    <n v="2478.27129251"/>
    <n v="0"/>
  </r>
  <r>
    <x v="0"/>
    <x v="2"/>
    <x v="1"/>
    <x v="1"/>
    <s v="IE"/>
    <x v="0"/>
    <s v="FR"/>
    <n v="3377.89677626"/>
    <n v="0"/>
  </r>
  <r>
    <x v="0"/>
    <x v="2"/>
    <x v="1"/>
    <x v="1"/>
    <s v="IE"/>
    <x v="1"/>
    <s v="UK"/>
    <n v="6638.7581539699904"/>
    <n v="0"/>
  </r>
  <r>
    <x v="0"/>
    <x v="2"/>
    <x v="1"/>
    <x v="1"/>
    <s v="IE"/>
    <x v="1"/>
    <s v="UKNI"/>
    <n v="5983.7767972299998"/>
    <n v="0"/>
  </r>
  <r>
    <x v="0"/>
    <x v="2"/>
    <x v="1"/>
    <x v="1"/>
    <s v="IT"/>
    <x v="0"/>
    <s v="AT"/>
    <n v="188.20564393000001"/>
    <n v="-1915.9804505099901"/>
  </r>
  <r>
    <x v="0"/>
    <x v="2"/>
    <x v="1"/>
    <x v="1"/>
    <s v="IT"/>
    <x v="1"/>
    <s v="CH"/>
    <n v="334.07076267999997"/>
    <n v="-4376.3621856600003"/>
  </r>
  <r>
    <x v="0"/>
    <x v="2"/>
    <x v="1"/>
    <x v="1"/>
    <s v="IT"/>
    <x v="0"/>
    <s v="FR"/>
    <n v="0"/>
    <n v="-4226.7610711899997"/>
  </r>
  <r>
    <x v="0"/>
    <x v="2"/>
    <x v="1"/>
    <x v="1"/>
    <s v="IT"/>
    <x v="0"/>
    <s v="GR"/>
    <n v="0"/>
    <n v="-5718.0541646599904"/>
  </r>
  <r>
    <x v="0"/>
    <x v="2"/>
    <x v="1"/>
    <x v="1"/>
    <s v="IT"/>
    <x v="0"/>
    <s v="ME"/>
    <n v="2068.7147909800001"/>
    <n v="0"/>
  </r>
  <r>
    <x v="0"/>
    <x v="2"/>
    <x v="1"/>
    <x v="1"/>
    <s v="IT"/>
    <x v="0"/>
    <s v="MT"/>
    <n v="518.02828624999995"/>
    <n v="0"/>
  </r>
  <r>
    <x v="0"/>
    <x v="2"/>
    <x v="1"/>
    <x v="1"/>
    <s v="IT"/>
    <x v="0"/>
    <s v="SI"/>
    <n v="3975.73216237"/>
    <n v="0"/>
  </r>
  <r>
    <x v="0"/>
    <x v="2"/>
    <x v="1"/>
    <x v="1"/>
    <s v="LT"/>
    <x v="0"/>
    <s v="LV"/>
    <n v="913.32754706000003"/>
    <n v="0"/>
  </r>
  <r>
    <x v="0"/>
    <x v="2"/>
    <x v="1"/>
    <x v="1"/>
    <s v="LT"/>
    <x v="0"/>
    <s v="PL"/>
    <n v="6855.14907967"/>
    <n v="0"/>
  </r>
  <r>
    <x v="0"/>
    <x v="2"/>
    <x v="1"/>
    <x v="1"/>
    <s v="LT"/>
    <x v="0"/>
    <s v="SE04"/>
    <n v="2721.5346762099998"/>
    <n v="0"/>
  </r>
  <r>
    <x v="0"/>
    <x v="2"/>
    <x v="1"/>
    <x v="1"/>
    <s v="LU"/>
    <x v="0"/>
    <s v="BE"/>
    <n v="0"/>
    <n v="-805.9605957"/>
  </r>
  <r>
    <x v="0"/>
    <x v="2"/>
    <x v="1"/>
    <x v="1"/>
    <s v="LU"/>
    <x v="0"/>
    <s v="DE"/>
    <n v="0"/>
    <n v="-1909.7628463799999"/>
  </r>
  <r>
    <x v="0"/>
    <x v="2"/>
    <x v="1"/>
    <x v="1"/>
    <s v="LV"/>
    <x v="0"/>
    <s v="EE"/>
    <n v="0"/>
    <n v="-2232.1373550100002"/>
  </r>
  <r>
    <x v="0"/>
    <x v="2"/>
    <x v="1"/>
    <x v="1"/>
    <s v="LV"/>
    <x v="0"/>
    <s v="LT"/>
    <n v="0"/>
    <n v="-2693.3299937699999"/>
  </r>
  <r>
    <x v="0"/>
    <x v="2"/>
    <x v="1"/>
    <x v="0"/>
    <s v="ME"/>
    <x v="1"/>
    <s v="AL"/>
    <n v="0"/>
    <n v="-3678.2890467500001"/>
  </r>
  <r>
    <x v="0"/>
    <x v="2"/>
    <x v="1"/>
    <x v="0"/>
    <s v="ME"/>
    <x v="1"/>
    <s v="BA"/>
    <n v="0"/>
    <n v="-3883.40903174"/>
  </r>
  <r>
    <x v="0"/>
    <x v="2"/>
    <x v="1"/>
    <x v="0"/>
    <s v="ME"/>
    <x v="0"/>
    <s v="IT"/>
    <n v="0"/>
    <n v="-5531.6180570500001"/>
  </r>
  <r>
    <x v="0"/>
    <x v="2"/>
    <x v="1"/>
    <x v="0"/>
    <s v="ME"/>
    <x v="1"/>
    <s v="RS"/>
    <n v="3866.0825500800001"/>
    <n v="0"/>
  </r>
  <r>
    <x v="0"/>
    <x v="2"/>
    <x v="1"/>
    <x v="0"/>
    <s v="MK"/>
    <x v="1"/>
    <s v="AL"/>
    <n v="996.93444588999898"/>
    <n v="-932.22025229999997"/>
  </r>
  <r>
    <x v="0"/>
    <x v="2"/>
    <x v="1"/>
    <x v="0"/>
    <s v="MK"/>
    <x v="0"/>
    <s v="BG"/>
    <n v="0"/>
    <n v="-2688.02016856"/>
  </r>
  <r>
    <x v="0"/>
    <x v="2"/>
    <x v="1"/>
    <x v="0"/>
    <s v="MK"/>
    <x v="0"/>
    <s v="GR"/>
    <n v="0"/>
    <n v="-7335.8107933199999"/>
  </r>
  <r>
    <x v="0"/>
    <x v="2"/>
    <x v="1"/>
    <x v="0"/>
    <s v="MK"/>
    <x v="1"/>
    <s v="RS"/>
    <n v="4612.0379010099996"/>
    <n v="0"/>
  </r>
  <r>
    <x v="0"/>
    <x v="2"/>
    <x v="1"/>
    <x v="1"/>
    <s v="MT"/>
    <x v="0"/>
    <s v="IT"/>
    <n v="0"/>
    <n v="-566.13174920999995"/>
  </r>
  <r>
    <x v="0"/>
    <x v="2"/>
    <x v="1"/>
    <x v="1"/>
    <s v="NL"/>
    <x v="0"/>
    <s v="BE"/>
    <n v="0"/>
    <n v="-21500.547383040001"/>
  </r>
  <r>
    <x v="0"/>
    <x v="2"/>
    <x v="1"/>
    <x v="1"/>
    <s v="NL"/>
    <x v="0"/>
    <s v="DE"/>
    <n v="0"/>
    <n v="-19940.39751431"/>
  </r>
  <r>
    <x v="0"/>
    <x v="2"/>
    <x v="1"/>
    <x v="1"/>
    <s v="NL"/>
    <x v="0"/>
    <s v="DKW1"/>
    <n v="0"/>
    <n v="-1482.21171959"/>
  </r>
  <r>
    <x v="0"/>
    <x v="2"/>
    <x v="1"/>
    <x v="1"/>
    <s v="NL"/>
    <x v="1"/>
    <s v="NOS0"/>
    <n v="1849.82770785"/>
    <n v="0"/>
  </r>
  <r>
    <x v="0"/>
    <x v="2"/>
    <x v="1"/>
    <x v="1"/>
    <s v="NL"/>
    <x v="1"/>
    <s v="UK"/>
    <n v="6278.5069386100004"/>
    <n v="0"/>
  </r>
  <r>
    <x v="0"/>
    <x v="2"/>
    <x v="1"/>
    <x v="0"/>
    <s v="NOM1"/>
    <x v="1"/>
    <s v="NON1"/>
    <n v="1488.16357782"/>
    <n v="0"/>
  </r>
  <r>
    <x v="0"/>
    <x v="2"/>
    <x v="1"/>
    <x v="0"/>
    <s v="NOM1"/>
    <x v="1"/>
    <s v="NOS0"/>
    <n v="5507.3312874900002"/>
    <n v="0"/>
  </r>
  <r>
    <x v="0"/>
    <x v="2"/>
    <x v="1"/>
    <x v="0"/>
    <s v="NOM1"/>
    <x v="0"/>
    <s v="SE02"/>
    <n v="1701.3347006399999"/>
    <n v="0"/>
  </r>
  <r>
    <x v="0"/>
    <x v="2"/>
    <x v="1"/>
    <x v="0"/>
    <s v="NON1"/>
    <x v="0"/>
    <s v="FI"/>
    <n v="0"/>
    <n v="-3337.7316647299999"/>
  </r>
  <r>
    <x v="0"/>
    <x v="2"/>
    <x v="1"/>
    <x v="0"/>
    <s v="NON1"/>
    <x v="1"/>
    <s v="NOM1"/>
    <n v="0"/>
    <n v="-3027.0008255100001"/>
  </r>
  <r>
    <x v="0"/>
    <x v="2"/>
    <x v="1"/>
    <x v="0"/>
    <s v="NON1"/>
    <x v="0"/>
    <s v="SE01"/>
    <n v="2614.9887423199998"/>
    <n v="0"/>
  </r>
  <r>
    <x v="0"/>
    <x v="2"/>
    <x v="1"/>
    <x v="0"/>
    <s v="NON1"/>
    <x v="0"/>
    <s v="SE02"/>
    <n v="839.14570332000005"/>
    <n v="0"/>
  </r>
  <r>
    <x v="0"/>
    <x v="2"/>
    <x v="1"/>
    <x v="0"/>
    <s v="NOS0"/>
    <x v="0"/>
    <s v="DE"/>
    <n v="0"/>
    <n v="-8357.7550456000008"/>
  </r>
  <r>
    <x v="0"/>
    <x v="2"/>
    <x v="1"/>
    <x v="0"/>
    <s v="NOS0"/>
    <x v="0"/>
    <s v="DKW1"/>
    <n v="0"/>
    <n v="-7011.8392819600003"/>
  </r>
  <r>
    <x v="0"/>
    <x v="2"/>
    <x v="1"/>
    <x v="0"/>
    <s v="NOS0"/>
    <x v="0"/>
    <s v="NL"/>
    <n v="0"/>
    <n v="-3569.4006643500002"/>
  </r>
  <r>
    <x v="0"/>
    <x v="2"/>
    <x v="1"/>
    <x v="0"/>
    <s v="NOS0"/>
    <x v="1"/>
    <s v="NOM1"/>
    <n v="0"/>
    <n v="-2127.53817205"/>
  </r>
  <r>
    <x v="0"/>
    <x v="2"/>
    <x v="1"/>
    <x v="0"/>
    <s v="NOS0"/>
    <x v="0"/>
    <s v="SE03"/>
    <n v="7690.5703688499998"/>
    <n v="0"/>
  </r>
  <r>
    <x v="0"/>
    <x v="2"/>
    <x v="1"/>
    <x v="0"/>
    <s v="NOS0"/>
    <x v="1"/>
    <s v="UK"/>
    <n v="11130.957270499999"/>
    <n v="-6630.9473775099996"/>
  </r>
  <r>
    <x v="0"/>
    <x v="2"/>
    <x v="1"/>
    <x v="1"/>
    <s v="PL"/>
    <x v="0"/>
    <s v="CZ"/>
    <n v="0"/>
    <n v="-5838.4205411399998"/>
  </r>
  <r>
    <x v="0"/>
    <x v="2"/>
    <x v="1"/>
    <x v="1"/>
    <s v="PL"/>
    <x v="0"/>
    <s v="DE"/>
    <n v="0"/>
    <n v="-2957.8369661500001"/>
  </r>
  <r>
    <x v="0"/>
    <x v="2"/>
    <x v="1"/>
    <x v="1"/>
    <s v="PL"/>
    <x v="0"/>
    <s v="DKE1"/>
    <n v="0"/>
    <n v="-652.44405272999995"/>
  </r>
  <r>
    <x v="0"/>
    <x v="2"/>
    <x v="1"/>
    <x v="1"/>
    <s v="PL"/>
    <x v="0"/>
    <s v="LT"/>
    <n v="0"/>
    <n v="-495.77455823999998"/>
  </r>
  <r>
    <x v="0"/>
    <x v="2"/>
    <x v="1"/>
    <x v="1"/>
    <s v="PL"/>
    <x v="0"/>
    <s v="SE04"/>
    <n v="639.19955730000004"/>
    <n v="0"/>
  </r>
  <r>
    <x v="0"/>
    <x v="2"/>
    <x v="1"/>
    <x v="1"/>
    <s v="PL"/>
    <x v="0"/>
    <s v="SK"/>
    <n v="0"/>
    <n v="-6960.7656375500001"/>
  </r>
  <r>
    <x v="0"/>
    <x v="2"/>
    <x v="1"/>
    <x v="1"/>
    <s v="PT"/>
    <x v="0"/>
    <s v="ES"/>
    <n v="0"/>
    <n v="-5066.7140701099997"/>
  </r>
  <r>
    <x v="0"/>
    <x v="2"/>
    <x v="1"/>
    <x v="1"/>
    <s v="RO"/>
    <x v="0"/>
    <s v="BG"/>
    <n v="0"/>
    <n v="-7266.3870789499997"/>
  </r>
  <r>
    <x v="0"/>
    <x v="2"/>
    <x v="1"/>
    <x v="1"/>
    <s v="RO"/>
    <x v="0"/>
    <s v="HU"/>
    <n v="0"/>
    <n v="-5780.3949663000003"/>
  </r>
  <r>
    <x v="0"/>
    <x v="2"/>
    <x v="1"/>
    <x v="1"/>
    <s v="RO"/>
    <x v="1"/>
    <s v="RS"/>
    <n v="4345.1041342600001"/>
    <n v="0"/>
  </r>
  <r>
    <x v="0"/>
    <x v="2"/>
    <x v="1"/>
    <x v="1"/>
    <s v="RO"/>
    <x v="1"/>
    <s v="UA01"/>
    <n v="838.53920375999996"/>
    <n v="0"/>
  </r>
  <r>
    <x v="0"/>
    <x v="2"/>
    <x v="1"/>
    <x v="0"/>
    <s v="RS"/>
    <x v="1"/>
    <s v="AL"/>
    <n v="0"/>
    <n v="-573.28822867999997"/>
  </r>
  <r>
    <x v="0"/>
    <x v="2"/>
    <x v="1"/>
    <x v="0"/>
    <s v="RS"/>
    <x v="1"/>
    <s v="BA"/>
    <n v="0"/>
    <n v="-57.619001900000001"/>
  </r>
  <r>
    <x v="0"/>
    <x v="2"/>
    <x v="1"/>
    <x v="0"/>
    <s v="RS"/>
    <x v="0"/>
    <s v="BG"/>
    <n v="0"/>
    <n v="-2605.6406936399999"/>
  </r>
  <r>
    <x v="0"/>
    <x v="2"/>
    <x v="1"/>
    <x v="0"/>
    <s v="RS"/>
    <x v="0"/>
    <s v="HR"/>
    <n v="0"/>
    <n v="-2775.89262637"/>
  </r>
  <r>
    <x v="0"/>
    <x v="2"/>
    <x v="1"/>
    <x v="0"/>
    <s v="RS"/>
    <x v="0"/>
    <s v="HU"/>
    <n v="0"/>
    <n v="-4606.7681006100001"/>
  </r>
  <r>
    <x v="0"/>
    <x v="2"/>
    <x v="1"/>
    <x v="0"/>
    <s v="RS"/>
    <x v="0"/>
    <s v="ME"/>
    <n v="0"/>
    <n v="-156.62931588999999"/>
  </r>
  <r>
    <x v="0"/>
    <x v="2"/>
    <x v="1"/>
    <x v="0"/>
    <s v="RS"/>
    <x v="0"/>
    <s v="MK"/>
    <n v="0"/>
    <n v="-2875.05111694999"/>
  </r>
  <r>
    <x v="0"/>
    <x v="2"/>
    <x v="1"/>
    <x v="0"/>
    <s v="RS"/>
    <x v="0"/>
    <s v="RO"/>
    <n v="0"/>
    <n v="-5420.6034669399996"/>
  </r>
  <r>
    <x v="0"/>
    <x v="2"/>
    <x v="1"/>
    <x v="1"/>
    <s v="SE01"/>
    <x v="0"/>
    <s v="FI"/>
    <n v="0"/>
    <n v="-6822.2518327399903"/>
  </r>
  <r>
    <x v="0"/>
    <x v="2"/>
    <x v="1"/>
    <x v="1"/>
    <s v="SE01"/>
    <x v="1"/>
    <s v="NON1"/>
    <n v="0"/>
    <n v="-1227.66460839"/>
  </r>
  <r>
    <x v="0"/>
    <x v="2"/>
    <x v="1"/>
    <x v="1"/>
    <s v="SE01"/>
    <x v="0"/>
    <s v="SE02"/>
    <n v="5145.7381989100004"/>
    <n v="0"/>
  </r>
  <r>
    <x v="0"/>
    <x v="2"/>
    <x v="1"/>
    <x v="1"/>
    <s v="SE02"/>
    <x v="0"/>
    <s v="FI"/>
    <n v="0"/>
    <n v="-2819.7229624199999"/>
  </r>
  <r>
    <x v="0"/>
    <x v="2"/>
    <x v="1"/>
    <x v="1"/>
    <s v="SE02"/>
    <x v="1"/>
    <s v="NOM1"/>
    <n v="0"/>
    <n v="-3033.0999174499998"/>
  </r>
  <r>
    <x v="0"/>
    <x v="2"/>
    <x v="1"/>
    <x v="1"/>
    <s v="SE02"/>
    <x v="1"/>
    <s v="NON1"/>
    <n v="0"/>
    <n v="-788.44928722999998"/>
  </r>
  <r>
    <x v="0"/>
    <x v="2"/>
    <x v="1"/>
    <x v="1"/>
    <s v="SE02"/>
    <x v="0"/>
    <s v="SE01"/>
    <n v="0"/>
    <n v="-4893.7461796699999"/>
  </r>
  <r>
    <x v="0"/>
    <x v="2"/>
    <x v="1"/>
    <x v="1"/>
    <s v="SE02"/>
    <x v="0"/>
    <s v="SE03"/>
    <n v="29196.36639055"/>
    <n v="0"/>
  </r>
  <r>
    <x v="0"/>
    <x v="2"/>
    <x v="1"/>
    <x v="1"/>
    <s v="SE03"/>
    <x v="0"/>
    <s v="DKW1"/>
    <n v="0"/>
    <n v="-8099.0666855700001"/>
  </r>
  <r>
    <x v="0"/>
    <x v="2"/>
    <x v="1"/>
    <x v="1"/>
    <s v="SE03"/>
    <x v="0"/>
    <s v="FI"/>
    <n v="0"/>
    <n v="-6884.02351533"/>
  </r>
  <r>
    <x v="0"/>
    <x v="2"/>
    <x v="1"/>
    <x v="1"/>
    <s v="SE03"/>
    <x v="1"/>
    <s v="NOS0"/>
    <n v="0"/>
    <n v="-8793.6040361199994"/>
  </r>
  <r>
    <x v="0"/>
    <x v="2"/>
    <x v="1"/>
    <x v="1"/>
    <s v="SE03"/>
    <x v="0"/>
    <s v="SE02"/>
    <n v="0"/>
    <n v="-3143.8411647900002"/>
  </r>
  <r>
    <x v="0"/>
    <x v="2"/>
    <x v="1"/>
    <x v="1"/>
    <s v="SE03"/>
    <x v="0"/>
    <s v="SE04"/>
    <n v="29588.984971270002"/>
    <n v="0"/>
  </r>
  <r>
    <x v="0"/>
    <x v="2"/>
    <x v="1"/>
    <x v="1"/>
    <s v="SE04"/>
    <x v="0"/>
    <s v="DE"/>
    <n v="0"/>
    <n v="-15641.7370959"/>
  </r>
  <r>
    <x v="0"/>
    <x v="2"/>
    <x v="1"/>
    <x v="1"/>
    <s v="SE04"/>
    <x v="0"/>
    <s v="DKE1"/>
    <n v="0"/>
    <n v="-14510.729475640001"/>
  </r>
  <r>
    <x v="0"/>
    <x v="2"/>
    <x v="1"/>
    <x v="1"/>
    <s v="SE04"/>
    <x v="0"/>
    <s v="LT"/>
    <n v="0"/>
    <n v="-1634.0559235000001"/>
  </r>
  <r>
    <x v="0"/>
    <x v="2"/>
    <x v="1"/>
    <x v="1"/>
    <s v="SE04"/>
    <x v="0"/>
    <s v="PL"/>
    <n v="0"/>
    <n v="-3555.6273632500001"/>
  </r>
  <r>
    <x v="0"/>
    <x v="2"/>
    <x v="1"/>
    <x v="1"/>
    <s v="SE04"/>
    <x v="0"/>
    <s v="SE03"/>
    <n v="0"/>
    <n v="-1143.5674379300001"/>
  </r>
  <r>
    <x v="0"/>
    <x v="2"/>
    <x v="1"/>
    <x v="1"/>
    <s v="SI"/>
    <x v="0"/>
    <s v="AT"/>
    <n v="0"/>
    <n v="-1596.99327204"/>
  </r>
  <r>
    <x v="0"/>
    <x v="2"/>
    <x v="1"/>
    <x v="1"/>
    <s v="SI"/>
    <x v="0"/>
    <s v="HR"/>
    <n v="0"/>
    <n v="-2429.3316863300001"/>
  </r>
  <r>
    <x v="0"/>
    <x v="2"/>
    <x v="1"/>
    <x v="1"/>
    <s v="SI"/>
    <x v="0"/>
    <s v="HU"/>
    <n v="0"/>
    <n v="-3048.2929370000002"/>
  </r>
  <r>
    <x v="0"/>
    <x v="2"/>
    <x v="1"/>
    <x v="1"/>
    <s v="SI"/>
    <x v="0"/>
    <s v="IT"/>
    <n v="0"/>
    <n v="-7268.0951179499998"/>
  </r>
  <r>
    <x v="0"/>
    <x v="2"/>
    <x v="1"/>
    <x v="1"/>
    <s v="SK"/>
    <x v="0"/>
    <s v="CZ"/>
    <n v="0"/>
    <n v="-873.58986793999998"/>
  </r>
  <r>
    <x v="0"/>
    <x v="2"/>
    <x v="1"/>
    <x v="1"/>
    <s v="SK"/>
    <x v="0"/>
    <s v="HU"/>
    <n v="0"/>
    <n v="-3004.49337019"/>
  </r>
  <r>
    <x v="0"/>
    <x v="2"/>
    <x v="1"/>
    <x v="1"/>
    <s v="SK"/>
    <x v="0"/>
    <s v="PL"/>
    <n v="1810.5657867899999"/>
    <n v="0"/>
  </r>
  <r>
    <x v="0"/>
    <x v="2"/>
    <x v="1"/>
    <x v="1"/>
    <s v="SK"/>
    <x v="1"/>
    <s v="UA01"/>
    <n v="1441.65189646"/>
    <n v="0"/>
  </r>
  <r>
    <x v="0"/>
    <x v="2"/>
    <x v="1"/>
    <x v="0"/>
    <s v="TR"/>
    <x v="0"/>
    <s v="BG"/>
    <n v="0"/>
    <n v="-0.5"/>
  </r>
  <r>
    <x v="0"/>
    <x v="2"/>
    <x v="1"/>
    <x v="0"/>
    <s v="UA01"/>
    <x v="0"/>
    <s v="HU"/>
    <n v="0"/>
    <n v="-107.05801973"/>
  </r>
  <r>
    <x v="0"/>
    <x v="2"/>
    <x v="1"/>
    <x v="0"/>
    <s v="UA01"/>
    <x v="0"/>
    <s v="RO"/>
    <n v="0"/>
    <n v="-302.11655128000001"/>
  </r>
  <r>
    <x v="0"/>
    <x v="2"/>
    <x v="1"/>
    <x v="0"/>
    <s v="UA01"/>
    <x v="0"/>
    <s v="SK"/>
    <n v="0"/>
    <n v="-1204.7835416299999"/>
  </r>
  <r>
    <x v="0"/>
    <x v="2"/>
    <x v="1"/>
    <x v="0"/>
    <s v="UK"/>
    <x v="0"/>
    <s v="BE"/>
    <n v="0"/>
    <n v="-5440.9004757299999"/>
  </r>
  <r>
    <x v="0"/>
    <x v="2"/>
    <x v="1"/>
    <x v="0"/>
    <s v="UK"/>
    <x v="0"/>
    <s v="DKW1"/>
    <n v="0"/>
    <n v="-6067.9206409899998"/>
  </r>
  <r>
    <x v="0"/>
    <x v="2"/>
    <x v="1"/>
    <x v="0"/>
    <s v="UK"/>
    <x v="0"/>
    <s v="FR"/>
    <n v="3226.7088494"/>
    <n v="-26399.99376026"/>
  </r>
  <r>
    <x v="0"/>
    <x v="2"/>
    <x v="1"/>
    <x v="0"/>
    <s v="UK"/>
    <x v="0"/>
    <s v="IE"/>
    <n v="0"/>
    <n v="-2179.6226434"/>
  </r>
  <r>
    <x v="0"/>
    <x v="2"/>
    <x v="1"/>
    <x v="0"/>
    <s v="UK"/>
    <x v="0"/>
    <s v="NL"/>
    <n v="0"/>
    <n v="-7911.4506337799903"/>
  </r>
  <r>
    <x v="0"/>
    <x v="2"/>
    <x v="1"/>
    <x v="0"/>
    <s v="UK"/>
    <x v="1"/>
    <s v="NOS0"/>
    <n v="3686.42287597"/>
    <n v="-2718.9059969099999"/>
  </r>
  <r>
    <x v="0"/>
    <x v="2"/>
    <x v="1"/>
    <x v="0"/>
    <s v="UK"/>
    <x v="1"/>
    <s v="UKNI"/>
    <n v="2631.7809760700002"/>
    <n v="0"/>
  </r>
  <r>
    <x v="0"/>
    <x v="2"/>
    <x v="1"/>
    <x v="0"/>
    <s v="UKNI"/>
    <x v="0"/>
    <s v="IE"/>
    <n v="0"/>
    <n v="-425.76791016999999"/>
  </r>
  <r>
    <x v="0"/>
    <x v="2"/>
    <x v="1"/>
    <x v="0"/>
    <s v="UKNI"/>
    <x v="1"/>
    <s v="UK"/>
    <n v="0"/>
    <n v="-2591.0030152700001"/>
  </r>
  <r>
    <x v="0"/>
    <x v="2"/>
    <x v="2"/>
    <x v="0"/>
    <s v="AL"/>
    <x v="0"/>
    <s v="GR"/>
    <n v="4185.5462743799999"/>
    <n v="0"/>
  </r>
  <r>
    <x v="0"/>
    <x v="2"/>
    <x v="2"/>
    <x v="0"/>
    <s v="AL"/>
    <x v="0"/>
    <s v="ME"/>
    <n v="2486.19424609"/>
    <n v="0"/>
  </r>
  <r>
    <x v="0"/>
    <x v="2"/>
    <x v="2"/>
    <x v="0"/>
    <s v="AL"/>
    <x v="0"/>
    <s v="MK"/>
    <n v="2651.0816211199999"/>
    <n v="-2605.9210552"/>
  </r>
  <r>
    <x v="0"/>
    <x v="2"/>
    <x v="2"/>
    <x v="0"/>
    <s v="AL"/>
    <x v="1"/>
    <s v="RS"/>
    <n v="3124.5330146699998"/>
    <n v="0"/>
  </r>
  <r>
    <x v="0"/>
    <x v="2"/>
    <x v="2"/>
    <x v="1"/>
    <s v="AT"/>
    <x v="1"/>
    <s v="CH"/>
    <n v="6740.7470679999997"/>
    <n v="0"/>
  </r>
  <r>
    <x v="0"/>
    <x v="2"/>
    <x v="2"/>
    <x v="1"/>
    <s v="AT"/>
    <x v="0"/>
    <s v="CZ"/>
    <n v="17847.953371539999"/>
    <n v="0"/>
  </r>
  <r>
    <x v="0"/>
    <x v="2"/>
    <x v="2"/>
    <x v="1"/>
    <s v="AT"/>
    <x v="0"/>
    <s v="DE"/>
    <n v="35204.215865619997"/>
    <n v="0"/>
  </r>
  <r>
    <x v="0"/>
    <x v="2"/>
    <x v="2"/>
    <x v="1"/>
    <s v="AT"/>
    <x v="0"/>
    <s v="HU"/>
    <n v="4952.0216855899998"/>
    <n v="0"/>
  </r>
  <r>
    <x v="0"/>
    <x v="2"/>
    <x v="2"/>
    <x v="1"/>
    <s v="AT"/>
    <x v="0"/>
    <s v="IT"/>
    <n v="7303.5276448699997"/>
    <n v="-646.55460992999997"/>
  </r>
  <r>
    <x v="0"/>
    <x v="2"/>
    <x v="2"/>
    <x v="1"/>
    <s v="AT"/>
    <x v="0"/>
    <s v="SI"/>
    <n v="5530.9277877699997"/>
    <n v="0"/>
  </r>
  <r>
    <x v="0"/>
    <x v="2"/>
    <x v="2"/>
    <x v="0"/>
    <s v="BA"/>
    <x v="0"/>
    <s v="HR"/>
    <n v="4557.9294402799997"/>
    <n v="0"/>
  </r>
  <r>
    <x v="0"/>
    <x v="2"/>
    <x v="2"/>
    <x v="0"/>
    <s v="BA"/>
    <x v="0"/>
    <s v="ME"/>
    <n v="5250.89307431"/>
    <n v="0"/>
  </r>
  <r>
    <x v="0"/>
    <x v="2"/>
    <x v="2"/>
    <x v="0"/>
    <s v="BA"/>
    <x v="1"/>
    <s v="RS"/>
    <n v="20036.747357339998"/>
    <n v="0"/>
  </r>
  <r>
    <x v="0"/>
    <x v="2"/>
    <x v="2"/>
    <x v="1"/>
    <s v="BE"/>
    <x v="0"/>
    <s v="DE"/>
    <n v="2802.8697413599998"/>
    <n v="0"/>
  </r>
  <r>
    <x v="0"/>
    <x v="2"/>
    <x v="2"/>
    <x v="1"/>
    <s v="BE"/>
    <x v="0"/>
    <s v="FR"/>
    <n v="3491.0292711699999"/>
    <n v="-359.96319942000002"/>
  </r>
  <r>
    <x v="0"/>
    <x v="2"/>
    <x v="2"/>
    <x v="1"/>
    <s v="BE"/>
    <x v="0"/>
    <s v="LU"/>
    <n v="814.75362929999994"/>
    <n v="0"/>
  </r>
  <r>
    <x v="0"/>
    <x v="2"/>
    <x v="2"/>
    <x v="1"/>
    <s v="BE"/>
    <x v="0"/>
    <s v="NL"/>
    <n v="4454.2177339099999"/>
    <n v="0"/>
  </r>
  <r>
    <x v="0"/>
    <x v="2"/>
    <x v="2"/>
    <x v="1"/>
    <s v="BE"/>
    <x v="1"/>
    <s v="UK"/>
    <n v="2028.85418"/>
    <n v="0"/>
  </r>
  <r>
    <x v="0"/>
    <x v="2"/>
    <x v="2"/>
    <x v="1"/>
    <s v="BG"/>
    <x v="0"/>
    <s v="GR"/>
    <n v="1496.6175990199999"/>
    <n v="0"/>
  </r>
  <r>
    <x v="0"/>
    <x v="2"/>
    <x v="2"/>
    <x v="1"/>
    <s v="BG"/>
    <x v="0"/>
    <s v="MK"/>
    <n v="187.34477984"/>
    <n v="0"/>
  </r>
  <r>
    <x v="0"/>
    <x v="2"/>
    <x v="2"/>
    <x v="1"/>
    <s v="BG"/>
    <x v="0"/>
    <s v="RO"/>
    <n v="2136.5056186299998"/>
    <n v="0"/>
  </r>
  <r>
    <x v="0"/>
    <x v="2"/>
    <x v="2"/>
    <x v="1"/>
    <s v="BG"/>
    <x v="1"/>
    <s v="RS"/>
    <n v="903.31756538000002"/>
    <n v="0"/>
  </r>
  <r>
    <x v="0"/>
    <x v="2"/>
    <x v="2"/>
    <x v="1"/>
    <s v="BG"/>
    <x v="1"/>
    <s v="TR"/>
    <n v="34386.275206409999"/>
    <n v="0"/>
  </r>
  <r>
    <x v="0"/>
    <x v="2"/>
    <x v="2"/>
    <x v="0"/>
    <s v="CH"/>
    <x v="0"/>
    <s v="AT"/>
    <n v="0"/>
    <n v="-1645.2512714100001"/>
  </r>
  <r>
    <x v="0"/>
    <x v="2"/>
    <x v="2"/>
    <x v="0"/>
    <s v="CH"/>
    <x v="0"/>
    <s v="DE"/>
    <n v="12408.726334880001"/>
    <n v="-186.60255090000001"/>
  </r>
  <r>
    <x v="0"/>
    <x v="2"/>
    <x v="2"/>
    <x v="0"/>
    <s v="CH"/>
    <x v="0"/>
    <s v="FR"/>
    <n v="4745.8266138700001"/>
    <n v="-970.07940847999998"/>
  </r>
  <r>
    <x v="0"/>
    <x v="2"/>
    <x v="2"/>
    <x v="0"/>
    <s v="CH"/>
    <x v="0"/>
    <s v="IT"/>
    <n v="14962.76317591"/>
    <n v="-596.79628606000006"/>
  </r>
  <r>
    <x v="0"/>
    <x v="2"/>
    <x v="2"/>
    <x v="1"/>
    <s v="CZ"/>
    <x v="0"/>
    <s v="AT"/>
    <n v="0"/>
    <n v="-384.50415738999999"/>
  </r>
  <r>
    <x v="0"/>
    <x v="2"/>
    <x v="2"/>
    <x v="1"/>
    <s v="CZ"/>
    <x v="0"/>
    <s v="DE"/>
    <n v="3564.6729301999999"/>
    <n v="0"/>
  </r>
  <r>
    <x v="0"/>
    <x v="2"/>
    <x v="2"/>
    <x v="1"/>
    <s v="CZ"/>
    <x v="0"/>
    <s v="PL"/>
    <n v="4749.5651522500002"/>
    <n v="0"/>
  </r>
  <r>
    <x v="0"/>
    <x v="2"/>
    <x v="2"/>
    <x v="1"/>
    <s v="CZ"/>
    <x v="0"/>
    <s v="SK"/>
    <n v="11803.32656498"/>
    <n v="0"/>
  </r>
  <r>
    <x v="0"/>
    <x v="2"/>
    <x v="2"/>
    <x v="1"/>
    <s v="Corsica_FR15"/>
    <x v="0"/>
    <s v="IT"/>
    <n v="578.57336640999995"/>
    <n v="0"/>
  </r>
  <r>
    <x v="0"/>
    <x v="2"/>
    <x v="2"/>
    <x v="1"/>
    <s v="Crete_GR03"/>
    <x v="0"/>
    <s v="GR"/>
    <n v="10000.140951699999"/>
    <n v="-5845.7283417400004"/>
  </r>
  <r>
    <x v="0"/>
    <x v="2"/>
    <x v="2"/>
    <x v="1"/>
    <s v="DE"/>
    <x v="0"/>
    <s v="AT"/>
    <n v="0"/>
    <n v="-13184.03964807"/>
  </r>
  <r>
    <x v="0"/>
    <x v="2"/>
    <x v="2"/>
    <x v="1"/>
    <s v="DE"/>
    <x v="0"/>
    <s v="BE"/>
    <n v="0"/>
    <n v="-3964.0864478799999"/>
  </r>
  <r>
    <x v="0"/>
    <x v="2"/>
    <x v="2"/>
    <x v="1"/>
    <s v="DE"/>
    <x v="1"/>
    <s v="CH"/>
    <n v="1555.9236228300001"/>
    <n v="-11799.99683023"/>
  </r>
  <r>
    <x v="0"/>
    <x v="2"/>
    <x v="2"/>
    <x v="1"/>
    <s v="DE"/>
    <x v="0"/>
    <s v="CZ"/>
    <n v="0"/>
    <n v="-9344.8859655699998"/>
  </r>
  <r>
    <x v="0"/>
    <x v="2"/>
    <x v="2"/>
    <x v="1"/>
    <s v="DE"/>
    <x v="0"/>
    <s v="DEKF"/>
    <n v="624.99220835999995"/>
    <n v="0"/>
  </r>
  <r>
    <x v="0"/>
    <x v="2"/>
    <x v="2"/>
    <x v="1"/>
    <s v="DE"/>
    <x v="0"/>
    <s v="DKE1"/>
    <n v="2892.919864"/>
    <n v="0"/>
  </r>
  <r>
    <x v="0"/>
    <x v="2"/>
    <x v="2"/>
    <x v="1"/>
    <s v="DE"/>
    <x v="0"/>
    <s v="DKW1"/>
    <n v="3896.6674226499999"/>
    <n v="0"/>
  </r>
  <r>
    <x v="0"/>
    <x v="2"/>
    <x v="2"/>
    <x v="1"/>
    <s v="DE"/>
    <x v="0"/>
    <s v="FR"/>
    <n v="9821.53559795"/>
    <n v="-3308.6661779800002"/>
  </r>
  <r>
    <x v="0"/>
    <x v="2"/>
    <x v="2"/>
    <x v="1"/>
    <s v="DE"/>
    <x v="0"/>
    <s v="LU"/>
    <n v="2253.5963422199902"/>
    <n v="0"/>
  </r>
  <r>
    <x v="0"/>
    <x v="2"/>
    <x v="2"/>
    <x v="1"/>
    <s v="DE"/>
    <x v="0"/>
    <s v="NL"/>
    <n v="11587.197078540001"/>
    <n v="0"/>
  </r>
  <r>
    <x v="0"/>
    <x v="2"/>
    <x v="2"/>
    <x v="1"/>
    <s v="DE"/>
    <x v="1"/>
    <s v="NOS0"/>
    <n v="3064.5696097499999"/>
    <n v="0"/>
  </r>
  <r>
    <x v="0"/>
    <x v="2"/>
    <x v="2"/>
    <x v="1"/>
    <s v="DE"/>
    <x v="0"/>
    <s v="PL"/>
    <n v="5484.1539609800002"/>
    <n v="0"/>
  </r>
  <r>
    <x v="0"/>
    <x v="2"/>
    <x v="2"/>
    <x v="1"/>
    <s v="DE"/>
    <x v="0"/>
    <s v="SE04"/>
    <n v="2609.8501244700001"/>
    <n v="0"/>
  </r>
  <r>
    <x v="0"/>
    <x v="2"/>
    <x v="2"/>
    <x v="1"/>
    <s v="DEKF"/>
    <x v="0"/>
    <s v="DE"/>
    <n v="0"/>
    <n v="-1438.0369472299999"/>
  </r>
  <r>
    <x v="0"/>
    <x v="2"/>
    <x v="2"/>
    <x v="1"/>
    <s v="DEKF"/>
    <x v="0"/>
    <s v="DKKF"/>
    <n v="624.99220835999995"/>
    <n v="0"/>
  </r>
  <r>
    <x v="0"/>
    <x v="2"/>
    <x v="2"/>
    <x v="1"/>
    <s v="DKE1"/>
    <x v="0"/>
    <s v="DE"/>
    <n v="0"/>
    <n v="-6092.9535911999901"/>
  </r>
  <r>
    <x v="0"/>
    <x v="2"/>
    <x v="2"/>
    <x v="1"/>
    <s v="DKE1"/>
    <x v="0"/>
    <s v="DKKF"/>
    <n v="294.83933301000002"/>
    <n v="0"/>
  </r>
  <r>
    <x v="0"/>
    <x v="2"/>
    <x v="2"/>
    <x v="1"/>
    <s v="DKE1"/>
    <x v="0"/>
    <s v="DKW1"/>
    <n v="909.84838991000004"/>
    <n v="0"/>
  </r>
  <r>
    <x v="0"/>
    <x v="2"/>
    <x v="2"/>
    <x v="1"/>
    <s v="DKE1"/>
    <x v="0"/>
    <s v="PL"/>
    <n v="2578.50507758"/>
    <n v="0"/>
  </r>
  <r>
    <x v="0"/>
    <x v="2"/>
    <x v="2"/>
    <x v="1"/>
    <s v="DKE1"/>
    <x v="0"/>
    <s v="SE04"/>
    <n v="1012.62869416"/>
    <n v="0"/>
  </r>
  <r>
    <x v="0"/>
    <x v="2"/>
    <x v="2"/>
    <x v="1"/>
    <s v="DKKF"/>
    <x v="0"/>
    <s v="DEKF"/>
    <n v="0"/>
    <n v="-1438.0369472299999"/>
  </r>
  <r>
    <x v="0"/>
    <x v="2"/>
    <x v="2"/>
    <x v="1"/>
    <s v="DKKF"/>
    <x v="0"/>
    <s v="DKE1"/>
    <n v="0"/>
    <n v="-1399.38779783"/>
  </r>
  <r>
    <x v="0"/>
    <x v="2"/>
    <x v="2"/>
    <x v="1"/>
    <s v="DKW1"/>
    <x v="0"/>
    <s v="DE"/>
    <n v="0"/>
    <n v="-17711.257462289999"/>
  </r>
  <r>
    <x v="0"/>
    <x v="2"/>
    <x v="2"/>
    <x v="1"/>
    <s v="DKW1"/>
    <x v="0"/>
    <s v="DKE1"/>
    <n v="0"/>
    <n v="-2830.9271823200002"/>
  </r>
  <r>
    <x v="0"/>
    <x v="2"/>
    <x v="2"/>
    <x v="1"/>
    <s v="DKW1"/>
    <x v="0"/>
    <s v="NL"/>
    <n v="2984.0413134800001"/>
    <n v="0"/>
  </r>
  <r>
    <x v="0"/>
    <x v="2"/>
    <x v="2"/>
    <x v="1"/>
    <s v="DKW1"/>
    <x v="1"/>
    <s v="NOS0"/>
    <n v="6051.5519778600001"/>
    <n v="0"/>
  </r>
  <r>
    <x v="0"/>
    <x v="2"/>
    <x v="2"/>
    <x v="1"/>
    <s v="DKW1"/>
    <x v="0"/>
    <s v="SE03"/>
    <n v="3163.52323432"/>
    <n v="0"/>
  </r>
  <r>
    <x v="0"/>
    <x v="2"/>
    <x v="2"/>
    <x v="1"/>
    <s v="DKW1"/>
    <x v="1"/>
    <s v="UK"/>
    <n v="9812.9956833699998"/>
    <n v="0"/>
  </r>
  <r>
    <x v="0"/>
    <x v="2"/>
    <x v="2"/>
    <x v="1"/>
    <s v="EE"/>
    <x v="0"/>
    <s v="FI"/>
    <n v="3129.0355507099998"/>
    <n v="-1259.13282609"/>
  </r>
  <r>
    <x v="0"/>
    <x v="2"/>
    <x v="2"/>
    <x v="1"/>
    <s v="EE"/>
    <x v="0"/>
    <s v="LV"/>
    <n v="3057.2432277299999"/>
    <n v="0"/>
  </r>
  <r>
    <x v="0"/>
    <x v="2"/>
    <x v="2"/>
    <x v="1"/>
    <s v="ES"/>
    <x v="0"/>
    <s v="FR"/>
    <n v="50683.737420160003"/>
    <n v="0"/>
  </r>
  <r>
    <x v="0"/>
    <x v="2"/>
    <x v="2"/>
    <x v="1"/>
    <s v="ES"/>
    <x v="0"/>
    <s v="PT"/>
    <n v="11725.704163209901"/>
    <n v="0"/>
  </r>
  <r>
    <x v="0"/>
    <x v="2"/>
    <x v="2"/>
    <x v="1"/>
    <s v="FI"/>
    <x v="0"/>
    <s v="EE"/>
    <n v="1457.37772740999"/>
    <n v="-2671.7057861799999"/>
  </r>
  <r>
    <x v="0"/>
    <x v="2"/>
    <x v="2"/>
    <x v="1"/>
    <s v="FI"/>
    <x v="1"/>
    <s v="NON1"/>
    <n v="1001.85994112"/>
    <n v="0"/>
  </r>
  <r>
    <x v="0"/>
    <x v="2"/>
    <x v="2"/>
    <x v="1"/>
    <s v="FI"/>
    <x v="0"/>
    <s v="SE01"/>
    <n v="2323.3930846100002"/>
    <n v="0"/>
  </r>
  <r>
    <x v="0"/>
    <x v="2"/>
    <x v="2"/>
    <x v="1"/>
    <s v="FI"/>
    <x v="0"/>
    <s v="SE02"/>
    <n v="922.62035251999998"/>
    <n v="0"/>
  </r>
  <r>
    <x v="0"/>
    <x v="2"/>
    <x v="2"/>
    <x v="1"/>
    <s v="FI"/>
    <x v="0"/>
    <s v="SE03"/>
    <n v="4845.4373763699996"/>
    <n v="0"/>
  </r>
  <r>
    <x v="0"/>
    <x v="2"/>
    <x v="2"/>
    <x v="1"/>
    <s v="FR"/>
    <x v="0"/>
    <s v="BE"/>
    <n v="3052.63383905"/>
    <n v="-23826.756490290001"/>
  </r>
  <r>
    <x v="0"/>
    <x v="2"/>
    <x v="2"/>
    <x v="1"/>
    <s v="FR"/>
    <x v="1"/>
    <s v="CH"/>
    <n v="5042.3587589199997"/>
    <n v="-21240.554168980001"/>
  </r>
  <r>
    <x v="0"/>
    <x v="2"/>
    <x v="2"/>
    <x v="1"/>
    <s v="FR"/>
    <x v="0"/>
    <s v="DE"/>
    <n v="4713.7192555600004"/>
    <n v="-13266.10668669"/>
  </r>
  <r>
    <x v="0"/>
    <x v="2"/>
    <x v="2"/>
    <x v="1"/>
    <s v="FR"/>
    <x v="0"/>
    <s v="ES"/>
    <n v="0"/>
    <n v="-13500.69349664"/>
  </r>
  <r>
    <x v="0"/>
    <x v="2"/>
    <x v="2"/>
    <x v="1"/>
    <s v="FR"/>
    <x v="0"/>
    <s v="IE"/>
    <n v="0"/>
    <n v="-1109.38645221"/>
  </r>
  <r>
    <x v="0"/>
    <x v="2"/>
    <x v="2"/>
    <x v="1"/>
    <s v="FR"/>
    <x v="0"/>
    <s v="IT"/>
    <n v="19687.351530290001"/>
    <n v="0"/>
  </r>
  <r>
    <x v="0"/>
    <x v="2"/>
    <x v="2"/>
    <x v="1"/>
    <s v="FR"/>
    <x v="1"/>
    <s v="UK"/>
    <n v="20611.981164360001"/>
    <n v="-2261.4818054000002"/>
  </r>
  <r>
    <x v="0"/>
    <x v="2"/>
    <x v="2"/>
    <x v="1"/>
    <s v="GR"/>
    <x v="1"/>
    <s v="AL"/>
    <n v="0"/>
    <n v="-681.86399022000001"/>
  </r>
  <r>
    <x v="0"/>
    <x v="2"/>
    <x v="2"/>
    <x v="1"/>
    <s v="GR"/>
    <x v="0"/>
    <s v="BG"/>
    <n v="0"/>
    <n v="-7846.3119625299996"/>
  </r>
  <r>
    <x v="0"/>
    <x v="2"/>
    <x v="2"/>
    <x v="1"/>
    <s v="GR"/>
    <x v="0"/>
    <s v="Crete_GR03"/>
    <n v="212.36743808"/>
    <n v="-4.1496298200000004"/>
  </r>
  <r>
    <x v="0"/>
    <x v="2"/>
    <x v="2"/>
    <x v="1"/>
    <s v="GR"/>
    <x v="0"/>
    <s v="IT"/>
    <n v="2167.8438473199999"/>
    <n v="0"/>
  </r>
  <r>
    <x v="0"/>
    <x v="2"/>
    <x v="2"/>
    <x v="1"/>
    <s v="GR"/>
    <x v="0"/>
    <s v="MK"/>
    <n v="2661.9333439699999"/>
    <n v="0"/>
  </r>
  <r>
    <x v="0"/>
    <x v="2"/>
    <x v="2"/>
    <x v="1"/>
    <s v="GR"/>
    <x v="1"/>
    <s v="TR"/>
    <n v="28245.078899640001"/>
    <n v="0"/>
  </r>
  <r>
    <x v="0"/>
    <x v="2"/>
    <x v="2"/>
    <x v="1"/>
    <s v="HR"/>
    <x v="1"/>
    <s v="BA"/>
    <n v="0"/>
    <n v="-808.74966552000001"/>
  </r>
  <r>
    <x v="0"/>
    <x v="2"/>
    <x v="2"/>
    <x v="1"/>
    <s v="HR"/>
    <x v="0"/>
    <s v="HU"/>
    <n v="7060.4529943999996"/>
    <n v="0"/>
  </r>
  <r>
    <x v="0"/>
    <x v="2"/>
    <x v="2"/>
    <x v="1"/>
    <s v="HR"/>
    <x v="1"/>
    <s v="RS"/>
    <n v="2593.8501682199999"/>
    <n v="0"/>
  </r>
  <r>
    <x v="0"/>
    <x v="2"/>
    <x v="2"/>
    <x v="1"/>
    <s v="HR"/>
    <x v="0"/>
    <s v="SI"/>
    <n v="8872.2162906699996"/>
    <n v="0"/>
  </r>
  <r>
    <x v="0"/>
    <x v="2"/>
    <x v="2"/>
    <x v="1"/>
    <s v="HU"/>
    <x v="0"/>
    <s v="AT"/>
    <n v="0"/>
    <n v="-1213.25650391"/>
  </r>
  <r>
    <x v="0"/>
    <x v="2"/>
    <x v="2"/>
    <x v="1"/>
    <s v="HU"/>
    <x v="0"/>
    <s v="HR"/>
    <n v="0"/>
    <n v="-1992.0126615900001"/>
  </r>
  <r>
    <x v="0"/>
    <x v="2"/>
    <x v="2"/>
    <x v="1"/>
    <s v="HU"/>
    <x v="0"/>
    <s v="RO"/>
    <n v="3913.3762528900002"/>
    <n v="0"/>
  </r>
  <r>
    <x v="0"/>
    <x v="2"/>
    <x v="2"/>
    <x v="1"/>
    <s v="HU"/>
    <x v="1"/>
    <s v="RS"/>
    <n v="2381.2394655499902"/>
    <n v="0"/>
  </r>
  <r>
    <x v="0"/>
    <x v="2"/>
    <x v="2"/>
    <x v="1"/>
    <s v="HU"/>
    <x v="0"/>
    <s v="SI"/>
    <n v="2722.6964474800002"/>
    <n v="0"/>
  </r>
  <r>
    <x v="0"/>
    <x v="2"/>
    <x v="2"/>
    <x v="1"/>
    <s v="HU"/>
    <x v="0"/>
    <s v="SK"/>
    <n v="15016.835313879999"/>
    <n v="0"/>
  </r>
  <r>
    <x v="0"/>
    <x v="2"/>
    <x v="2"/>
    <x v="1"/>
    <s v="HU"/>
    <x v="1"/>
    <s v="UA01"/>
    <n v="2670.2768704499999"/>
    <n v="0"/>
  </r>
  <r>
    <x v="0"/>
    <x v="2"/>
    <x v="2"/>
    <x v="1"/>
    <s v="IE"/>
    <x v="0"/>
    <s v="FR"/>
    <n v="3735.46593626"/>
    <n v="0"/>
  </r>
  <r>
    <x v="0"/>
    <x v="2"/>
    <x v="2"/>
    <x v="1"/>
    <s v="IE"/>
    <x v="1"/>
    <s v="UK"/>
    <n v="8615.5014696599992"/>
    <n v="0"/>
  </r>
  <r>
    <x v="0"/>
    <x v="2"/>
    <x v="2"/>
    <x v="1"/>
    <s v="IE"/>
    <x v="1"/>
    <s v="UKNI"/>
    <n v="6867.7212416399998"/>
    <n v="0"/>
  </r>
  <r>
    <x v="0"/>
    <x v="2"/>
    <x v="2"/>
    <x v="1"/>
    <s v="IT"/>
    <x v="0"/>
    <s v="AT"/>
    <n v="259.55133721999999"/>
    <n v="-2528.2135809299998"/>
  </r>
  <r>
    <x v="0"/>
    <x v="2"/>
    <x v="2"/>
    <x v="1"/>
    <s v="IT"/>
    <x v="1"/>
    <s v="CH"/>
    <n v="454.03256557999998"/>
    <n v="-5378.5546994400001"/>
  </r>
  <r>
    <x v="0"/>
    <x v="2"/>
    <x v="2"/>
    <x v="1"/>
    <s v="IT"/>
    <x v="0"/>
    <s v="FR"/>
    <n v="0"/>
    <n v="-5481.9694296300004"/>
  </r>
  <r>
    <x v="0"/>
    <x v="2"/>
    <x v="2"/>
    <x v="1"/>
    <s v="IT"/>
    <x v="0"/>
    <s v="GR"/>
    <n v="0"/>
    <n v="-6697.0507636000002"/>
  </r>
  <r>
    <x v="0"/>
    <x v="2"/>
    <x v="2"/>
    <x v="1"/>
    <s v="IT"/>
    <x v="0"/>
    <s v="ME"/>
    <n v="2849.9276355699999"/>
    <n v="0"/>
  </r>
  <r>
    <x v="0"/>
    <x v="2"/>
    <x v="2"/>
    <x v="1"/>
    <s v="IT"/>
    <x v="0"/>
    <s v="MT"/>
    <n v="495.34480328000001"/>
    <n v="0"/>
  </r>
  <r>
    <x v="0"/>
    <x v="2"/>
    <x v="2"/>
    <x v="1"/>
    <s v="IT"/>
    <x v="0"/>
    <s v="SI"/>
    <n v="4909.4059186799996"/>
    <n v="0"/>
  </r>
  <r>
    <x v="0"/>
    <x v="2"/>
    <x v="2"/>
    <x v="1"/>
    <s v="LT"/>
    <x v="0"/>
    <s v="LV"/>
    <n v="1017.1147236199999"/>
    <n v="0"/>
  </r>
  <r>
    <x v="0"/>
    <x v="2"/>
    <x v="2"/>
    <x v="1"/>
    <s v="LT"/>
    <x v="0"/>
    <s v="PL"/>
    <n v="6441.7967137799997"/>
    <n v="0"/>
  </r>
  <r>
    <x v="0"/>
    <x v="2"/>
    <x v="2"/>
    <x v="1"/>
    <s v="LT"/>
    <x v="0"/>
    <s v="SE04"/>
    <n v="2508.2368735499999"/>
    <n v="0"/>
  </r>
  <r>
    <x v="0"/>
    <x v="2"/>
    <x v="2"/>
    <x v="1"/>
    <s v="LU"/>
    <x v="0"/>
    <s v="BE"/>
    <n v="0"/>
    <n v="-715.74547900000005"/>
  </r>
  <r>
    <x v="0"/>
    <x v="2"/>
    <x v="2"/>
    <x v="1"/>
    <s v="LU"/>
    <x v="0"/>
    <s v="DE"/>
    <n v="0"/>
    <n v="-1951.2785327399999"/>
  </r>
  <r>
    <x v="0"/>
    <x v="2"/>
    <x v="2"/>
    <x v="1"/>
    <s v="LV"/>
    <x v="0"/>
    <s v="EE"/>
    <n v="0"/>
    <n v="-2147.4582191499999"/>
  </r>
  <r>
    <x v="0"/>
    <x v="2"/>
    <x v="2"/>
    <x v="1"/>
    <s v="LV"/>
    <x v="0"/>
    <s v="LT"/>
    <n v="0"/>
    <n v="-3291.1040646400002"/>
  </r>
  <r>
    <x v="0"/>
    <x v="2"/>
    <x v="2"/>
    <x v="0"/>
    <s v="ME"/>
    <x v="1"/>
    <s v="AL"/>
    <n v="0"/>
    <n v="-3734.32474938"/>
  </r>
  <r>
    <x v="0"/>
    <x v="2"/>
    <x v="2"/>
    <x v="0"/>
    <s v="ME"/>
    <x v="1"/>
    <s v="BA"/>
    <n v="0"/>
    <n v="-4686.6018292500003"/>
  </r>
  <r>
    <x v="0"/>
    <x v="2"/>
    <x v="2"/>
    <x v="0"/>
    <s v="ME"/>
    <x v="0"/>
    <s v="IT"/>
    <n v="0"/>
    <n v="-4599.82799583"/>
  </r>
  <r>
    <x v="0"/>
    <x v="2"/>
    <x v="2"/>
    <x v="0"/>
    <s v="ME"/>
    <x v="1"/>
    <s v="RS"/>
    <n v="4194.33888424"/>
    <n v="0"/>
  </r>
  <r>
    <x v="0"/>
    <x v="2"/>
    <x v="2"/>
    <x v="0"/>
    <s v="MK"/>
    <x v="1"/>
    <s v="AL"/>
    <n v="776.44687679000003"/>
    <n v="-842.97220743000003"/>
  </r>
  <r>
    <x v="0"/>
    <x v="2"/>
    <x v="2"/>
    <x v="0"/>
    <s v="MK"/>
    <x v="0"/>
    <s v="BG"/>
    <n v="0"/>
    <n v="-2877.6969826200002"/>
  </r>
  <r>
    <x v="0"/>
    <x v="2"/>
    <x v="2"/>
    <x v="0"/>
    <s v="MK"/>
    <x v="0"/>
    <s v="GR"/>
    <n v="0"/>
    <n v="-6631.2900837899997"/>
  </r>
  <r>
    <x v="0"/>
    <x v="2"/>
    <x v="2"/>
    <x v="0"/>
    <s v="MK"/>
    <x v="1"/>
    <s v="RS"/>
    <n v="5141.7406078499998"/>
    <n v="0"/>
  </r>
  <r>
    <x v="0"/>
    <x v="2"/>
    <x v="2"/>
    <x v="1"/>
    <s v="MT"/>
    <x v="0"/>
    <s v="IT"/>
    <n v="0"/>
    <n v="-665.39906898000004"/>
  </r>
  <r>
    <x v="0"/>
    <x v="2"/>
    <x v="2"/>
    <x v="1"/>
    <s v="NL"/>
    <x v="0"/>
    <s v="BE"/>
    <n v="0"/>
    <n v="-19123.64683328"/>
  </r>
  <r>
    <x v="0"/>
    <x v="2"/>
    <x v="2"/>
    <x v="1"/>
    <s v="NL"/>
    <x v="0"/>
    <s v="DE"/>
    <n v="0"/>
    <n v="-19734.963575270001"/>
  </r>
  <r>
    <x v="0"/>
    <x v="2"/>
    <x v="2"/>
    <x v="1"/>
    <s v="NL"/>
    <x v="0"/>
    <s v="DKW1"/>
    <n v="0"/>
    <n v="-1558.70612091"/>
  </r>
  <r>
    <x v="0"/>
    <x v="2"/>
    <x v="2"/>
    <x v="1"/>
    <s v="NL"/>
    <x v="1"/>
    <s v="NOS0"/>
    <n v="2111.3965910900001"/>
    <n v="0"/>
  </r>
  <r>
    <x v="0"/>
    <x v="2"/>
    <x v="2"/>
    <x v="1"/>
    <s v="NL"/>
    <x v="1"/>
    <s v="UK"/>
    <n v="7334.5144597099998"/>
    <n v="0"/>
  </r>
  <r>
    <x v="0"/>
    <x v="2"/>
    <x v="2"/>
    <x v="0"/>
    <s v="NOM1"/>
    <x v="1"/>
    <s v="NON1"/>
    <n v="846.75788985999998"/>
    <n v="0"/>
  </r>
  <r>
    <x v="0"/>
    <x v="2"/>
    <x v="2"/>
    <x v="0"/>
    <s v="NOM1"/>
    <x v="1"/>
    <s v="NOS0"/>
    <n v="8069.5262793600004"/>
    <n v="0"/>
  </r>
  <r>
    <x v="0"/>
    <x v="2"/>
    <x v="2"/>
    <x v="0"/>
    <s v="NOM1"/>
    <x v="0"/>
    <s v="SE02"/>
    <n v="1670.7243501400001"/>
    <n v="0"/>
  </r>
  <r>
    <x v="0"/>
    <x v="2"/>
    <x v="2"/>
    <x v="0"/>
    <s v="NON1"/>
    <x v="0"/>
    <s v="FI"/>
    <n v="0"/>
    <n v="-3614.9854720600001"/>
  </r>
  <r>
    <x v="0"/>
    <x v="2"/>
    <x v="2"/>
    <x v="0"/>
    <s v="NON1"/>
    <x v="1"/>
    <s v="NOM1"/>
    <n v="0"/>
    <n v="-4480.6300091100002"/>
  </r>
  <r>
    <x v="0"/>
    <x v="2"/>
    <x v="2"/>
    <x v="0"/>
    <s v="NON1"/>
    <x v="0"/>
    <s v="SE01"/>
    <n v="3279.88709045"/>
    <n v="0"/>
  </r>
  <r>
    <x v="0"/>
    <x v="2"/>
    <x v="2"/>
    <x v="0"/>
    <s v="NON1"/>
    <x v="0"/>
    <s v="SE02"/>
    <n v="972.80901932999996"/>
    <n v="0"/>
  </r>
  <r>
    <x v="0"/>
    <x v="2"/>
    <x v="2"/>
    <x v="0"/>
    <s v="NOS0"/>
    <x v="0"/>
    <s v="DE"/>
    <n v="0"/>
    <n v="-7535.1456656099999"/>
  </r>
  <r>
    <x v="0"/>
    <x v="2"/>
    <x v="2"/>
    <x v="0"/>
    <s v="NOS0"/>
    <x v="0"/>
    <s v="DKW1"/>
    <n v="0"/>
    <n v="-5766.8928033399998"/>
  </r>
  <r>
    <x v="0"/>
    <x v="2"/>
    <x v="2"/>
    <x v="0"/>
    <s v="NOS0"/>
    <x v="0"/>
    <s v="NL"/>
    <n v="0"/>
    <n v="-3375.8600783799998"/>
  </r>
  <r>
    <x v="0"/>
    <x v="2"/>
    <x v="2"/>
    <x v="0"/>
    <s v="NOS0"/>
    <x v="1"/>
    <s v="NOM1"/>
    <n v="0"/>
    <n v="-1034.9629732400001"/>
  </r>
  <r>
    <x v="0"/>
    <x v="2"/>
    <x v="2"/>
    <x v="0"/>
    <s v="NOS0"/>
    <x v="0"/>
    <s v="SE03"/>
    <n v="5728.4247722700002"/>
    <n v="0"/>
  </r>
  <r>
    <x v="0"/>
    <x v="2"/>
    <x v="2"/>
    <x v="0"/>
    <s v="NOS0"/>
    <x v="1"/>
    <s v="UK"/>
    <n v="11363.5702342"/>
    <n v="-6735.5470672399997"/>
  </r>
  <r>
    <x v="0"/>
    <x v="2"/>
    <x v="2"/>
    <x v="1"/>
    <s v="PL"/>
    <x v="0"/>
    <s v="CZ"/>
    <n v="0"/>
    <n v="-4949.92489424"/>
  </r>
  <r>
    <x v="0"/>
    <x v="2"/>
    <x v="2"/>
    <x v="1"/>
    <s v="PL"/>
    <x v="0"/>
    <s v="DE"/>
    <n v="0"/>
    <n v="-3183.5513375599999"/>
  </r>
  <r>
    <x v="0"/>
    <x v="2"/>
    <x v="2"/>
    <x v="1"/>
    <s v="PL"/>
    <x v="0"/>
    <s v="DKE1"/>
    <n v="0"/>
    <n v="-835.42747492000001"/>
  </r>
  <r>
    <x v="0"/>
    <x v="2"/>
    <x v="2"/>
    <x v="1"/>
    <s v="PL"/>
    <x v="0"/>
    <s v="LT"/>
    <n v="0"/>
    <n v="-784.91462304000004"/>
  </r>
  <r>
    <x v="0"/>
    <x v="2"/>
    <x v="2"/>
    <x v="1"/>
    <s v="PL"/>
    <x v="0"/>
    <s v="SE04"/>
    <n v="786.09909529000004"/>
    <n v="0"/>
  </r>
  <r>
    <x v="0"/>
    <x v="2"/>
    <x v="2"/>
    <x v="1"/>
    <s v="PL"/>
    <x v="0"/>
    <s v="SK"/>
    <n v="0"/>
    <n v="-5978.0324118199997"/>
  </r>
  <r>
    <x v="0"/>
    <x v="2"/>
    <x v="2"/>
    <x v="1"/>
    <s v="PT"/>
    <x v="0"/>
    <s v="ES"/>
    <n v="0"/>
    <n v="-4942.43195689"/>
  </r>
  <r>
    <x v="0"/>
    <x v="2"/>
    <x v="2"/>
    <x v="1"/>
    <s v="RO"/>
    <x v="0"/>
    <s v="BG"/>
    <n v="0"/>
    <n v="-7239.9065610500002"/>
  </r>
  <r>
    <x v="0"/>
    <x v="2"/>
    <x v="2"/>
    <x v="1"/>
    <s v="RO"/>
    <x v="0"/>
    <s v="HU"/>
    <n v="0"/>
    <n v="-5944.6409816200003"/>
  </r>
  <r>
    <x v="0"/>
    <x v="2"/>
    <x v="2"/>
    <x v="1"/>
    <s v="RO"/>
    <x v="1"/>
    <s v="RS"/>
    <n v="3964.8828850700002"/>
    <n v="0"/>
  </r>
  <r>
    <x v="0"/>
    <x v="2"/>
    <x v="2"/>
    <x v="1"/>
    <s v="RO"/>
    <x v="1"/>
    <s v="UA01"/>
    <n v="837.15921311"/>
    <n v="0"/>
  </r>
  <r>
    <x v="0"/>
    <x v="2"/>
    <x v="2"/>
    <x v="0"/>
    <s v="RS"/>
    <x v="1"/>
    <s v="AL"/>
    <n v="0"/>
    <n v="-455.14922690999998"/>
  </r>
  <r>
    <x v="0"/>
    <x v="2"/>
    <x v="2"/>
    <x v="0"/>
    <s v="RS"/>
    <x v="1"/>
    <s v="BA"/>
    <n v="0"/>
    <n v="-17.101606790000002"/>
  </r>
  <r>
    <x v="0"/>
    <x v="2"/>
    <x v="2"/>
    <x v="0"/>
    <s v="RS"/>
    <x v="0"/>
    <s v="BG"/>
    <n v="0"/>
    <n v="-2791.44428831"/>
  </r>
  <r>
    <x v="0"/>
    <x v="2"/>
    <x v="2"/>
    <x v="0"/>
    <s v="RS"/>
    <x v="0"/>
    <s v="HR"/>
    <n v="0"/>
    <n v="-2801.04416524"/>
  </r>
  <r>
    <x v="0"/>
    <x v="2"/>
    <x v="2"/>
    <x v="0"/>
    <s v="RS"/>
    <x v="0"/>
    <s v="HU"/>
    <n v="0"/>
    <n v="-5145.4425801400002"/>
  </r>
  <r>
    <x v="0"/>
    <x v="2"/>
    <x v="2"/>
    <x v="0"/>
    <s v="RS"/>
    <x v="0"/>
    <s v="ME"/>
    <n v="0"/>
    <n v="-135.62980016"/>
  </r>
  <r>
    <x v="0"/>
    <x v="2"/>
    <x v="2"/>
    <x v="0"/>
    <s v="RS"/>
    <x v="0"/>
    <s v="MK"/>
    <n v="0"/>
    <n v="-2532.2778165300001"/>
  </r>
  <r>
    <x v="0"/>
    <x v="2"/>
    <x v="2"/>
    <x v="0"/>
    <s v="RS"/>
    <x v="0"/>
    <s v="RO"/>
    <n v="0"/>
    <n v="-6409.6620954299997"/>
  </r>
  <r>
    <x v="0"/>
    <x v="2"/>
    <x v="2"/>
    <x v="1"/>
    <s v="SE01"/>
    <x v="0"/>
    <s v="FI"/>
    <n v="0"/>
    <n v="-7070.2794219699999"/>
  </r>
  <r>
    <x v="0"/>
    <x v="2"/>
    <x v="2"/>
    <x v="1"/>
    <s v="SE01"/>
    <x v="1"/>
    <s v="NON1"/>
    <n v="0"/>
    <n v="-841.46116508"/>
  </r>
  <r>
    <x v="0"/>
    <x v="2"/>
    <x v="2"/>
    <x v="1"/>
    <s v="SE01"/>
    <x v="0"/>
    <s v="SE02"/>
    <n v="6889.2073278899998"/>
    <n v="0"/>
  </r>
  <r>
    <x v="0"/>
    <x v="2"/>
    <x v="2"/>
    <x v="1"/>
    <s v="SE02"/>
    <x v="0"/>
    <s v="FI"/>
    <n v="0"/>
    <n v="-2896.0504853299999"/>
  </r>
  <r>
    <x v="0"/>
    <x v="2"/>
    <x v="2"/>
    <x v="1"/>
    <s v="SE02"/>
    <x v="1"/>
    <s v="NOM1"/>
    <n v="0"/>
    <n v="-2863.1486194899999"/>
  </r>
  <r>
    <x v="0"/>
    <x v="2"/>
    <x v="2"/>
    <x v="1"/>
    <s v="SE02"/>
    <x v="1"/>
    <s v="NON1"/>
    <n v="0"/>
    <n v="-616.73762219000002"/>
  </r>
  <r>
    <x v="0"/>
    <x v="2"/>
    <x v="2"/>
    <x v="1"/>
    <s v="SE02"/>
    <x v="0"/>
    <s v="SE01"/>
    <n v="0"/>
    <n v="-5494.80192119"/>
  </r>
  <r>
    <x v="0"/>
    <x v="2"/>
    <x v="2"/>
    <x v="1"/>
    <s v="SE02"/>
    <x v="0"/>
    <s v="SE03"/>
    <n v="36397.331989049999"/>
    <n v="0"/>
  </r>
  <r>
    <x v="0"/>
    <x v="2"/>
    <x v="2"/>
    <x v="1"/>
    <s v="SE03"/>
    <x v="0"/>
    <s v="DKW1"/>
    <n v="0"/>
    <n v="-8366.9552987700008"/>
  </r>
  <r>
    <x v="0"/>
    <x v="2"/>
    <x v="2"/>
    <x v="1"/>
    <s v="SE03"/>
    <x v="0"/>
    <s v="FI"/>
    <n v="0"/>
    <n v="-6922.9352935299903"/>
  </r>
  <r>
    <x v="0"/>
    <x v="2"/>
    <x v="2"/>
    <x v="1"/>
    <s v="SE03"/>
    <x v="1"/>
    <s v="NOS0"/>
    <n v="0"/>
    <n v="-11951.834653129999"/>
  </r>
  <r>
    <x v="0"/>
    <x v="2"/>
    <x v="2"/>
    <x v="1"/>
    <s v="SE03"/>
    <x v="0"/>
    <s v="SE02"/>
    <n v="0"/>
    <n v="-3029.36183136"/>
  </r>
  <r>
    <x v="0"/>
    <x v="2"/>
    <x v="2"/>
    <x v="1"/>
    <s v="SE03"/>
    <x v="0"/>
    <s v="SE04"/>
    <n v="31192.22470409"/>
    <n v="0"/>
  </r>
  <r>
    <x v="0"/>
    <x v="2"/>
    <x v="2"/>
    <x v="1"/>
    <s v="SE04"/>
    <x v="0"/>
    <s v="DE"/>
    <n v="0"/>
    <n v="-15793.398937919999"/>
  </r>
  <r>
    <x v="0"/>
    <x v="2"/>
    <x v="2"/>
    <x v="1"/>
    <s v="SE04"/>
    <x v="0"/>
    <s v="DKE1"/>
    <n v="0"/>
    <n v="-15118.42890653"/>
  </r>
  <r>
    <x v="0"/>
    <x v="2"/>
    <x v="2"/>
    <x v="1"/>
    <s v="SE04"/>
    <x v="0"/>
    <s v="LT"/>
    <n v="0"/>
    <n v="-2114.2310452400002"/>
  </r>
  <r>
    <x v="0"/>
    <x v="2"/>
    <x v="2"/>
    <x v="1"/>
    <s v="SE04"/>
    <x v="0"/>
    <s v="PL"/>
    <n v="0"/>
    <n v="-3688.8556036"/>
  </r>
  <r>
    <x v="0"/>
    <x v="2"/>
    <x v="2"/>
    <x v="1"/>
    <s v="SE04"/>
    <x v="0"/>
    <s v="SE03"/>
    <n v="0"/>
    <n v="-1972.7799573699999"/>
  </r>
  <r>
    <x v="0"/>
    <x v="2"/>
    <x v="2"/>
    <x v="1"/>
    <s v="SI"/>
    <x v="0"/>
    <s v="AT"/>
    <n v="0"/>
    <n v="-1729.5205910899999"/>
  </r>
  <r>
    <x v="0"/>
    <x v="2"/>
    <x v="2"/>
    <x v="1"/>
    <s v="SI"/>
    <x v="0"/>
    <s v="HR"/>
    <n v="0"/>
    <n v="-2969.96021187"/>
  </r>
  <r>
    <x v="0"/>
    <x v="2"/>
    <x v="2"/>
    <x v="1"/>
    <s v="SI"/>
    <x v="0"/>
    <s v="HU"/>
    <n v="0"/>
    <n v="-3960.7173668199998"/>
  </r>
  <r>
    <x v="0"/>
    <x v="2"/>
    <x v="2"/>
    <x v="1"/>
    <s v="SI"/>
    <x v="0"/>
    <s v="IT"/>
    <n v="0"/>
    <n v="-5805.77232336"/>
  </r>
  <r>
    <x v="0"/>
    <x v="2"/>
    <x v="2"/>
    <x v="1"/>
    <s v="SK"/>
    <x v="0"/>
    <s v="CZ"/>
    <n v="0"/>
    <n v="-595.64370051000003"/>
  </r>
  <r>
    <x v="0"/>
    <x v="2"/>
    <x v="2"/>
    <x v="1"/>
    <s v="SK"/>
    <x v="0"/>
    <s v="HU"/>
    <n v="0"/>
    <n v="-2896.28155414"/>
  </r>
  <r>
    <x v="0"/>
    <x v="2"/>
    <x v="2"/>
    <x v="1"/>
    <s v="SK"/>
    <x v="0"/>
    <s v="PL"/>
    <n v="1983.4269509000001"/>
    <n v="0"/>
  </r>
  <r>
    <x v="0"/>
    <x v="2"/>
    <x v="2"/>
    <x v="1"/>
    <s v="SK"/>
    <x v="1"/>
    <s v="UA01"/>
    <n v="1587.8923401500001"/>
    <n v="0"/>
  </r>
  <r>
    <x v="0"/>
    <x v="2"/>
    <x v="2"/>
    <x v="0"/>
    <s v="TR"/>
    <x v="0"/>
    <s v="BG"/>
    <n v="0"/>
    <n v="-23.653878970000001"/>
  </r>
  <r>
    <x v="0"/>
    <x v="2"/>
    <x v="2"/>
    <x v="0"/>
    <s v="TR"/>
    <x v="0"/>
    <s v="GR"/>
    <n v="0"/>
    <n v="-5.6894893"/>
  </r>
  <r>
    <x v="0"/>
    <x v="2"/>
    <x v="2"/>
    <x v="0"/>
    <s v="UA01"/>
    <x v="0"/>
    <s v="HU"/>
    <n v="0"/>
    <n v="-74.39214518"/>
  </r>
  <r>
    <x v="0"/>
    <x v="2"/>
    <x v="2"/>
    <x v="0"/>
    <s v="UA01"/>
    <x v="0"/>
    <s v="RO"/>
    <n v="0"/>
    <n v="-327.51774103000002"/>
  </r>
  <r>
    <x v="0"/>
    <x v="2"/>
    <x v="2"/>
    <x v="0"/>
    <s v="UA01"/>
    <x v="0"/>
    <s v="SK"/>
    <n v="0"/>
    <n v="-1021.82957063"/>
  </r>
  <r>
    <x v="0"/>
    <x v="2"/>
    <x v="2"/>
    <x v="0"/>
    <s v="UK"/>
    <x v="0"/>
    <s v="BE"/>
    <n v="0"/>
    <n v="-5218.1328524"/>
  </r>
  <r>
    <x v="0"/>
    <x v="2"/>
    <x v="2"/>
    <x v="0"/>
    <s v="UK"/>
    <x v="0"/>
    <s v="DKW1"/>
    <n v="0"/>
    <n v="-6295.24141573"/>
  </r>
  <r>
    <x v="0"/>
    <x v="2"/>
    <x v="2"/>
    <x v="0"/>
    <s v="UK"/>
    <x v="0"/>
    <s v="FR"/>
    <n v="2713.8627856600001"/>
    <n v="-22650.650783649999"/>
  </r>
  <r>
    <x v="0"/>
    <x v="2"/>
    <x v="2"/>
    <x v="0"/>
    <s v="UK"/>
    <x v="0"/>
    <s v="IE"/>
    <n v="0"/>
    <n v="-2124.4458603799999"/>
  </r>
  <r>
    <x v="0"/>
    <x v="2"/>
    <x v="2"/>
    <x v="0"/>
    <s v="UK"/>
    <x v="0"/>
    <s v="NL"/>
    <n v="0"/>
    <n v="-8233.0265486799999"/>
  </r>
  <r>
    <x v="0"/>
    <x v="2"/>
    <x v="2"/>
    <x v="0"/>
    <s v="UK"/>
    <x v="1"/>
    <s v="NOS0"/>
    <n v="4086.8623446299998"/>
    <n v="-4660.0636714900002"/>
  </r>
  <r>
    <x v="0"/>
    <x v="2"/>
    <x v="2"/>
    <x v="0"/>
    <s v="UK"/>
    <x v="1"/>
    <s v="UKNI"/>
    <n v="2353.6168223899999"/>
    <n v="0"/>
  </r>
  <r>
    <x v="0"/>
    <x v="2"/>
    <x v="2"/>
    <x v="0"/>
    <s v="UKNI"/>
    <x v="0"/>
    <s v="IE"/>
    <n v="0"/>
    <n v="-400.71752354"/>
  </r>
  <r>
    <x v="0"/>
    <x v="2"/>
    <x v="2"/>
    <x v="0"/>
    <s v="UKNI"/>
    <x v="1"/>
    <s v="UK"/>
    <n v="0"/>
    <n v="-3810.85056386"/>
  </r>
  <r>
    <x v="1"/>
    <x v="0"/>
    <x v="0"/>
    <x v="0"/>
    <s v="AL"/>
    <x v="0"/>
    <s v="GR"/>
    <n v="658.13111719999995"/>
    <n v="0"/>
  </r>
  <r>
    <x v="1"/>
    <x v="0"/>
    <x v="0"/>
    <x v="0"/>
    <s v="AL"/>
    <x v="0"/>
    <s v="ME"/>
    <n v="1298.96543019"/>
    <n v="0"/>
  </r>
  <r>
    <x v="1"/>
    <x v="0"/>
    <x v="0"/>
    <x v="0"/>
    <s v="AL"/>
    <x v="0"/>
    <s v="MK"/>
    <n v="1114.1621594999999"/>
    <n v="-907.09131710999998"/>
  </r>
  <r>
    <x v="1"/>
    <x v="0"/>
    <x v="0"/>
    <x v="0"/>
    <s v="AL"/>
    <x v="1"/>
    <s v="RS"/>
    <n v="2888.6461134000001"/>
    <n v="0"/>
  </r>
  <r>
    <x v="1"/>
    <x v="0"/>
    <x v="0"/>
    <x v="1"/>
    <s v="AT"/>
    <x v="1"/>
    <s v="CH"/>
    <n v="687.85594666999998"/>
    <n v="0"/>
  </r>
  <r>
    <x v="1"/>
    <x v="0"/>
    <x v="0"/>
    <x v="1"/>
    <s v="AT"/>
    <x v="0"/>
    <s v="CZ"/>
    <n v="384.09616928000003"/>
    <n v="0"/>
  </r>
  <r>
    <x v="1"/>
    <x v="0"/>
    <x v="0"/>
    <x v="1"/>
    <s v="AT"/>
    <x v="0"/>
    <s v="DE"/>
    <n v="10816.78887934"/>
    <n v="0"/>
  </r>
  <r>
    <x v="1"/>
    <x v="0"/>
    <x v="0"/>
    <x v="1"/>
    <s v="AT"/>
    <x v="0"/>
    <s v="HU"/>
    <n v="3158.833979"/>
    <n v="0"/>
  </r>
  <r>
    <x v="1"/>
    <x v="0"/>
    <x v="0"/>
    <x v="1"/>
    <s v="AT"/>
    <x v="0"/>
    <s v="IT"/>
    <n v="4890.0872511500002"/>
    <n v="-502.45624355000001"/>
  </r>
  <r>
    <x v="1"/>
    <x v="0"/>
    <x v="0"/>
    <x v="1"/>
    <s v="AT"/>
    <x v="0"/>
    <s v="SI"/>
    <n v="4720.6250257700003"/>
    <n v="0"/>
  </r>
  <r>
    <x v="1"/>
    <x v="0"/>
    <x v="0"/>
    <x v="0"/>
    <s v="BA"/>
    <x v="0"/>
    <s v="HR"/>
    <n v="688.77575259000002"/>
    <n v="0"/>
  </r>
  <r>
    <x v="1"/>
    <x v="0"/>
    <x v="0"/>
    <x v="0"/>
    <s v="BA"/>
    <x v="0"/>
    <s v="ME"/>
    <n v="377.56418644000001"/>
    <n v="0"/>
  </r>
  <r>
    <x v="1"/>
    <x v="0"/>
    <x v="0"/>
    <x v="0"/>
    <s v="BA"/>
    <x v="1"/>
    <s v="RS"/>
    <n v="1032.0901151999999"/>
    <n v="0"/>
  </r>
  <r>
    <x v="1"/>
    <x v="0"/>
    <x v="0"/>
    <x v="1"/>
    <s v="BE"/>
    <x v="0"/>
    <s v="DE"/>
    <n v="4106.2629401100003"/>
    <n v="0"/>
  </r>
  <r>
    <x v="1"/>
    <x v="0"/>
    <x v="0"/>
    <x v="1"/>
    <s v="BE"/>
    <x v="0"/>
    <s v="FR"/>
    <n v="3286.7406399500001"/>
    <n v="-1113.37179625"/>
  </r>
  <r>
    <x v="1"/>
    <x v="0"/>
    <x v="0"/>
    <x v="1"/>
    <s v="BE"/>
    <x v="0"/>
    <s v="LU"/>
    <n v="1536.8894056900001"/>
    <n v="0"/>
  </r>
  <r>
    <x v="1"/>
    <x v="0"/>
    <x v="0"/>
    <x v="1"/>
    <s v="BE"/>
    <x v="0"/>
    <s v="NL"/>
    <n v="7353.4878272799997"/>
    <n v="0"/>
  </r>
  <r>
    <x v="1"/>
    <x v="0"/>
    <x v="0"/>
    <x v="1"/>
    <s v="BE"/>
    <x v="1"/>
    <s v="UK"/>
    <n v="1725.77665748"/>
    <n v="-4497.7067072199998"/>
  </r>
  <r>
    <x v="1"/>
    <x v="0"/>
    <x v="0"/>
    <x v="1"/>
    <s v="BG"/>
    <x v="0"/>
    <s v="GR"/>
    <n v="1498.5367221399999"/>
    <n v="0"/>
  </r>
  <r>
    <x v="1"/>
    <x v="0"/>
    <x v="0"/>
    <x v="1"/>
    <s v="BG"/>
    <x v="0"/>
    <s v="MK"/>
    <n v="634.13004844"/>
    <n v="0"/>
  </r>
  <r>
    <x v="1"/>
    <x v="0"/>
    <x v="0"/>
    <x v="1"/>
    <s v="BG"/>
    <x v="0"/>
    <s v="RO"/>
    <n v="1986.26766066"/>
    <n v="0"/>
  </r>
  <r>
    <x v="1"/>
    <x v="0"/>
    <x v="0"/>
    <x v="1"/>
    <s v="BG"/>
    <x v="1"/>
    <s v="RS"/>
    <n v="3868.9728976000001"/>
    <n v="0"/>
  </r>
  <r>
    <x v="1"/>
    <x v="0"/>
    <x v="0"/>
    <x v="1"/>
    <s v="BG"/>
    <x v="1"/>
    <s v="TR"/>
    <n v="17378.595594729999"/>
    <n v="0"/>
  </r>
  <r>
    <x v="1"/>
    <x v="0"/>
    <x v="0"/>
    <x v="0"/>
    <s v="CH"/>
    <x v="0"/>
    <s v="AT"/>
    <n v="0"/>
    <n v="-8306.3477954699993"/>
  </r>
  <r>
    <x v="1"/>
    <x v="0"/>
    <x v="0"/>
    <x v="0"/>
    <s v="CH"/>
    <x v="0"/>
    <s v="DE"/>
    <n v="21901.827370499999"/>
    <n v="-450.59018024"/>
  </r>
  <r>
    <x v="1"/>
    <x v="0"/>
    <x v="0"/>
    <x v="0"/>
    <s v="CH"/>
    <x v="0"/>
    <s v="FR"/>
    <n v="249.89336175"/>
    <n v="-106.2172376"/>
  </r>
  <r>
    <x v="1"/>
    <x v="0"/>
    <x v="0"/>
    <x v="0"/>
    <s v="CH"/>
    <x v="0"/>
    <s v="IT"/>
    <n v="24443.234392509999"/>
    <n v="0"/>
  </r>
  <r>
    <x v="1"/>
    <x v="0"/>
    <x v="0"/>
    <x v="1"/>
    <s v="CZ"/>
    <x v="0"/>
    <s v="AT"/>
    <n v="0"/>
    <n v="-4747.5378288800002"/>
  </r>
  <r>
    <x v="1"/>
    <x v="0"/>
    <x v="0"/>
    <x v="1"/>
    <s v="CZ"/>
    <x v="0"/>
    <s v="DE"/>
    <n v="6274.4811756700001"/>
    <n v="0"/>
  </r>
  <r>
    <x v="1"/>
    <x v="0"/>
    <x v="0"/>
    <x v="1"/>
    <s v="CZ"/>
    <x v="0"/>
    <s v="SK"/>
    <n v="10467.45027048"/>
    <n v="0"/>
  </r>
  <r>
    <x v="1"/>
    <x v="0"/>
    <x v="0"/>
    <x v="1"/>
    <s v="Corsica_FR15"/>
    <x v="0"/>
    <s v="IT"/>
    <n v="565.56281206000006"/>
    <n v="0"/>
  </r>
  <r>
    <x v="1"/>
    <x v="0"/>
    <x v="0"/>
    <x v="1"/>
    <s v="Crete_GR03"/>
    <x v="0"/>
    <s v="GR"/>
    <n v="9232.1649003300008"/>
    <n v="-3700.3523716"/>
  </r>
  <r>
    <x v="1"/>
    <x v="0"/>
    <x v="0"/>
    <x v="1"/>
    <s v="DE"/>
    <x v="0"/>
    <s v="AT"/>
    <n v="0"/>
    <n v="-31425.35633839"/>
  </r>
  <r>
    <x v="1"/>
    <x v="0"/>
    <x v="0"/>
    <x v="1"/>
    <s v="DE"/>
    <x v="0"/>
    <s v="BE"/>
    <n v="0"/>
    <n v="-2438.9788624299999"/>
  </r>
  <r>
    <x v="1"/>
    <x v="0"/>
    <x v="0"/>
    <x v="1"/>
    <s v="DE"/>
    <x v="1"/>
    <s v="CH"/>
    <n v="1458.44373875"/>
    <n v="-8102.4010167299903"/>
  </r>
  <r>
    <x v="1"/>
    <x v="0"/>
    <x v="0"/>
    <x v="1"/>
    <s v="DE"/>
    <x v="0"/>
    <s v="CZ"/>
    <n v="0"/>
    <n v="-4371.3296890800002"/>
  </r>
  <r>
    <x v="1"/>
    <x v="0"/>
    <x v="0"/>
    <x v="1"/>
    <s v="DE"/>
    <x v="0"/>
    <s v="DEKF"/>
    <n v="13.84749718"/>
    <n v="0"/>
  </r>
  <r>
    <x v="1"/>
    <x v="0"/>
    <x v="0"/>
    <x v="1"/>
    <s v="DE"/>
    <x v="0"/>
    <s v="DKE1"/>
    <n v="363.95679274999998"/>
    <n v="0"/>
  </r>
  <r>
    <x v="1"/>
    <x v="0"/>
    <x v="0"/>
    <x v="1"/>
    <s v="DE"/>
    <x v="0"/>
    <s v="DKW1"/>
    <n v="342.59283223"/>
    <n v="0"/>
  </r>
  <r>
    <x v="1"/>
    <x v="0"/>
    <x v="0"/>
    <x v="1"/>
    <s v="DE"/>
    <x v="0"/>
    <s v="FR"/>
    <n v="5222.0334862600002"/>
    <n v="-2362.44732587"/>
  </r>
  <r>
    <x v="1"/>
    <x v="0"/>
    <x v="0"/>
    <x v="1"/>
    <s v="DE"/>
    <x v="0"/>
    <s v="LU"/>
    <n v="3540.90065263"/>
    <n v="0"/>
  </r>
  <r>
    <x v="1"/>
    <x v="0"/>
    <x v="0"/>
    <x v="1"/>
    <s v="DE"/>
    <x v="0"/>
    <s v="NL"/>
    <n v="11227.8816548"/>
    <n v="0"/>
  </r>
  <r>
    <x v="1"/>
    <x v="0"/>
    <x v="0"/>
    <x v="1"/>
    <s v="DE"/>
    <x v="1"/>
    <s v="NOS0"/>
    <n v="1585.12205055"/>
    <n v="0"/>
  </r>
  <r>
    <x v="1"/>
    <x v="0"/>
    <x v="0"/>
    <x v="1"/>
    <s v="DE"/>
    <x v="0"/>
    <s v="SE04"/>
    <n v="544.54871314000002"/>
    <n v="0"/>
  </r>
  <r>
    <x v="1"/>
    <x v="0"/>
    <x v="0"/>
    <x v="1"/>
    <s v="DEKF"/>
    <x v="0"/>
    <s v="DE"/>
    <n v="0"/>
    <n v="-1924.1884404800001"/>
  </r>
  <r>
    <x v="1"/>
    <x v="0"/>
    <x v="0"/>
    <x v="1"/>
    <s v="DEKF"/>
    <x v="0"/>
    <s v="DKKF"/>
    <n v="13.84749718"/>
    <n v="0"/>
  </r>
  <r>
    <x v="1"/>
    <x v="0"/>
    <x v="0"/>
    <x v="1"/>
    <s v="DKE1"/>
    <x v="0"/>
    <s v="DE"/>
    <n v="0"/>
    <n v="-7232.2825208800004"/>
  </r>
  <r>
    <x v="1"/>
    <x v="0"/>
    <x v="0"/>
    <x v="1"/>
    <s v="DKE1"/>
    <x v="0"/>
    <s v="DKKF"/>
    <n v="239.77096219000001"/>
    <n v="0"/>
  </r>
  <r>
    <x v="1"/>
    <x v="0"/>
    <x v="0"/>
    <x v="1"/>
    <s v="DKE1"/>
    <x v="0"/>
    <s v="DKW1"/>
    <n v="935.58055153999999"/>
    <n v="0"/>
  </r>
  <r>
    <x v="1"/>
    <x v="0"/>
    <x v="0"/>
    <x v="1"/>
    <s v="DKE1"/>
    <x v="0"/>
    <s v="PL"/>
    <n v="3982.1138924799998"/>
    <n v="0"/>
  </r>
  <r>
    <x v="1"/>
    <x v="0"/>
    <x v="0"/>
    <x v="1"/>
    <s v="DKE1"/>
    <x v="0"/>
    <s v="SE04"/>
    <n v="3262.4939565200002"/>
    <n v="0"/>
  </r>
  <r>
    <x v="1"/>
    <x v="0"/>
    <x v="0"/>
    <x v="1"/>
    <s v="DKKF"/>
    <x v="0"/>
    <s v="DEKF"/>
    <n v="0"/>
    <n v="-1924.1884404800001"/>
  </r>
  <r>
    <x v="1"/>
    <x v="0"/>
    <x v="0"/>
    <x v="1"/>
    <s v="DKKF"/>
    <x v="0"/>
    <s v="DKE1"/>
    <n v="0"/>
    <n v="-570.64689204000001"/>
  </r>
  <r>
    <x v="1"/>
    <x v="0"/>
    <x v="0"/>
    <x v="1"/>
    <s v="DKW1"/>
    <x v="0"/>
    <s v="DE"/>
    <n v="0"/>
    <n v="-24093.554062899999"/>
  </r>
  <r>
    <x v="1"/>
    <x v="0"/>
    <x v="0"/>
    <x v="1"/>
    <s v="DKW1"/>
    <x v="0"/>
    <s v="DKE1"/>
    <n v="0"/>
    <n v="-1955.8616031700001"/>
  </r>
  <r>
    <x v="1"/>
    <x v="0"/>
    <x v="0"/>
    <x v="1"/>
    <s v="DKW1"/>
    <x v="0"/>
    <s v="NL"/>
    <n v="4009.0714480000001"/>
    <n v="0"/>
  </r>
  <r>
    <x v="1"/>
    <x v="0"/>
    <x v="0"/>
    <x v="1"/>
    <s v="DKW1"/>
    <x v="1"/>
    <s v="NOS0"/>
    <n v="4526.5312202100004"/>
    <n v="0"/>
  </r>
  <r>
    <x v="1"/>
    <x v="0"/>
    <x v="0"/>
    <x v="1"/>
    <s v="DKW1"/>
    <x v="0"/>
    <s v="SE03"/>
    <n v="1230.2724208899999"/>
    <n v="0"/>
  </r>
  <r>
    <x v="1"/>
    <x v="0"/>
    <x v="0"/>
    <x v="1"/>
    <s v="DKW1"/>
    <x v="1"/>
    <s v="UK"/>
    <n v="6712.3283056800001"/>
    <n v="0"/>
  </r>
  <r>
    <x v="1"/>
    <x v="0"/>
    <x v="0"/>
    <x v="1"/>
    <s v="EE"/>
    <x v="0"/>
    <s v="FI"/>
    <n v="547.79185885000004"/>
    <n v="0"/>
  </r>
  <r>
    <x v="1"/>
    <x v="0"/>
    <x v="0"/>
    <x v="1"/>
    <s v="EE"/>
    <x v="0"/>
    <s v="LV"/>
    <n v="3503.4106403199999"/>
    <n v="0"/>
  </r>
  <r>
    <x v="1"/>
    <x v="0"/>
    <x v="0"/>
    <x v="1"/>
    <s v="ES"/>
    <x v="0"/>
    <s v="FR"/>
    <n v="22079.585493809998"/>
    <n v="0"/>
  </r>
  <r>
    <x v="1"/>
    <x v="0"/>
    <x v="0"/>
    <x v="1"/>
    <s v="ES"/>
    <x v="0"/>
    <s v="PT"/>
    <n v="8006.9129602100002"/>
    <n v="0"/>
  </r>
  <r>
    <x v="1"/>
    <x v="0"/>
    <x v="0"/>
    <x v="1"/>
    <s v="FI"/>
    <x v="0"/>
    <s v="EE"/>
    <n v="0"/>
    <n v="-5171.2443595300001"/>
  </r>
  <r>
    <x v="1"/>
    <x v="0"/>
    <x v="0"/>
    <x v="1"/>
    <s v="FI"/>
    <x v="0"/>
    <s v="SE01"/>
    <n v="224.56045474999999"/>
    <n v="0"/>
  </r>
  <r>
    <x v="1"/>
    <x v="0"/>
    <x v="0"/>
    <x v="1"/>
    <s v="FI"/>
    <x v="0"/>
    <s v="SE03"/>
    <n v="4623.3287191600002"/>
    <n v="0"/>
  </r>
  <r>
    <x v="1"/>
    <x v="0"/>
    <x v="0"/>
    <x v="1"/>
    <s v="FR"/>
    <x v="0"/>
    <s v="BE"/>
    <n v="5562.4923138300001"/>
    <n v="-24285.581770460001"/>
  </r>
  <r>
    <x v="1"/>
    <x v="0"/>
    <x v="0"/>
    <x v="1"/>
    <s v="FR"/>
    <x v="1"/>
    <s v="CH"/>
    <n v="9780.5169776700004"/>
    <n v="-24713.000673909999"/>
  </r>
  <r>
    <x v="1"/>
    <x v="0"/>
    <x v="0"/>
    <x v="1"/>
    <s v="FR"/>
    <x v="0"/>
    <s v="DE"/>
    <n v="9228.1771121700003"/>
    <n v="-20452.356807330001"/>
  </r>
  <r>
    <x v="1"/>
    <x v="0"/>
    <x v="0"/>
    <x v="1"/>
    <s v="FR"/>
    <x v="0"/>
    <s v="ES"/>
    <n v="0"/>
    <n v="-22467.96903298"/>
  </r>
  <r>
    <x v="1"/>
    <x v="0"/>
    <x v="0"/>
    <x v="1"/>
    <s v="FR"/>
    <x v="0"/>
    <s v="IT"/>
    <n v="31540.656563519999"/>
    <n v="0"/>
  </r>
  <r>
    <x v="1"/>
    <x v="0"/>
    <x v="0"/>
    <x v="1"/>
    <s v="FR"/>
    <x v="1"/>
    <s v="UK"/>
    <n v="23496.1544319799"/>
    <n v="0"/>
  </r>
  <r>
    <x v="1"/>
    <x v="0"/>
    <x v="0"/>
    <x v="1"/>
    <s v="GR"/>
    <x v="1"/>
    <s v="AL"/>
    <n v="0"/>
    <n v="-1018.62852903"/>
  </r>
  <r>
    <x v="1"/>
    <x v="0"/>
    <x v="0"/>
    <x v="1"/>
    <s v="GR"/>
    <x v="0"/>
    <s v="BG"/>
    <n v="0"/>
    <n v="-4287.7962464299999"/>
  </r>
  <r>
    <x v="1"/>
    <x v="0"/>
    <x v="0"/>
    <x v="1"/>
    <s v="GR"/>
    <x v="0"/>
    <s v="Crete_GR03"/>
    <n v="270.46387557000003"/>
    <n v="-180.60291802"/>
  </r>
  <r>
    <x v="1"/>
    <x v="0"/>
    <x v="0"/>
    <x v="1"/>
    <s v="GR"/>
    <x v="0"/>
    <s v="IT"/>
    <n v="1002.31280646"/>
    <n v="0"/>
  </r>
  <r>
    <x v="1"/>
    <x v="0"/>
    <x v="0"/>
    <x v="1"/>
    <s v="GR"/>
    <x v="0"/>
    <s v="MK"/>
    <n v="4117.4669826199997"/>
    <n v="0"/>
  </r>
  <r>
    <x v="1"/>
    <x v="0"/>
    <x v="0"/>
    <x v="1"/>
    <s v="GR"/>
    <x v="1"/>
    <s v="TR"/>
    <n v="10961.02077028"/>
    <n v="0"/>
  </r>
  <r>
    <x v="1"/>
    <x v="0"/>
    <x v="0"/>
    <x v="1"/>
    <s v="HR"/>
    <x v="1"/>
    <s v="BA"/>
    <n v="0"/>
    <n v="-1636.48219819"/>
  </r>
  <r>
    <x v="1"/>
    <x v="0"/>
    <x v="0"/>
    <x v="1"/>
    <s v="HR"/>
    <x v="0"/>
    <s v="HU"/>
    <n v="2158.54217763"/>
    <n v="0"/>
  </r>
  <r>
    <x v="1"/>
    <x v="0"/>
    <x v="0"/>
    <x v="1"/>
    <s v="HR"/>
    <x v="1"/>
    <s v="RS"/>
    <n v="3164.2273711899902"/>
    <n v="0"/>
  </r>
  <r>
    <x v="1"/>
    <x v="0"/>
    <x v="0"/>
    <x v="1"/>
    <s v="HR"/>
    <x v="0"/>
    <s v="SI"/>
    <n v="800.20382248999999"/>
    <n v="0"/>
  </r>
  <r>
    <x v="1"/>
    <x v="0"/>
    <x v="0"/>
    <x v="1"/>
    <s v="HU"/>
    <x v="0"/>
    <s v="AT"/>
    <n v="0"/>
    <n v="-2073.0912309199998"/>
  </r>
  <r>
    <x v="1"/>
    <x v="0"/>
    <x v="0"/>
    <x v="1"/>
    <s v="HU"/>
    <x v="0"/>
    <s v="HR"/>
    <n v="0"/>
    <n v="-1576.4602458700001"/>
  </r>
  <r>
    <x v="1"/>
    <x v="0"/>
    <x v="0"/>
    <x v="1"/>
    <s v="HU"/>
    <x v="0"/>
    <s v="RO"/>
    <n v="1880.48325972"/>
    <n v="0"/>
  </r>
  <r>
    <x v="1"/>
    <x v="0"/>
    <x v="0"/>
    <x v="1"/>
    <s v="HU"/>
    <x v="1"/>
    <s v="RS"/>
    <n v="4613.9839908100003"/>
    <n v="0"/>
  </r>
  <r>
    <x v="1"/>
    <x v="0"/>
    <x v="0"/>
    <x v="1"/>
    <s v="HU"/>
    <x v="0"/>
    <s v="SI"/>
    <n v="65.716491129999994"/>
    <n v="0"/>
  </r>
  <r>
    <x v="1"/>
    <x v="0"/>
    <x v="0"/>
    <x v="1"/>
    <s v="HU"/>
    <x v="0"/>
    <s v="SK"/>
    <n v="3223.3938962100001"/>
    <n v="0"/>
  </r>
  <r>
    <x v="1"/>
    <x v="0"/>
    <x v="0"/>
    <x v="1"/>
    <s v="HU"/>
    <x v="1"/>
    <s v="UA01"/>
    <n v="1672.1952394800001"/>
    <n v="0"/>
  </r>
  <r>
    <x v="1"/>
    <x v="0"/>
    <x v="0"/>
    <x v="1"/>
    <s v="IE"/>
    <x v="1"/>
    <s v="UK"/>
    <n v="7653.2059126799904"/>
    <n v="0"/>
  </r>
  <r>
    <x v="1"/>
    <x v="0"/>
    <x v="0"/>
    <x v="1"/>
    <s v="IE"/>
    <x v="1"/>
    <s v="UKNI"/>
    <n v="7.64822823"/>
    <n v="0"/>
  </r>
  <r>
    <x v="1"/>
    <x v="0"/>
    <x v="0"/>
    <x v="1"/>
    <s v="IT"/>
    <x v="0"/>
    <s v="AT"/>
    <n v="555.90799781999999"/>
    <n v="-4898.6886190200003"/>
  </r>
  <r>
    <x v="1"/>
    <x v="0"/>
    <x v="0"/>
    <x v="1"/>
    <s v="IT"/>
    <x v="1"/>
    <s v="CH"/>
    <n v="0"/>
    <n v="-1871.1822625299999"/>
  </r>
  <r>
    <x v="1"/>
    <x v="0"/>
    <x v="0"/>
    <x v="1"/>
    <s v="IT"/>
    <x v="0"/>
    <s v="FR"/>
    <n v="0"/>
    <n v="-1091.8201316"/>
  </r>
  <r>
    <x v="1"/>
    <x v="0"/>
    <x v="0"/>
    <x v="1"/>
    <s v="IT"/>
    <x v="0"/>
    <s v="GR"/>
    <n v="0"/>
    <n v="-1848.5889673199999"/>
  </r>
  <r>
    <x v="1"/>
    <x v="0"/>
    <x v="0"/>
    <x v="1"/>
    <s v="IT"/>
    <x v="0"/>
    <s v="ME"/>
    <n v="2478.1331981200001"/>
    <n v="0"/>
  </r>
  <r>
    <x v="1"/>
    <x v="0"/>
    <x v="0"/>
    <x v="1"/>
    <s v="IT"/>
    <x v="0"/>
    <s v="MT"/>
    <n v="1530.71853087"/>
    <n v="0"/>
  </r>
  <r>
    <x v="1"/>
    <x v="0"/>
    <x v="0"/>
    <x v="1"/>
    <s v="IT"/>
    <x v="0"/>
    <s v="SI"/>
    <n v="2908.06852338"/>
    <n v="0"/>
  </r>
  <r>
    <x v="1"/>
    <x v="0"/>
    <x v="0"/>
    <x v="1"/>
    <s v="LT"/>
    <x v="0"/>
    <s v="LV"/>
    <n v="1092.35488723"/>
    <n v="0"/>
  </r>
  <r>
    <x v="1"/>
    <x v="0"/>
    <x v="0"/>
    <x v="1"/>
    <s v="LT"/>
    <x v="0"/>
    <s v="PL"/>
    <n v="9447.3206806599992"/>
    <n v="0"/>
  </r>
  <r>
    <x v="1"/>
    <x v="0"/>
    <x v="0"/>
    <x v="1"/>
    <s v="LT"/>
    <x v="0"/>
    <s v="SE04"/>
    <n v="1640.8081735599999"/>
    <n v="0"/>
  </r>
  <r>
    <x v="1"/>
    <x v="0"/>
    <x v="0"/>
    <x v="1"/>
    <s v="LU"/>
    <x v="0"/>
    <s v="BE"/>
    <n v="0"/>
    <n v="-336.57896006999999"/>
  </r>
  <r>
    <x v="1"/>
    <x v="0"/>
    <x v="0"/>
    <x v="1"/>
    <s v="LU"/>
    <x v="0"/>
    <s v="DE"/>
    <n v="0"/>
    <n v="-577.17393178999998"/>
  </r>
  <r>
    <x v="1"/>
    <x v="0"/>
    <x v="0"/>
    <x v="1"/>
    <s v="LV"/>
    <x v="0"/>
    <s v="EE"/>
    <n v="0"/>
    <n v="-688.59576155000002"/>
  </r>
  <r>
    <x v="1"/>
    <x v="0"/>
    <x v="0"/>
    <x v="1"/>
    <s v="LV"/>
    <x v="0"/>
    <s v="LT"/>
    <n v="0"/>
    <n v="-2896.6791882399998"/>
  </r>
  <r>
    <x v="1"/>
    <x v="0"/>
    <x v="0"/>
    <x v="1"/>
    <s v="LV"/>
    <x v="0"/>
    <s v="SE03"/>
    <n v="0"/>
    <n v="-442.51481819000003"/>
  </r>
  <r>
    <x v="1"/>
    <x v="0"/>
    <x v="0"/>
    <x v="0"/>
    <s v="ME"/>
    <x v="1"/>
    <s v="AL"/>
    <n v="0"/>
    <n v="-224.46077868"/>
  </r>
  <r>
    <x v="1"/>
    <x v="0"/>
    <x v="0"/>
    <x v="0"/>
    <s v="ME"/>
    <x v="1"/>
    <s v="BA"/>
    <n v="0"/>
    <n v="-1807.7414669699999"/>
  </r>
  <r>
    <x v="1"/>
    <x v="0"/>
    <x v="0"/>
    <x v="0"/>
    <s v="ME"/>
    <x v="0"/>
    <s v="IT"/>
    <n v="0"/>
    <n v="-820.43106836000004"/>
  </r>
  <r>
    <x v="1"/>
    <x v="0"/>
    <x v="0"/>
    <x v="0"/>
    <s v="ME"/>
    <x v="1"/>
    <s v="RS"/>
    <n v="2225.7361338400001"/>
    <n v="0"/>
  </r>
  <r>
    <x v="1"/>
    <x v="0"/>
    <x v="0"/>
    <x v="0"/>
    <s v="MK"/>
    <x v="1"/>
    <s v="AL"/>
    <n v="70.913386290000005"/>
    <n v="-116.97810041"/>
  </r>
  <r>
    <x v="1"/>
    <x v="0"/>
    <x v="0"/>
    <x v="0"/>
    <s v="MK"/>
    <x v="0"/>
    <s v="BG"/>
    <n v="0"/>
    <n v="-237.3587163"/>
  </r>
  <r>
    <x v="1"/>
    <x v="0"/>
    <x v="0"/>
    <x v="0"/>
    <s v="MK"/>
    <x v="0"/>
    <s v="GR"/>
    <n v="0"/>
    <n v="-301.41181947000001"/>
  </r>
  <r>
    <x v="1"/>
    <x v="0"/>
    <x v="0"/>
    <x v="0"/>
    <s v="MK"/>
    <x v="1"/>
    <s v="RS"/>
    <n v="1854.7158195"/>
    <n v="0"/>
  </r>
  <r>
    <x v="1"/>
    <x v="0"/>
    <x v="0"/>
    <x v="1"/>
    <s v="MT"/>
    <x v="0"/>
    <s v="IT"/>
    <n v="0"/>
    <n v="-0.26651754"/>
  </r>
  <r>
    <x v="1"/>
    <x v="0"/>
    <x v="0"/>
    <x v="1"/>
    <s v="NL"/>
    <x v="0"/>
    <s v="BE"/>
    <n v="0"/>
    <n v="-8747.8256581700007"/>
  </r>
  <r>
    <x v="1"/>
    <x v="0"/>
    <x v="0"/>
    <x v="1"/>
    <s v="NL"/>
    <x v="0"/>
    <s v="DE"/>
    <n v="0"/>
    <n v="-18254.284482589999"/>
  </r>
  <r>
    <x v="1"/>
    <x v="0"/>
    <x v="0"/>
    <x v="1"/>
    <s v="NL"/>
    <x v="0"/>
    <s v="DKW1"/>
    <n v="0"/>
    <n v="-779.48611172999995"/>
  </r>
  <r>
    <x v="1"/>
    <x v="0"/>
    <x v="0"/>
    <x v="1"/>
    <s v="NL"/>
    <x v="1"/>
    <s v="NOS0"/>
    <n v="1035.26159349"/>
    <n v="0"/>
  </r>
  <r>
    <x v="1"/>
    <x v="0"/>
    <x v="0"/>
    <x v="1"/>
    <s v="NL"/>
    <x v="1"/>
    <s v="UK"/>
    <n v="6514.3027592199996"/>
    <n v="0"/>
  </r>
  <r>
    <x v="1"/>
    <x v="0"/>
    <x v="0"/>
    <x v="0"/>
    <s v="NOM1"/>
    <x v="1"/>
    <s v="NON1"/>
    <n v="7.7559587099999998"/>
    <n v="0"/>
  </r>
  <r>
    <x v="1"/>
    <x v="0"/>
    <x v="0"/>
    <x v="0"/>
    <s v="NOM1"/>
    <x v="1"/>
    <s v="NOS0"/>
    <n v="11171.4056781"/>
    <n v="0"/>
  </r>
  <r>
    <x v="1"/>
    <x v="0"/>
    <x v="0"/>
    <x v="0"/>
    <s v="NOM1"/>
    <x v="0"/>
    <s v="SE02"/>
    <n v="2204.6724623199998"/>
    <n v="0"/>
  </r>
  <r>
    <x v="1"/>
    <x v="0"/>
    <x v="0"/>
    <x v="0"/>
    <s v="NON1"/>
    <x v="1"/>
    <s v="NOM1"/>
    <n v="0"/>
    <n v="-6396.2689709899996"/>
  </r>
  <r>
    <x v="1"/>
    <x v="0"/>
    <x v="0"/>
    <x v="0"/>
    <s v="NON1"/>
    <x v="0"/>
    <s v="SE01"/>
    <n v="1752.4042208799999"/>
    <n v="0"/>
  </r>
  <r>
    <x v="1"/>
    <x v="0"/>
    <x v="0"/>
    <x v="0"/>
    <s v="NON1"/>
    <x v="0"/>
    <s v="SE02"/>
    <n v="1698.99801714"/>
    <n v="0"/>
  </r>
  <r>
    <x v="1"/>
    <x v="0"/>
    <x v="0"/>
    <x v="0"/>
    <s v="NOS0"/>
    <x v="0"/>
    <s v="DE"/>
    <n v="0"/>
    <n v="-9721.9585073199996"/>
  </r>
  <r>
    <x v="1"/>
    <x v="0"/>
    <x v="0"/>
    <x v="0"/>
    <s v="NOS0"/>
    <x v="0"/>
    <s v="DKW1"/>
    <n v="0"/>
    <n v="-7029.6259040499999"/>
  </r>
  <r>
    <x v="1"/>
    <x v="0"/>
    <x v="0"/>
    <x v="0"/>
    <s v="NOS0"/>
    <x v="0"/>
    <s v="NL"/>
    <n v="0"/>
    <n v="-4443.0918684600001"/>
  </r>
  <r>
    <x v="1"/>
    <x v="0"/>
    <x v="0"/>
    <x v="0"/>
    <s v="NOS0"/>
    <x v="1"/>
    <s v="NOM1"/>
    <n v="0"/>
    <n v="-8.5990771200000005"/>
  </r>
  <r>
    <x v="1"/>
    <x v="0"/>
    <x v="0"/>
    <x v="0"/>
    <s v="NOS0"/>
    <x v="0"/>
    <s v="SE03"/>
    <n v="4451.6560487699999"/>
    <n v="0"/>
  </r>
  <r>
    <x v="1"/>
    <x v="0"/>
    <x v="0"/>
    <x v="0"/>
    <s v="NOS0"/>
    <x v="1"/>
    <s v="UK"/>
    <n v="16333.338004379901"/>
    <n v="-8255.9673345800002"/>
  </r>
  <r>
    <x v="1"/>
    <x v="0"/>
    <x v="0"/>
    <x v="1"/>
    <s v="PL"/>
    <x v="0"/>
    <s v="DKE1"/>
    <n v="0"/>
    <n v="-602.60845116999997"/>
  </r>
  <r>
    <x v="1"/>
    <x v="0"/>
    <x v="0"/>
    <x v="1"/>
    <s v="PL"/>
    <x v="0"/>
    <s v="LT"/>
    <n v="0"/>
    <n v="-70.525124149999996"/>
  </r>
  <r>
    <x v="1"/>
    <x v="0"/>
    <x v="0"/>
    <x v="1"/>
    <s v="PL"/>
    <x v="0"/>
    <s v="SE04"/>
    <n v="160.89158816"/>
    <n v="0"/>
  </r>
  <r>
    <x v="1"/>
    <x v="0"/>
    <x v="0"/>
    <x v="1"/>
    <s v="PT"/>
    <x v="0"/>
    <s v="ES"/>
    <n v="0"/>
    <n v="-6103.8224084000003"/>
  </r>
  <r>
    <x v="1"/>
    <x v="0"/>
    <x v="0"/>
    <x v="1"/>
    <s v="RO"/>
    <x v="0"/>
    <s v="BG"/>
    <n v="0"/>
    <n v="-1798.33151987"/>
  </r>
  <r>
    <x v="1"/>
    <x v="0"/>
    <x v="0"/>
    <x v="1"/>
    <s v="RO"/>
    <x v="0"/>
    <s v="HU"/>
    <n v="0"/>
    <n v="-3560.0292981399998"/>
  </r>
  <r>
    <x v="1"/>
    <x v="0"/>
    <x v="0"/>
    <x v="1"/>
    <s v="RO"/>
    <x v="1"/>
    <s v="RS"/>
    <n v="9732.3403447500004"/>
    <n v="0"/>
  </r>
  <r>
    <x v="1"/>
    <x v="0"/>
    <x v="0"/>
    <x v="1"/>
    <s v="RO"/>
    <x v="1"/>
    <s v="UA01"/>
    <n v="689.08557303999999"/>
    <n v="0"/>
  </r>
  <r>
    <x v="1"/>
    <x v="0"/>
    <x v="0"/>
    <x v="0"/>
    <s v="RS"/>
    <x v="1"/>
    <s v="AL"/>
    <n v="0"/>
    <n v="-134.86741910000001"/>
  </r>
  <r>
    <x v="1"/>
    <x v="0"/>
    <x v="0"/>
    <x v="0"/>
    <s v="RS"/>
    <x v="1"/>
    <s v="BA"/>
    <n v="0"/>
    <n v="-218.29638609"/>
  </r>
  <r>
    <x v="1"/>
    <x v="0"/>
    <x v="0"/>
    <x v="0"/>
    <s v="RS"/>
    <x v="0"/>
    <s v="BG"/>
    <n v="0"/>
    <n v="-199.48295159"/>
  </r>
  <r>
    <x v="1"/>
    <x v="0"/>
    <x v="0"/>
    <x v="0"/>
    <s v="RS"/>
    <x v="0"/>
    <s v="HR"/>
    <n v="0"/>
    <n v="-529.27869715999998"/>
  </r>
  <r>
    <x v="1"/>
    <x v="0"/>
    <x v="0"/>
    <x v="0"/>
    <s v="RS"/>
    <x v="0"/>
    <s v="HU"/>
    <n v="0"/>
    <n v="-1870.5564656500001"/>
  </r>
  <r>
    <x v="1"/>
    <x v="0"/>
    <x v="0"/>
    <x v="0"/>
    <s v="RS"/>
    <x v="0"/>
    <s v="ME"/>
    <n v="0"/>
    <n v="-211.40840979999999"/>
  </r>
  <r>
    <x v="1"/>
    <x v="0"/>
    <x v="0"/>
    <x v="0"/>
    <s v="RS"/>
    <x v="0"/>
    <s v="MK"/>
    <n v="0"/>
    <n v="-332.07484763999997"/>
  </r>
  <r>
    <x v="1"/>
    <x v="0"/>
    <x v="0"/>
    <x v="0"/>
    <s v="RS"/>
    <x v="0"/>
    <s v="RO"/>
    <n v="0"/>
    <n v="-149.17371871"/>
  </r>
  <r>
    <x v="1"/>
    <x v="0"/>
    <x v="0"/>
    <x v="1"/>
    <s v="SE01"/>
    <x v="0"/>
    <s v="FI"/>
    <n v="0"/>
    <n v="-6332.9456361499997"/>
  </r>
  <r>
    <x v="1"/>
    <x v="0"/>
    <x v="0"/>
    <x v="1"/>
    <s v="SE01"/>
    <x v="1"/>
    <s v="NON1"/>
    <n v="0"/>
    <n v="-41.189654109999999"/>
  </r>
  <r>
    <x v="1"/>
    <x v="0"/>
    <x v="0"/>
    <x v="1"/>
    <s v="SE01"/>
    <x v="0"/>
    <s v="SE02"/>
    <n v="14650.58839196"/>
    <n v="0"/>
  </r>
  <r>
    <x v="1"/>
    <x v="0"/>
    <x v="0"/>
    <x v="1"/>
    <s v="SE02"/>
    <x v="1"/>
    <s v="NOM1"/>
    <n v="0"/>
    <n v="-565.13478945999998"/>
  </r>
  <r>
    <x v="1"/>
    <x v="0"/>
    <x v="0"/>
    <x v="1"/>
    <s v="SE02"/>
    <x v="1"/>
    <s v="NON1"/>
    <n v="0"/>
    <n v="-1.5169881999999999"/>
  </r>
  <r>
    <x v="1"/>
    <x v="0"/>
    <x v="0"/>
    <x v="1"/>
    <s v="SE02"/>
    <x v="0"/>
    <s v="SE01"/>
    <n v="0"/>
    <n v="-213.86529383999999"/>
  </r>
  <r>
    <x v="1"/>
    <x v="0"/>
    <x v="0"/>
    <x v="1"/>
    <s v="SE02"/>
    <x v="0"/>
    <s v="SE03"/>
    <n v="52067.700116599997"/>
    <n v="0"/>
  </r>
  <r>
    <x v="1"/>
    <x v="0"/>
    <x v="0"/>
    <x v="1"/>
    <s v="SE03"/>
    <x v="0"/>
    <s v="DKW1"/>
    <n v="0"/>
    <n v="-3270.9761837000001"/>
  </r>
  <r>
    <x v="1"/>
    <x v="0"/>
    <x v="0"/>
    <x v="1"/>
    <s v="SE03"/>
    <x v="0"/>
    <s v="FI"/>
    <n v="0"/>
    <n v="-2084.9071642399999"/>
  </r>
  <r>
    <x v="1"/>
    <x v="0"/>
    <x v="0"/>
    <x v="1"/>
    <s v="SE03"/>
    <x v="0"/>
    <s v="LV"/>
    <n v="2472.1605048800002"/>
    <n v="0"/>
  </r>
  <r>
    <x v="1"/>
    <x v="0"/>
    <x v="0"/>
    <x v="1"/>
    <s v="SE03"/>
    <x v="1"/>
    <s v="NOS0"/>
    <n v="0"/>
    <n v="-7173.5439029099998"/>
  </r>
  <r>
    <x v="1"/>
    <x v="0"/>
    <x v="0"/>
    <x v="1"/>
    <s v="SE03"/>
    <x v="0"/>
    <s v="SE02"/>
    <n v="0"/>
    <n v="-35.544081339999998"/>
  </r>
  <r>
    <x v="1"/>
    <x v="0"/>
    <x v="0"/>
    <x v="1"/>
    <s v="SE03"/>
    <x v="0"/>
    <s v="SE04"/>
    <n v="32282.80911418"/>
    <n v="0"/>
  </r>
  <r>
    <x v="1"/>
    <x v="0"/>
    <x v="0"/>
    <x v="1"/>
    <s v="SE04"/>
    <x v="0"/>
    <s v="DE"/>
    <n v="0"/>
    <n v="-15010.767846459999"/>
  </r>
  <r>
    <x v="1"/>
    <x v="0"/>
    <x v="0"/>
    <x v="1"/>
    <s v="SE04"/>
    <x v="0"/>
    <s v="DKE1"/>
    <n v="0"/>
    <n v="-5917.24809602"/>
  </r>
  <r>
    <x v="1"/>
    <x v="0"/>
    <x v="0"/>
    <x v="1"/>
    <s v="SE04"/>
    <x v="0"/>
    <s v="LT"/>
    <n v="0"/>
    <n v="-2664.7465268300002"/>
  </r>
  <r>
    <x v="1"/>
    <x v="0"/>
    <x v="0"/>
    <x v="1"/>
    <s v="SE04"/>
    <x v="0"/>
    <s v="PL"/>
    <n v="0"/>
    <n v="-4786.52996996"/>
  </r>
  <r>
    <x v="1"/>
    <x v="0"/>
    <x v="0"/>
    <x v="1"/>
    <s v="SE04"/>
    <x v="0"/>
    <s v="SE03"/>
    <n v="0"/>
    <n v="-865.13971856000001"/>
  </r>
  <r>
    <x v="1"/>
    <x v="0"/>
    <x v="0"/>
    <x v="1"/>
    <s v="SI"/>
    <x v="0"/>
    <s v="AT"/>
    <n v="0"/>
    <n v="-4268.71508653"/>
  </r>
  <r>
    <x v="1"/>
    <x v="0"/>
    <x v="0"/>
    <x v="1"/>
    <s v="SI"/>
    <x v="0"/>
    <s v="HR"/>
    <n v="0"/>
    <n v="-5735.2502180199999"/>
  </r>
  <r>
    <x v="1"/>
    <x v="0"/>
    <x v="0"/>
    <x v="1"/>
    <s v="SI"/>
    <x v="0"/>
    <s v="HU"/>
    <n v="0"/>
    <n v="-1733.75201363"/>
  </r>
  <r>
    <x v="1"/>
    <x v="0"/>
    <x v="0"/>
    <x v="1"/>
    <s v="SI"/>
    <x v="0"/>
    <s v="IT"/>
    <n v="0"/>
    <n v="-1693.6910129400001"/>
  </r>
  <r>
    <x v="1"/>
    <x v="0"/>
    <x v="0"/>
    <x v="1"/>
    <s v="SK"/>
    <x v="0"/>
    <s v="CZ"/>
    <n v="0"/>
    <n v="-1342.03871409"/>
  </r>
  <r>
    <x v="1"/>
    <x v="0"/>
    <x v="0"/>
    <x v="1"/>
    <s v="SK"/>
    <x v="0"/>
    <s v="HU"/>
    <n v="0"/>
    <n v="-7308.1885766200003"/>
  </r>
  <r>
    <x v="1"/>
    <x v="0"/>
    <x v="0"/>
    <x v="1"/>
    <s v="SK"/>
    <x v="1"/>
    <s v="UA01"/>
    <n v="3557.4384299200001"/>
    <n v="0"/>
  </r>
  <r>
    <x v="1"/>
    <x v="0"/>
    <x v="0"/>
    <x v="0"/>
    <s v="TR"/>
    <x v="0"/>
    <s v="BG"/>
    <n v="0"/>
    <n v="-0.72309579999999996"/>
  </r>
  <r>
    <x v="1"/>
    <x v="0"/>
    <x v="0"/>
    <x v="0"/>
    <s v="UA01"/>
    <x v="0"/>
    <s v="HU"/>
    <n v="0"/>
    <n v="-7.75780885"/>
  </r>
  <r>
    <x v="1"/>
    <x v="0"/>
    <x v="0"/>
    <x v="0"/>
    <s v="UA01"/>
    <x v="0"/>
    <s v="RO"/>
    <n v="0"/>
    <n v="-200.42298948999999"/>
  </r>
  <r>
    <x v="1"/>
    <x v="0"/>
    <x v="0"/>
    <x v="0"/>
    <s v="UA01"/>
    <x v="0"/>
    <s v="SK"/>
    <n v="0"/>
    <n v="-73.054082260000001"/>
  </r>
  <r>
    <x v="1"/>
    <x v="0"/>
    <x v="0"/>
    <x v="0"/>
    <s v="UK"/>
    <x v="0"/>
    <s v="BE"/>
    <n v="9952.4029743999999"/>
    <n v="-3705.0435903900002"/>
  </r>
  <r>
    <x v="1"/>
    <x v="0"/>
    <x v="0"/>
    <x v="0"/>
    <s v="UK"/>
    <x v="0"/>
    <s v="DKW1"/>
    <n v="0"/>
    <n v="-2875.94993918"/>
  </r>
  <r>
    <x v="1"/>
    <x v="0"/>
    <x v="0"/>
    <x v="0"/>
    <s v="UK"/>
    <x v="0"/>
    <s v="FR"/>
    <n v="0"/>
    <n v="-11859.50236642"/>
  </r>
  <r>
    <x v="1"/>
    <x v="0"/>
    <x v="0"/>
    <x v="0"/>
    <s v="UK"/>
    <x v="0"/>
    <s v="IE"/>
    <n v="0"/>
    <n v="-2594.7311091299998"/>
  </r>
  <r>
    <x v="1"/>
    <x v="0"/>
    <x v="0"/>
    <x v="0"/>
    <s v="UK"/>
    <x v="0"/>
    <s v="NL"/>
    <n v="0"/>
    <n v="-11490.91918212"/>
  </r>
  <r>
    <x v="1"/>
    <x v="0"/>
    <x v="0"/>
    <x v="0"/>
    <s v="UK"/>
    <x v="1"/>
    <s v="NOS0"/>
    <n v="1950.21999882"/>
    <n v="-3640.7150983800002"/>
  </r>
  <r>
    <x v="1"/>
    <x v="0"/>
    <x v="0"/>
    <x v="0"/>
    <s v="UK"/>
    <x v="1"/>
    <s v="UKNI"/>
    <n v="100.24512149"/>
    <n v="0"/>
  </r>
  <r>
    <x v="1"/>
    <x v="0"/>
    <x v="0"/>
    <x v="0"/>
    <s v="UKNI"/>
    <x v="0"/>
    <s v="IE"/>
    <n v="0"/>
    <n v="-5076.1320757100002"/>
  </r>
  <r>
    <x v="1"/>
    <x v="0"/>
    <x v="0"/>
    <x v="0"/>
    <s v="UKNI"/>
    <x v="1"/>
    <s v="UK"/>
    <n v="0"/>
    <n v="-7339.3745297599999"/>
  </r>
  <r>
    <x v="1"/>
    <x v="0"/>
    <x v="1"/>
    <x v="0"/>
    <s v="AL"/>
    <x v="0"/>
    <s v="GR"/>
    <n v="689.57448389000001"/>
    <n v="0"/>
  </r>
  <r>
    <x v="1"/>
    <x v="0"/>
    <x v="1"/>
    <x v="0"/>
    <s v="AL"/>
    <x v="0"/>
    <s v="ME"/>
    <n v="1255.07162928"/>
    <n v="0"/>
  </r>
  <r>
    <x v="1"/>
    <x v="0"/>
    <x v="1"/>
    <x v="0"/>
    <s v="AL"/>
    <x v="0"/>
    <s v="MK"/>
    <n v="1096.26061542"/>
    <n v="-895.14012911999998"/>
  </r>
  <r>
    <x v="1"/>
    <x v="0"/>
    <x v="1"/>
    <x v="0"/>
    <s v="AL"/>
    <x v="1"/>
    <s v="RS"/>
    <n v="2617.1831047699902"/>
    <n v="0"/>
  </r>
  <r>
    <x v="1"/>
    <x v="0"/>
    <x v="1"/>
    <x v="1"/>
    <s v="AT"/>
    <x v="1"/>
    <s v="CH"/>
    <n v="374.42759348999999"/>
    <n v="0"/>
  </r>
  <r>
    <x v="1"/>
    <x v="0"/>
    <x v="1"/>
    <x v="1"/>
    <s v="AT"/>
    <x v="0"/>
    <s v="CZ"/>
    <n v="302.31763408"/>
    <n v="0"/>
  </r>
  <r>
    <x v="1"/>
    <x v="0"/>
    <x v="1"/>
    <x v="1"/>
    <s v="AT"/>
    <x v="0"/>
    <s v="DE"/>
    <n v="10081.29811043"/>
    <n v="0"/>
  </r>
  <r>
    <x v="1"/>
    <x v="0"/>
    <x v="1"/>
    <x v="1"/>
    <s v="AT"/>
    <x v="0"/>
    <s v="HU"/>
    <n v="3258.0242077799999"/>
    <n v="0"/>
  </r>
  <r>
    <x v="1"/>
    <x v="0"/>
    <x v="1"/>
    <x v="1"/>
    <s v="AT"/>
    <x v="0"/>
    <s v="IT"/>
    <n v="5106.8181684700003"/>
    <n v="-525.31776812999999"/>
  </r>
  <r>
    <x v="1"/>
    <x v="0"/>
    <x v="1"/>
    <x v="1"/>
    <s v="AT"/>
    <x v="0"/>
    <s v="SI"/>
    <n v="4670.3857189800001"/>
    <n v="0"/>
  </r>
  <r>
    <x v="1"/>
    <x v="0"/>
    <x v="1"/>
    <x v="0"/>
    <s v="BA"/>
    <x v="0"/>
    <s v="HR"/>
    <n v="837.41532219999999"/>
    <n v="0"/>
  </r>
  <r>
    <x v="1"/>
    <x v="0"/>
    <x v="1"/>
    <x v="0"/>
    <s v="BA"/>
    <x v="0"/>
    <s v="ME"/>
    <n v="389.31308982000002"/>
    <n v="0"/>
  </r>
  <r>
    <x v="1"/>
    <x v="0"/>
    <x v="1"/>
    <x v="0"/>
    <s v="BA"/>
    <x v="1"/>
    <s v="RS"/>
    <n v="912.96119896000005"/>
    <n v="0"/>
  </r>
  <r>
    <x v="1"/>
    <x v="0"/>
    <x v="1"/>
    <x v="1"/>
    <s v="BE"/>
    <x v="0"/>
    <s v="DE"/>
    <n v="4021.5925637999999"/>
    <n v="0"/>
  </r>
  <r>
    <x v="1"/>
    <x v="0"/>
    <x v="1"/>
    <x v="1"/>
    <s v="BE"/>
    <x v="0"/>
    <s v="FR"/>
    <n v="3965.1081976599999"/>
    <n v="-1310.2974139099999"/>
  </r>
  <r>
    <x v="1"/>
    <x v="0"/>
    <x v="1"/>
    <x v="1"/>
    <s v="BE"/>
    <x v="0"/>
    <s v="LU"/>
    <n v="1539.45498471"/>
    <n v="0"/>
  </r>
  <r>
    <x v="1"/>
    <x v="0"/>
    <x v="1"/>
    <x v="1"/>
    <s v="BE"/>
    <x v="0"/>
    <s v="NL"/>
    <n v="6697.62924105"/>
    <n v="0"/>
  </r>
  <r>
    <x v="1"/>
    <x v="0"/>
    <x v="1"/>
    <x v="1"/>
    <s v="BE"/>
    <x v="1"/>
    <s v="UK"/>
    <n v="1698.2820519700001"/>
    <n v="-4297.4377183099996"/>
  </r>
  <r>
    <x v="1"/>
    <x v="0"/>
    <x v="1"/>
    <x v="1"/>
    <s v="BG"/>
    <x v="0"/>
    <s v="GR"/>
    <n v="1400.91285195"/>
    <n v="0"/>
  </r>
  <r>
    <x v="1"/>
    <x v="0"/>
    <x v="1"/>
    <x v="1"/>
    <s v="BG"/>
    <x v="0"/>
    <s v="MK"/>
    <n v="667.24594923999996"/>
    <n v="0"/>
  </r>
  <r>
    <x v="1"/>
    <x v="0"/>
    <x v="1"/>
    <x v="1"/>
    <s v="BG"/>
    <x v="0"/>
    <s v="RO"/>
    <n v="1545.3787719699999"/>
    <n v="0"/>
  </r>
  <r>
    <x v="1"/>
    <x v="0"/>
    <x v="1"/>
    <x v="1"/>
    <s v="BG"/>
    <x v="1"/>
    <s v="RS"/>
    <n v="3681.4141922399999"/>
    <n v="0"/>
  </r>
  <r>
    <x v="1"/>
    <x v="0"/>
    <x v="1"/>
    <x v="1"/>
    <s v="BG"/>
    <x v="1"/>
    <s v="TR"/>
    <n v="17305.249180070001"/>
    <n v="0"/>
  </r>
  <r>
    <x v="1"/>
    <x v="0"/>
    <x v="1"/>
    <x v="0"/>
    <s v="CH"/>
    <x v="0"/>
    <s v="AT"/>
    <n v="0"/>
    <n v="-8428.3192682200006"/>
  </r>
  <r>
    <x v="1"/>
    <x v="0"/>
    <x v="1"/>
    <x v="0"/>
    <s v="CH"/>
    <x v="0"/>
    <s v="DE"/>
    <n v="22331.508571639999"/>
    <n v="-461.01214421999998"/>
  </r>
  <r>
    <x v="1"/>
    <x v="0"/>
    <x v="1"/>
    <x v="0"/>
    <s v="CH"/>
    <x v="0"/>
    <s v="FR"/>
    <n v="357.82090771999998"/>
    <n v="-149.83764531"/>
  </r>
  <r>
    <x v="1"/>
    <x v="0"/>
    <x v="1"/>
    <x v="0"/>
    <s v="CH"/>
    <x v="0"/>
    <s v="IT"/>
    <n v="23515.713008760002"/>
    <n v="0"/>
  </r>
  <r>
    <x v="1"/>
    <x v="0"/>
    <x v="1"/>
    <x v="1"/>
    <s v="CZ"/>
    <x v="0"/>
    <s v="AT"/>
    <n v="0"/>
    <n v="-4601.7953767199997"/>
  </r>
  <r>
    <x v="1"/>
    <x v="0"/>
    <x v="1"/>
    <x v="1"/>
    <s v="CZ"/>
    <x v="0"/>
    <s v="DE"/>
    <n v="5737.9253668199999"/>
    <n v="0"/>
  </r>
  <r>
    <x v="1"/>
    <x v="0"/>
    <x v="1"/>
    <x v="1"/>
    <s v="CZ"/>
    <x v="0"/>
    <s v="SK"/>
    <n v="10455.555987849901"/>
    <n v="0"/>
  </r>
  <r>
    <x v="1"/>
    <x v="0"/>
    <x v="1"/>
    <x v="1"/>
    <s v="Corsica_FR15"/>
    <x v="0"/>
    <s v="IT"/>
    <n v="590.57685702000003"/>
    <n v="0"/>
  </r>
  <r>
    <x v="1"/>
    <x v="0"/>
    <x v="1"/>
    <x v="1"/>
    <s v="Crete_GR03"/>
    <x v="0"/>
    <s v="GR"/>
    <n v="9864.2103891799998"/>
    <n v="-3954.0895775399999"/>
  </r>
  <r>
    <x v="1"/>
    <x v="0"/>
    <x v="1"/>
    <x v="1"/>
    <s v="DE"/>
    <x v="0"/>
    <s v="AT"/>
    <n v="0"/>
    <n v="-33312.283256269999"/>
  </r>
  <r>
    <x v="1"/>
    <x v="0"/>
    <x v="1"/>
    <x v="1"/>
    <s v="DE"/>
    <x v="0"/>
    <s v="BE"/>
    <n v="0"/>
    <n v="-2348.1117599099998"/>
  </r>
  <r>
    <x v="1"/>
    <x v="0"/>
    <x v="1"/>
    <x v="1"/>
    <s v="DE"/>
    <x v="1"/>
    <s v="CH"/>
    <n v="1401.4044074399901"/>
    <n v="-7800.7421276200002"/>
  </r>
  <r>
    <x v="1"/>
    <x v="0"/>
    <x v="1"/>
    <x v="1"/>
    <s v="DE"/>
    <x v="0"/>
    <s v="CZ"/>
    <n v="0"/>
    <n v="-4513.9149844699996"/>
  </r>
  <r>
    <x v="1"/>
    <x v="0"/>
    <x v="1"/>
    <x v="1"/>
    <s v="DE"/>
    <x v="0"/>
    <s v="DEKF"/>
    <n v="33.15531318"/>
    <n v="0"/>
  </r>
  <r>
    <x v="1"/>
    <x v="0"/>
    <x v="1"/>
    <x v="1"/>
    <s v="DE"/>
    <x v="0"/>
    <s v="DKE1"/>
    <n v="402.11642253999997"/>
    <n v="0"/>
  </r>
  <r>
    <x v="1"/>
    <x v="0"/>
    <x v="1"/>
    <x v="1"/>
    <s v="DE"/>
    <x v="0"/>
    <s v="DKW1"/>
    <n v="485.24307716999999"/>
    <n v="0"/>
  </r>
  <r>
    <x v="1"/>
    <x v="0"/>
    <x v="1"/>
    <x v="1"/>
    <s v="DE"/>
    <x v="0"/>
    <s v="FR"/>
    <n v="5464.3868850500003"/>
    <n v="-2420.8939240700001"/>
  </r>
  <r>
    <x v="1"/>
    <x v="0"/>
    <x v="1"/>
    <x v="1"/>
    <s v="DE"/>
    <x v="0"/>
    <s v="LU"/>
    <n v="3565.4093564"/>
    <n v="0"/>
  </r>
  <r>
    <x v="1"/>
    <x v="0"/>
    <x v="1"/>
    <x v="1"/>
    <s v="DE"/>
    <x v="0"/>
    <s v="NL"/>
    <n v="11081.48941532"/>
    <n v="0"/>
  </r>
  <r>
    <x v="1"/>
    <x v="0"/>
    <x v="1"/>
    <x v="1"/>
    <s v="DE"/>
    <x v="1"/>
    <s v="NOS0"/>
    <n v="1097.8209184299999"/>
    <n v="0"/>
  </r>
  <r>
    <x v="1"/>
    <x v="0"/>
    <x v="1"/>
    <x v="1"/>
    <s v="DE"/>
    <x v="0"/>
    <s v="SE04"/>
    <n v="635.69310249"/>
    <n v="0"/>
  </r>
  <r>
    <x v="1"/>
    <x v="0"/>
    <x v="1"/>
    <x v="1"/>
    <s v="DEKF"/>
    <x v="0"/>
    <s v="DE"/>
    <n v="0"/>
    <n v="-1991.4687235700001"/>
  </r>
  <r>
    <x v="1"/>
    <x v="0"/>
    <x v="1"/>
    <x v="1"/>
    <s v="DEKF"/>
    <x v="0"/>
    <s v="DKKF"/>
    <n v="33.15531318"/>
    <n v="0"/>
  </r>
  <r>
    <x v="1"/>
    <x v="0"/>
    <x v="1"/>
    <x v="1"/>
    <s v="DKE1"/>
    <x v="0"/>
    <s v="DE"/>
    <n v="0"/>
    <n v="-7254.8431421699997"/>
  </r>
  <r>
    <x v="1"/>
    <x v="0"/>
    <x v="1"/>
    <x v="1"/>
    <s v="DKE1"/>
    <x v="0"/>
    <s v="DKKF"/>
    <n v="174.44207473"/>
    <n v="0"/>
  </r>
  <r>
    <x v="1"/>
    <x v="0"/>
    <x v="1"/>
    <x v="1"/>
    <s v="DKE1"/>
    <x v="0"/>
    <s v="DKW1"/>
    <n v="997.56288391999999"/>
    <n v="0"/>
  </r>
  <r>
    <x v="1"/>
    <x v="0"/>
    <x v="1"/>
    <x v="1"/>
    <s v="DKE1"/>
    <x v="0"/>
    <s v="PL"/>
    <n v="3978.63644221"/>
    <n v="0"/>
  </r>
  <r>
    <x v="1"/>
    <x v="0"/>
    <x v="1"/>
    <x v="1"/>
    <s v="DKE1"/>
    <x v="0"/>
    <s v="SE04"/>
    <n v="3602.3376227200001"/>
    <n v="0"/>
  </r>
  <r>
    <x v="1"/>
    <x v="0"/>
    <x v="1"/>
    <x v="1"/>
    <s v="DKKF"/>
    <x v="0"/>
    <s v="DEKF"/>
    <n v="0"/>
    <n v="-1991.4687235700001"/>
  </r>
  <r>
    <x v="1"/>
    <x v="0"/>
    <x v="1"/>
    <x v="1"/>
    <s v="DKKF"/>
    <x v="0"/>
    <s v="DKE1"/>
    <n v="0"/>
    <n v="-678.72732568000004"/>
  </r>
  <r>
    <x v="1"/>
    <x v="0"/>
    <x v="1"/>
    <x v="1"/>
    <s v="DKW1"/>
    <x v="0"/>
    <s v="DE"/>
    <n v="0"/>
    <n v="-22903.470983169998"/>
  </r>
  <r>
    <x v="1"/>
    <x v="0"/>
    <x v="1"/>
    <x v="1"/>
    <s v="DKW1"/>
    <x v="0"/>
    <s v="DKE1"/>
    <n v="0"/>
    <n v="-1815.84134531"/>
  </r>
  <r>
    <x v="1"/>
    <x v="0"/>
    <x v="1"/>
    <x v="1"/>
    <s v="DKW1"/>
    <x v="0"/>
    <s v="NL"/>
    <n v="3815.1909831799999"/>
    <n v="0"/>
  </r>
  <r>
    <x v="1"/>
    <x v="0"/>
    <x v="1"/>
    <x v="1"/>
    <s v="DKW1"/>
    <x v="1"/>
    <s v="NOS0"/>
    <n v="3823.1668880399998"/>
    <n v="0"/>
  </r>
  <r>
    <x v="1"/>
    <x v="0"/>
    <x v="1"/>
    <x v="1"/>
    <s v="DKW1"/>
    <x v="0"/>
    <s v="SE03"/>
    <n v="1339.71777288"/>
    <n v="0"/>
  </r>
  <r>
    <x v="1"/>
    <x v="0"/>
    <x v="1"/>
    <x v="1"/>
    <s v="DKW1"/>
    <x v="1"/>
    <s v="UK"/>
    <n v="6357.3602909600004"/>
    <n v="0"/>
  </r>
  <r>
    <x v="1"/>
    <x v="0"/>
    <x v="1"/>
    <x v="1"/>
    <s v="EE"/>
    <x v="0"/>
    <s v="FI"/>
    <n v="523.47978201000001"/>
    <n v="0"/>
  </r>
  <r>
    <x v="1"/>
    <x v="0"/>
    <x v="1"/>
    <x v="1"/>
    <s v="EE"/>
    <x v="0"/>
    <s v="LV"/>
    <n v="3313.44722834"/>
    <n v="0"/>
  </r>
  <r>
    <x v="1"/>
    <x v="0"/>
    <x v="1"/>
    <x v="1"/>
    <s v="ES"/>
    <x v="0"/>
    <s v="FR"/>
    <n v="15958.37046242"/>
    <n v="0"/>
  </r>
  <r>
    <x v="1"/>
    <x v="0"/>
    <x v="1"/>
    <x v="1"/>
    <s v="ES"/>
    <x v="0"/>
    <s v="PT"/>
    <n v="8401.5564122899996"/>
    <n v="0"/>
  </r>
  <r>
    <x v="1"/>
    <x v="0"/>
    <x v="1"/>
    <x v="1"/>
    <s v="FI"/>
    <x v="0"/>
    <s v="EE"/>
    <n v="0"/>
    <n v="-5149.8166293300001"/>
  </r>
  <r>
    <x v="1"/>
    <x v="0"/>
    <x v="1"/>
    <x v="1"/>
    <s v="FI"/>
    <x v="0"/>
    <s v="SE01"/>
    <n v="1295.5464509599999"/>
    <n v="0"/>
  </r>
  <r>
    <x v="1"/>
    <x v="0"/>
    <x v="1"/>
    <x v="1"/>
    <s v="FI"/>
    <x v="0"/>
    <s v="SE03"/>
    <n v="4006.4046541500002"/>
    <n v="0"/>
  </r>
  <r>
    <x v="1"/>
    <x v="0"/>
    <x v="1"/>
    <x v="1"/>
    <s v="FR"/>
    <x v="0"/>
    <s v="BE"/>
    <n v="5201.8117805000002"/>
    <n v="-22863.537559429999"/>
  </r>
  <r>
    <x v="1"/>
    <x v="0"/>
    <x v="1"/>
    <x v="1"/>
    <s v="FR"/>
    <x v="1"/>
    <s v="CH"/>
    <n v="9062.6279640100001"/>
    <n v="-22771.794984650001"/>
  </r>
  <r>
    <x v="1"/>
    <x v="0"/>
    <x v="1"/>
    <x v="1"/>
    <s v="FR"/>
    <x v="0"/>
    <s v="DE"/>
    <n v="9098.5184587399999"/>
    <n v="-20009.907352589998"/>
  </r>
  <r>
    <x v="1"/>
    <x v="0"/>
    <x v="1"/>
    <x v="1"/>
    <s v="FR"/>
    <x v="0"/>
    <s v="ES"/>
    <n v="0"/>
    <n v="-27892.9501840499"/>
  </r>
  <r>
    <x v="1"/>
    <x v="0"/>
    <x v="1"/>
    <x v="1"/>
    <s v="FR"/>
    <x v="0"/>
    <s v="IT"/>
    <n v="30809.89150659"/>
    <n v="0"/>
  </r>
  <r>
    <x v="1"/>
    <x v="0"/>
    <x v="1"/>
    <x v="1"/>
    <s v="FR"/>
    <x v="1"/>
    <s v="UK"/>
    <n v="20704.335315939999"/>
    <n v="0"/>
  </r>
  <r>
    <x v="1"/>
    <x v="0"/>
    <x v="1"/>
    <x v="1"/>
    <s v="GR"/>
    <x v="1"/>
    <s v="AL"/>
    <n v="0"/>
    <n v="-975.52897227999995"/>
  </r>
  <r>
    <x v="1"/>
    <x v="0"/>
    <x v="1"/>
    <x v="1"/>
    <s v="GR"/>
    <x v="0"/>
    <s v="BG"/>
    <n v="0"/>
    <n v="-3625.0057581900001"/>
  </r>
  <r>
    <x v="1"/>
    <x v="0"/>
    <x v="1"/>
    <x v="1"/>
    <s v="GR"/>
    <x v="0"/>
    <s v="Crete_GR03"/>
    <n v="274.51206048"/>
    <n v="-168.94065972999999"/>
  </r>
  <r>
    <x v="1"/>
    <x v="0"/>
    <x v="1"/>
    <x v="1"/>
    <s v="GR"/>
    <x v="0"/>
    <s v="IT"/>
    <n v="1147.05536949"/>
    <n v="0"/>
  </r>
  <r>
    <x v="1"/>
    <x v="0"/>
    <x v="1"/>
    <x v="1"/>
    <s v="GR"/>
    <x v="0"/>
    <s v="MK"/>
    <n v="3874.2600069199998"/>
    <n v="0"/>
  </r>
  <r>
    <x v="1"/>
    <x v="0"/>
    <x v="1"/>
    <x v="1"/>
    <s v="GR"/>
    <x v="1"/>
    <s v="TR"/>
    <n v="10943.956960199999"/>
    <n v="0"/>
  </r>
  <r>
    <x v="1"/>
    <x v="0"/>
    <x v="1"/>
    <x v="1"/>
    <s v="HR"/>
    <x v="1"/>
    <s v="BA"/>
    <n v="0"/>
    <n v="-1788.2288974799999"/>
  </r>
  <r>
    <x v="1"/>
    <x v="0"/>
    <x v="1"/>
    <x v="1"/>
    <s v="HR"/>
    <x v="0"/>
    <s v="HU"/>
    <n v="2256.6774991699999"/>
    <n v="0"/>
  </r>
  <r>
    <x v="1"/>
    <x v="0"/>
    <x v="1"/>
    <x v="1"/>
    <s v="HR"/>
    <x v="1"/>
    <s v="RS"/>
    <n v="2788.7184138600001"/>
    <n v="0"/>
  </r>
  <r>
    <x v="1"/>
    <x v="0"/>
    <x v="1"/>
    <x v="1"/>
    <s v="HR"/>
    <x v="0"/>
    <s v="SI"/>
    <n v="1260.48425896"/>
    <n v="0"/>
  </r>
  <r>
    <x v="1"/>
    <x v="0"/>
    <x v="1"/>
    <x v="1"/>
    <s v="HU"/>
    <x v="0"/>
    <s v="AT"/>
    <n v="0"/>
    <n v="-1914.56615805"/>
  </r>
  <r>
    <x v="1"/>
    <x v="0"/>
    <x v="1"/>
    <x v="1"/>
    <s v="HU"/>
    <x v="0"/>
    <s v="HR"/>
    <n v="0"/>
    <n v="-1782.51053503"/>
  </r>
  <r>
    <x v="1"/>
    <x v="0"/>
    <x v="1"/>
    <x v="1"/>
    <s v="HU"/>
    <x v="0"/>
    <s v="RO"/>
    <n v="1624.3800361200001"/>
    <n v="0"/>
  </r>
  <r>
    <x v="1"/>
    <x v="0"/>
    <x v="1"/>
    <x v="1"/>
    <s v="HU"/>
    <x v="1"/>
    <s v="RS"/>
    <n v="4790.7499049300004"/>
    <n v="0"/>
  </r>
  <r>
    <x v="1"/>
    <x v="0"/>
    <x v="1"/>
    <x v="1"/>
    <s v="HU"/>
    <x v="0"/>
    <s v="SI"/>
    <n v="116.20610737"/>
    <n v="0"/>
  </r>
  <r>
    <x v="1"/>
    <x v="0"/>
    <x v="1"/>
    <x v="1"/>
    <s v="HU"/>
    <x v="0"/>
    <s v="SK"/>
    <n v="3051.5082218399998"/>
    <n v="0"/>
  </r>
  <r>
    <x v="1"/>
    <x v="0"/>
    <x v="1"/>
    <x v="1"/>
    <s v="HU"/>
    <x v="1"/>
    <s v="UA01"/>
    <n v="1501.4650060500001"/>
    <n v="0"/>
  </r>
  <r>
    <x v="1"/>
    <x v="0"/>
    <x v="1"/>
    <x v="1"/>
    <s v="IE"/>
    <x v="1"/>
    <s v="UK"/>
    <n v="7649.1680787499999"/>
    <n v="0"/>
  </r>
  <r>
    <x v="1"/>
    <x v="0"/>
    <x v="1"/>
    <x v="1"/>
    <s v="IE"/>
    <x v="1"/>
    <s v="UKNI"/>
    <n v="7.1022804099999997"/>
    <n v="0"/>
  </r>
  <r>
    <x v="1"/>
    <x v="0"/>
    <x v="1"/>
    <x v="1"/>
    <s v="IT"/>
    <x v="0"/>
    <s v="AT"/>
    <n v="514.90446001999999"/>
    <n v="-4512.4261234599999"/>
  </r>
  <r>
    <x v="1"/>
    <x v="0"/>
    <x v="1"/>
    <x v="1"/>
    <s v="IT"/>
    <x v="1"/>
    <s v="CH"/>
    <n v="0"/>
    <n v="-2093.6182309400001"/>
  </r>
  <r>
    <x v="1"/>
    <x v="0"/>
    <x v="1"/>
    <x v="1"/>
    <s v="IT"/>
    <x v="0"/>
    <s v="FR"/>
    <n v="0"/>
    <n v="-1103.3635017900001"/>
  </r>
  <r>
    <x v="1"/>
    <x v="0"/>
    <x v="1"/>
    <x v="1"/>
    <s v="IT"/>
    <x v="0"/>
    <s v="GR"/>
    <n v="0"/>
    <n v="-1531.1497295500001"/>
  </r>
  <r>
    <x v="1"/>
    <x v="0"/>
    <x v="1"/>
    <x v="1"/>
    <s v="IT"/>
    <x v="0"/>
    <s v="ME"/>
    <n v="1683.3441819100001"/>
    <n v="0"/>
  </r>
  <r>
    <x v="1"/>
    <x v="0"/>
    <x v="1"/>
    <x v="1"/>
    <s v="IT"/>
    <x v="0"/>
    <s v="MT"/>
    <n v="1557.4384963099999"/>
    <n v="0"/>
  </r>
  <r>
    <x v="1"/>
    <x v="0"/>
    <x v="1"/>
    <x v="1"/>
    <s v="IT"/>
    <x v="0"/>
    <s v="SI"/>
    <n v="2252.6691377900001"/>
    <n v="0"/>
  </r>
  <r>
    <x v="1"/>
    <x v="0"/>
    <x v="1"/>
    <x v="1"/>
    <s v="LT"/>
    <x v="0"/>
    <s v="LV"/>
    <n v="1078.3178656699999"/>
    <n v="0"/>
  </r>
  <r>
    <x v="1"/>
    <x v="0"/>
    <x v="1"/>
    <x v="1"/>
    <s v="LT"/>
    <x v="0"/>
    <s v="PL"/>
    <n v="9301.2185291099995"/>
    <n v="0"/>
  </r>
  <r>
    <x v="1"/>
    <x v="0"/>
    <x v="1"/>
    <x v="1"/>
    <s v="LT"/>
    <x v="0"/>
    <s v="SE04"/>
    <n v="1774.60398104"/>
    <n v="0"/>
  </r>
  <r>
    <x v="1"/>
    <x v="0"/>
    <x v="1"/>
    <x v="1"/>
    <s v="LU"/>
    <x v="0"/>
    <s v="BE"/>
    <n v="0"/>
    <n v="-306.20031505999998"/>
  </r>
  <r>
    <x v="1"/>
    <x v="0"/>
    <x v="1"/>
    <x v="1"/>
    <s v="LU"/>
    <x v="0"/>
    <s v="DE"/>
    <n v="0"/>
    <n v="-605.00664692999999"/>
  </r>
  <r>
    <x v="1"/>
    <x v="0"/>
    <x v="1"/>
    <x v="1"/>
    <s v="LV"/>
    <x v="0"/>
    <s v="EE"/>
    <n v="0"/>
    <n v="-640.64219986000001"/>
  </r>
  <r>
    <x v="1"/>
    <x v="0"/>
    <x v="1"/>
    <x v="1"/>
    <s v="LV"/>
    <x v="0"/>
    <s v="LT"/>
    <n v="0"/>
    <n v="-2663.6008306099998"/>
  </r>
  <r>
    <x v="1"/>
    <x v="0"/>
    <x v="1"/>
    <x v="1"/>
    <s v="LV"/>
    <x v="0"/>
    <s v="SE03"/>
    <n v="0"/>
    <n v="-508.74639416000002"/>
  </r>
  <r>
    <x v="1"/>
    <x v="0"/>
    <x v="1"/>
    <x v="0"/>
    <s v="ME"/>
    <x v="1"/>
    <s v="AL"/>
    <n v="0"/>
    <n v="-162.15293267000001"/>
  </r>
  <r>
    <x v="1"/>
    <x v="0"/>
    <x v="1"/>
    <x v="0"/>
    <s v="ME"/>
    <x v="1"/>
    <s v="BA"/>
    <n v="0"/>
    <n v="-1313.66908184"/>
  </r>
  <r>
    <x v="1"/>
    <x v="0"/>
    <x v="1"/>
    <x v="0"/>
    <s v="ME"/>
    <x v="0"/>
    <s v="IT"/>
    <n v="0"/>
    <n v="-1020.92715049"/>
  </r>
  <r>
    <x v="1"/>
    <x v="0"/>
    <x v="1"/>
    <x v="0"/>
    <s v="ME"/>
    <x v="1"/>
    <s v="RS"/>
    <n v="1649.00605341"/>
    <n v="0"/>
  </r>
  <r>
    <x v="1"/>
    <x v="0"/>
    <x v="1"/>
    <x v="0"/>
    <s v="MK"/>
    <x v="1"/>
    <s v="AL"/>
    <n v="94.496917809999999"/>
    <n v="-155.13623971000001"/>
  </r>
  <r>
    <x v="1"/>
    <x v="0"/>
    <x v="1"/>
    <x v="0"/>
    <s v="MK"/>
    <x v="0"/>
    <s v="BG"/>
    <n v="0"/>
    <n v="-146.02036375"/>
  </r>
  <r>
    <x v="1"/>
    <x v="0"/>
    <x v="1"/>
    <x v="0"/>
    <s v="MK"/>
    <x v="0"/>
    <s v="GR"/>
    <n v="0"/>
    <n v="-255.65075644000001"/>
  </r>
  <r>
    <x v="1"/>
    <x v="0"/>
    <x v="1"/>
    <x v="0"/>
    <s v="MK"/>
    <x v="1"/>
    <s v="RS"/>
    <n v="1541.2821807400001"/>
    <n v="0"/>
  </r>
  <r>
    <x v="1"/>
    <x v="0"/>
    <x v="1"/>
    <x v="1"/>
    <s v="MT"/>
    <x v="0"/>
    <s v="IT"/>
    <n v="0"/>
    <n v="-5.1658399999999997E-3"/>
  </r>
  <r>
    <x v="1"/>
    <x v="0"/>
    <x v="1"/>
    <x v="1"/>
    <s v="NL"/>
    <x v="0"/>
    <s v="BE"/>
    <n v="0"/>
    <n v="-8876.3533111300003"/>
  </r>
  <r>
    <x v="1"/>
    <x v="0"/>
    <x v="1"/>
    <x v="1"/>
    <s v="NL"/>
    <x v="0"/>
    <s v="DE"/>
    <n v="0"/>
    <n v="-19122.568769490001"/>
  </r>
  <r>
    <x v="1"/>
    <x v="0"/>
    <x v="1"/>
    <x v="1"/>
    <s v="NL"/>
    <x v="0"/>
    <s v="DKW1"/>
    <n v="0"/>
    <n v="-918.33138727999994"/>
  </r>
  <r>
    <x v="1"/>
    <x v="0"/>
    <x v="1"/>
    <x v="1"/>
    <s v="NL"/>
    <x v="1"/>
    <s v="NOS0"/>
    <n v="815.28091928000003"/>
    <n v="0"/>
  </r>
  <r>
    <x v="1"/>
    <x v="0"/>
    <x v="1"/>
    <x v="1"/>
    <s v="NL"/>
    <x v="1"/>
    <s v="UK"/>
    <n v="5631.4706311600003"/>
    <n v="0"/>
  </r>
  <r>
    <x v="1"/>
    <x v="0"/>
    <x v="1"/>
    <x v="0"/>
    <s v="NOM1"/>
    <x v="1"/>
    <s v="NON1"/>
    <n v="152.49858244999999"/>
    <n v="0"/>
  </r>
  <r>
    <x v="1"/>
    <x v="0"/>
    <x v="1"/>
    <x v="0"/>
    <s v="NOM1"/>
    <x v="1"/>
    <s v="NOS0"/>
    <n v="8803.9322825100007"/>
    <n v="0"/>
  </r>
  <r>
    <x v="1"/>
    <x v="0"/>
    <x v="1"/>
    <x v="0"/>
    <s v="NOM1"/>
    <x v="0"/>
    <s v="SE02"/>
    <n v="2155.7523279799998"/>
    <n v="0"/>
  </r>
  <r>
    <x v="1"/>
    <x v="0"/>
    <x v="1"/>
    <x v="0"/>
    <s v="NON1"/>
    <x v="1"/>
    <s v="NOM1"/>
    <n v="0"/>
    <n v="-5137.1853465300001"/>
  </r>
  <r>
    <x v="1"/>
    <x v="0"/>
    <x v="1"/>
    <x v="0"/>
    <s v="NON1"/>
    <x v="0"/>
    <s v="SE01"/>
    <n v="1886.55643659"/>
    <n v="0"/>
  </r>
  <r>
    <x v="1"/>
    <x v="0"/>
    <x v="1"/>
    <x v="0"/>
    <s v="NON1"/>
    <x v="0"/>
    <s v="SE02"/>
    <n v="1319.5751058200001"/>
    <n v="0"/>
  </r>
  <r>
    <x v="1"/>
    <x v="0"/>
    <x v="1"/>
    <x v="0"/>
    <s v="NOS0"/>
    <x v="0"/>
    <s v="DE"/>
    <n v="0"/>
    <n v="-10149.638238220001"/>
  </r>
  <r>
    <x v="1"/>
    <x v="0"/>
    <x v="1"/>
    <x v="0"/>
    <s v="NOS0"/>
    <x v="0"/>
    <s v="DKW1"/>
    <n v="0"/>
    <n v="-7250.4463130300001"/>
  </r>
  <r>
    <x v="1"/>
    <x v="0"/>
    <x v="1"/>
    <x v="0"/>
    <s v="NOS0"/>
    <x v="0"/>
    <s v="NL"/>
    <n v="0"/>
    <n v="-4539.9454829400001"/>
  </r>
  <r>
    <x v="1"/>
    <x v="0"/>
    <x v="1"/>
    <x v="0"/>
    <s v="NOS0"/>
    <x v="1"/>
    <s v="NOM1"/>
    <n v="0"/>
    <n v="-320.59886855000002"/>
  </r>
  <r>
    <x v="1"/>
    <x v="0"/>
    <x v="1"/>
    <x v="0"/>
    <s v="NOS0"/>
    <x v="0"/>
    <s v="SE03"/>
    <n v="7225.2759223100002"/>
    <n v="0"/>
  </r>
  <r>
    <x v="1"/>
    <x v="0"/>
    <x v="1"/>
    <x v="0"/>
    <s v="NOS0"/>
    <x v="1"/>
    <s v="UK"/>
    <n v="16202.143535409999"/>
    <n v="-8180.9545658899997"/>
  </r>
  <r>
    <x v="1"/>
    <x v="0"/>
    <x v="1"/>
    <x v="1"/>
    <s v="PL"/>
    <x v="0"/>
    <s v="DKE1"/>
    <n v="0"/>
    <n v="-632.53643038999996"/>
  </r>
  <r>
    <x v="1"/>
    <x v="0"/>
    <x v="1"/>
    <x v="1"/>
    <s v="PL"/>
    <x v="0"/>
    <s v="LT"/>
    <n v="0"/>
    <n v="-108.6581463"/>
  </r>
  <r>
    <x v="1"/>
    <x v="0"/>
    <x v="1"/>
    <x v="1"/>
    <s v="PL"/>
    <x v="0"/>
    <s v="SE04"/>
    <n v="248.17823770000001"/>
    <n v="0"/>
  </r>
  <r>
    <x v="1"/>
    <x v="0"/>
    <x v="1"/>
    <x v="1"/>
    <s v="PT"/>
    <x v="0"/>
    <s v="ES"/>
    <n v="0"/>
    <n v="-4222.6926329799999"/>
  </r>
  <r>
    <x v="1"/>
    <x v="0"/>
    <x v="1"/>
    <x v="1"/>
    <s v="RO"/>
    <x v="0"/>
    <s v="BG"/>
    <n v="0"/>
    <n v="-1694.05154625"/>
  </r>
  <r>
    <x v="1"/>
    <x v="0"/>
    <x v="1"/>
    <x v="1"/>
    <s v="RO"/>
    <x v="0"/>
    <s v="HU"/>
    <n v="0"/>
    <n v="-3287.7786420100001"/>
  </r>
  <r>
    <x v="1"/>
    <x v="0"/>
    <x v="1"/>
    <x v="1"/>
    <s v="RO"/>
    <x v="1"/>
    <s v="RS"/>
    <n v="9983.0492978000002"/>
    <n v="0"/>
  </r>
  <r>
    <x v="1"/>
    <x v="0"/>
    <x v="1"/>
    <x v="1"/>
    <s v="RO"/>
    <x v="1"/>
    <s v="UA01"/>
    <n v="676.47460020999995"/>
    <n v="0"/>
  </r>
  <r>
    <x v="1"/>
    <x v="0"/>
    <x v="1"/>
    <x v="0"/>
    <s v="RS"/>
    <x v="1"/>
    <s v="AL"/>
    <n v="0"/>
    <n v="-107.95615846"/>
  </r>
  <r>
    <x v="1"/>
    <x v="0"/>
    <x v="1"/>
    <x v="0"/>
    <s v="RS"/>
    <x v="1"/>
    <s v="BA"/>
    <n v="0"/>
    <n v="-223.53141557000001"/>
  </r>
  <r>
    <x v="1"/>
    <x v="0"/>
    <x v="1"/>
    <x v="0"/>
    <s v="RS"/>
    <x v="0"/>
    <s v="BG"/>
    <n v="0"/>
    <n v="-183.78257515000001"/>
  </r>
  <r>
    <x v="1"/>
    <x v="0"/>
    <x v="1"/>
    <x v="0"/>
    <s v="RS"/>
    <x v="0"/>
    <s v="HR"/>
    <n v="0"/>
    <n v="-623.72507733999998"/>
  </r>
  <r>
    <x v="1"/>
    <x v="0"/>
    <x v="1"/>
    <x v="0"/>
    <s v="RS"/>
    <x v="0"/>
    <s v="HU"/>
    <n v="0"/>
    <n v="-1819.1240505000001"/>
  </r>
  <r>
    <x v="1"/>
    <x v="0"/>
    <x v="1"/>
    <x v="0"/>
    <s v="RS"/>
    <x v="0"/>
    <s v="ME"/>
    <n v="0"/>
    <n v="-193.35116545"/>
  </r>
  <r>
    <x v="1"/>
    <x v="0"/>
    <x v="1"/>
    <x v="0"/>
    <s v="RS"/>
    <x v="0"/>
    <s v="MK"/>
    <n v="0"/>
    <n v="-295.38399521000002"/>
  </r>
  <r>
    <x v="1"/>
    <x v="0"/>
    <x v="1"/>
    <x v="0"/>
    <s v="RS"/>
    <x v="0"/>
    <s v="RO"/>
    <n v="0"/>
    <n v="-92.586033150000006"/>
  </r>
  <r>
    <x v="1"/>
    <x v="0"/>
    <x v="1"/>
    <x v="1"/>
    <s v="SE01"/>
    <x v="0"/>
    <s v="FI"/>
    <n v="0"/>
    <n v="-5852.0566659799997"/>
  </r>
  <r>
    <x v="1"/>
    <x v="0"/>
    <x v="1"/>
    <x v="1"/>
    <s v="SE01"/>
    <x v="1"/>
    <s v="NON1"/>
    <n v="0"/>
    <n v="-1016.36167163"/>
  </r>
  <r>
    <x v="1"/>
    <x v="0"/>
    <x v="1"/>
    <x v="1"/>
    <s v="SE01"/>
    <x v="0"/>
    <s v="SE02"/>
    <n v="14114.594953940001"/>
    <n v="0"/>
  </r>
  <r>
    <x v="1"/>
    <x v="0"/>
    <x v="1"/>
    <x v="1"/>
    <s v="SE02"/>
    <x v="1"/>
    <s v="NOM1"/>
    <n v="0"/>
    <n v="-1749.3990405500001"/>
  </r>
  <r>
    <x v="1"/>
    <x v="0"/>
    <x v="1"/>
    <x v="1"/>
    <s v="SE02"/>
    <x v="1"/>
    <s v="NON1"/>
    <n v="0"/>
    <n v="-320.35825362000003"/>
  </r>
  <r>
    <x v="1"/>
    <x v="0"/>
    <x v="1"/>
    <x v="1"/>
    <s v="SE02"/>
    <x v="0"/>
    <s v="SE01"/>
    <n v="0"/>
    <n v="-442.41579503000003"/>
  </r>
  <r>
    <x v="1"/>
    <x v="0"/>
    <x v="1"/>
    <x v="1"/>
    <s v="SE02"/>
    <x v="0"/>
    <s v="SE03"/>
    <n v="44824.766126169998"/>
    <n v="0"/>
  </r>
  <r>
    <x v="1"/>
    <x v="0"/>
    <x v="1"/>
    <x v="1"/>
    <s v="SE03"/>
    <x v="0"/>
    <s v="DKW1"/>
    <n v="0"/>
    <n v="-3177.2358491800001"/>
  </r>
  <r>
    <x v="1"/>
    <x v="0"/>
    <x v="1"/>
    <x v="1"/>
    <s v="SE03"/>
    <x v="0"/>
    <s v="FI"/>
    <n v="0"/>
    <n v="-2378.5322768999999"/>
  </r>
  <r>
    <x v="1"/>
    <x v="0"/>
    <x v="1"/>
    <x v="1"/>
    <s v="SE03"/>
    <x v="0"/>
    <s v="LV"/>
    <n v="2525.7526407999999"/>
    <n v="0"/>
  </r>
  <r>
    <x v="1"/>
    <x v="0"/>
    <x v="1"/>
    <x v="1"/>
    <s v="SE03"/>
    <x v="1"/>
    <s v="NOS0"/>
    <n v="0"/>
    <n v="-5290.9481808399996"/>
  </r>
  <r>
    <x v="1"/>
    <x v="0"/>
    <x v="1"/>
    <x v="1"/>
    <s v="SE03"/>
    <x v="0"/>
    <s v="SE02"/>
    <n v="0"/>
    <n v="-86.625097729999993"/>
  </r>
  <r>
    <x v="1"/>
    <x v="0"/>
    <x v="1"/>
    <x v="1"/>
    <s v="SE03"/>
    <x v="0"/>
    <s v="SE04"/>
    <n v="30415.04365086"/>
    <n v="0"/>
  </r>
  <r>
    <x v="1"/>
    <x v="0"/>
    <x v="1"/>
    <x v="1"/>
    <s v="SE04"/>
    <x v="0"/>
    <s v="DE"/>
    <n v="0"/>
    <n v="-15033.599224329901"/>
  </r>
  <r>
    <x v="1"/>
    <x v="0"/>
    <x v="1"/>
    <x v="1"/>
    <s v="SE04"/>
    <x v="0"/>
    <s v="DKE1"/>
    <n v="0"/>
    <n v="-5394.3966011700004"/>
  </r>
  <r>
    <x v="1"/>
    <x v="0"/>
    <x v="1"/>
    <x v="1"/>
    <s v="SE04"/>
    <x v="0"/>
    <s v="LT"/>
    <n v="0"/>
    <n v="-2537.0110172499999"/>
  </r>
  <r>
    <x v="1"/>
    <x v="0"/>
    <x v="1"/>
    <x v="1"/>
    <s v="SE04"/>
    <x v="0"/>
    <s v="PL"/>
    <n v="0"/>
    <n v="-4652.0226911600002"/>
  </r>
  <r>
    <x v="1"/>
    <x v="0"/>
    <x v="1"/>
    <x v="1"/>
    <s v="SE04"/>
    <x v="0"/>
    <s v="SE03"/>
    <n v="0"/>
    <n v="-702.44695096999999"/>
  </r>
  <r>
    <x v="1"/>
    <x v="0"/>
    <x v="1"/>
    <x v="1"/>
    <s v="SI"/>
    <x v="0"/>
    <s v="AT"/>
    <n v="0"/>
    <n v="-3910.9304775299902"/>
  </r>
  <r>
    <x v="1"/>
    <x v="0"/>
    <x v="1"/>
    <x v="1"/>
    <s v="SI"/>
    <x v="0"/>
    <s v="HR"/>
    <n v="0"/>
    <n v="-5984.0036090499998"/>
  </r>
  <r>
    <x v="1"/>
    <x v="0"/>
    <x v="1"/>
    <x v="1"/>
    <s v="SI"/>
    <x v="0"/>
    <s v="HU"/>
    <n v="0"/>
    <n v="-1492.0427383900001"/>
  </r>
  <r>
    <x v="1"/>
    <x v="0"/>
    <x v="1"/>
    <x v="1"/>
    <s v="SI"/>
    <x v="0"/>
    <s v="IT"/>
    <n v="0"/>
    <n v="-1820.13452072"/>
  </r>
  <r>
    <x v="1"/>
    <x v="0"/>
    <x v="1"/>
    <x v="1"/>
    <s v="SK"/>
    <x v="0"/>
    <s v="CZ"/>
    <n v="0"/>
    <n v="-1258.7981632199901"/>
  </r>
  <r>
    <x v="1"/>
    <x v="0"/>
    <x v="1"/>
    <x v="1"/>
    <s v="SK"/>
    <x v="0"/>
    <s v="HU"/>
    <n v="0"/>
    <n v="-7590.4613789100003"/>
  </r>
  <r>
    <x v="1"/>
    <x v="0"/>
    <x v="1"/>
    <x v="1"/>
    <s v="SK"/>
    <x v="1"/>
    <s v="UA01"/>
    <n v="3513.4249257400002"/>
    <n v="0"/>
  </r>
  <r>
    <x v="1"/>
    <x v="0"/>
    <x v="1"/>
    <x v="0"/>
    <s v="TR"/>
    <x v="0"/>
    <s v="BG"/>
    <n v="0"/>
    <n v="-23.266215160000002"/>
  </r>
  <r>
    <x v="1"/>
    <x v="0"/>
    <x v="1"/>
    <x v="0"/>
    <s v="TR"/>
    <x v="0"/>
    <s v="GR"/>
    <n v="0"/>
    <n v="-0.57999999999999996"/>
  </r>
  <r>
    <x v="1"/>
    <x v="0"/>
    <x v="1"/>
    <x v="0"/>
    <s v="UA01"/>
    <x v="0"/>
    <s v="HU"/>
    <n v="0"/>
    <n v="-14.84888829"/>
  </r>
  <r>
    <x v="1"/>
    <x v="0"/>
    <x v="1"/>
    <x v="0"/>
    <s v="UA01"/>
    <x v="0"/>
    <s v="RO"/>
    <n v="0"/>
    <n v="-190.21769918000001"/>
  </r>
  <r>
    <x v="1"/>
    <x v="0"/>
    <x v="1"/>
    <x v="0"/>
    <s v="UA01"/>
    <x v="0"/>
    <s v="SK"/>
    <n v="0"/>
    <n v="-57.784661309999997"/>
  </r>
  <r>
    <x v="1"/>
    <x v="0"/>
    <x v="1"/>
    <x v="0"/>
    <s v="UK"/>
    <x v="0"/>
    <s v="BE"/>
    <n v="11263.172599359999"/>
    <n v="-4138.6623247199996"/>
  </r>
  <r>
    <x v="1"/>
    <x v="0"/>
    <x v="1"/>
    <x v="0"/>
    <s v="UK"/>
    <x v="0"/>
    <s v="DKW1"/>
    <n v="0"/>
    <n v="-2956.81659433"/>
  </r>
  <r>
    <x v="1"/>
    <x v="0"/>
    <x v="1"/>
    <x v="0"/>
    <s v="UK"/>
    <x v="0"/>
    <s v="FR"/>
    <n v="0"/>
    <n v="-14185.354007939901"/>
  </r>
  <r>
    <x v="1"/>
    <x v="0"/>
    <x v="1"/>
    <x v="0"/>
    <s v="UK"/>
    <x v="0"/>
    <s v="IE"/>
    <n v="0"/>
    <n v="-2187.01112668"/>
  </r>
  <r>
    <x v="1"/>
    <x v="0"/>
    <x v="1"/>
    <x v="0"/>
    <s v="UK"/>
    <x v="0"/>
    <s v="NL"/>
    <n v="0"/>
    <n v="-11526.768188370001"/>
  </r>
  <r>
    <x v="1"/>
    <x v="0"/>
    <x v="1"/>
    <x v="0"/>
    <s v="UK"/>
    <x v="1"/>
    <s v="NOS0"/>
    <n v="1584.4889330000001"/>
    <n v="-2985.5075371799999"/>
  </r>
  <r>
    <x v="1"/>
    <x v="0"/>
    <x v="1"/>
    <x v="0"/>
    <s v="UK"/>
    <x v="1"/>
    <s v="UKNI"/>
    <n v="82.684713389999999"/>
    <n v="0"/>
  </r>
  <r>
    <x v="1"/>
    <x v="0"/>
    <x v="1"/>
    <x v="0"/>
    <s v="UKNI"/>
    <x v="0"/>
    <s v="IE"/>
    <n v="0"/>
    <n v="-4867.9051444799998"/>
  </r>
  <r>
    <x v="1"/>
    <x v="0"/>
    <x v="1"/>
    <x v="0"/>
    <s v="UKNI"/>
    <x v="1"/>
    <s v="UK"/>
    <n v="0"/>
    <n v="-7520.6670247499997"/>
  </r>
  <r>
    <x v="1"/>
    <x v="0"/>
    <x v="2"/>
    <x v="0"/>
    <s v="AL"/>
    <x v="0"/>
    <s v="GR"/>
    <n v="640.50280993000001"/>
    <n v="0"/>
  </r>
  <r>
    <x v="1"/>
    <x v="0"/>
    <x v="2"/>
    <x v="0"/>
    <s v="AL"/>
    <x v="0"/>
    <s v="ME"/>
    <n v="1405.4954932600001"/>
    <n v="0"/>
  </r>
  <r>
    <x v="1"/>
    <x v="0"/>
    <x v="2"/>
    <x v="0"/>
    <s v="AL"/>
    <x v="0"/>
    <s v="MK"/>
    <n v="1321.03766322"/>
    <n v="-1037.8153085500001"/>
  </r>
  <r>
    <x v="1"/>
    <x v="0"/>
    <x v="2"/>
    <x v="0"/>
    <s v="AL"/>
    <x v="1"/>
    <s v="RS"/>
    <n v="2813.6931592999999"/>
    <n v="0"/>
  </r>
  <r>
    <x v="1"/>
    <x v="0"/>
    <x v="2"/>
    <x v="1"/>
    <s v="AT"/>
    <x v="1"/>
    <s v="CH"/>
    <n v="348.19736282000002"/>
    <n v="0"/>
  </r>
  <r>
    <x v="1"/>
    <x v="0"/>
    <x v="2"/>
    <x v="1"/>
    <s v="AT"/>
    <x v="0"/>
    <s v="CZ"/>
    <n v="303.16038247"/>
    <n v="0"/>
  </r>
  <r>
    <x v="1"/>
    <x v="0"/>
    <x v="2"/>
    <x v="1"/>
    <s v="AT"/>
    <x v="0"/>
    <s v="DE"/>
    <n v="11228.347639449999"/>
    <n v="0"/>
  </r>
  <r>
    <x v="1"/>
    <x v="0"/>
    <x v="2"/>
    <x v="1"/>
    <s v="AT"/>
    <x v="0"/>
    <s v="HU"/>
    <n v="2853.7259299399998"/>
    <n v="0"/>
  </r>
  <r>
    <x v="1"/>
    <x v="0"/>
    <x v="2"/>
    <x v="1"/>
    <s v="AT"/>
    <x v="0"/>
    <s v="IT"/>
    <n v="4375.7143259000004"/>
    <n v="-446.63612504999998"/>
  </r>
  <r>
    <x v="1"/>
    <x v="0"/>
    <x v="2"/>
    <x v="1"/>
    <s v="AT"/>
    <x v="0"/>
    <s v="SI"/>
    <n v="4009.6894691399998"/>
    <n v="0"/>
  </r>
  <r>
    <x v="1"/>
    <x v="0"/>
    <x v="2"/>
    <x v="0"/>
    <s v="BA"/>
    <x v="0"/>
    <s v="HR"/>
    <n v="1056.5806822100001"/>
    <n v="0"/>
  </r>
  <r>
    <x v="1"/>
    <x v="0"/>
    <x v="2"/>
    <x v="0"/>
    <s v="BA"/>
    <x v="0"/>
    <s v="ME"/>
    <n v="453.53530204999998"/>
    <n v="0"/>
  </r>
  <r>
    <x v="1"/>
    <x v="0"/>
    <x v="2"/>
    <x v="0"/>
    <s v="BA"/>
    <x v="1"/>
    <s v="RS"/>
    <n v="1048.51535777"/>
    <n v="0"/>
  </r>
  <r>
    <x v="1"/>
    <x v="0"/>
    <x v="2"/>
    <x v="1"/>
    <s v="BE"/>
    <x v="0"/>
    <s v="DE"/>
    <n v="4331.8847577400002"/>
    <n v="0"/>
  </r>
  <r>
    <x v="1"/>
    <x v="0"/>
    <x v="2"/>
    <x v="1"/>
    <s v="BE"/>
    <x v="0"/>
    <s v="FR"/>
    <n v="2365.0174254200001"/>
    <n v="-808.21173864000002"/>
  </r>
  <r>
    <x v="1"/>
    <x v="0"/>
    <x v="2"/>
    <x v="1"/>
    <s v="BE"/>
    <x v="0"/>
    <s v="LU"/>
    <n v="1673.7774322099999"/>
    <n v="0"/>
  </r>
  <r>
    <x v="1"/>
    <x v="0"/>
    <x v="2"/>
    <x v="1"/>
    <s v="BE"/>
    <x v="0"/>
    <s v="NL"/>
    <n v="7556.1959753700003"/>
    <n v="0"/>
  </r>
  <r>
    <x v="1"/>
    <x v="0"/>
    <x v="2"/>
    <x v="1"/>
    <s v="BE"/>
    <x v="1"/>
    <s v="UK"/>
    <n v="1836.57077082"/>
    <n v="-4941.5017614999997"/>
  </r>
  <r>
    <x v="1"/>
    <x v="0"/>
    <x v="2"/>
    <x v="1"/>
    <s v="BG"/>
    <x v="0"/>
    <s v="GR"/>
    <n v="1225.73292696"/>
    <n v="0"/>
  </r>
  <r>
    <x v="1"/>
    <x v="0"/>
    <x v="2"/>
    <x v="1"/>
    <s v="BG"/>
    <x v="0"/>
    <s v="MK"/>
    <n v="524.35515186999999"/>
    <n v="0"/>
  </r>
  <r>
    <x v="1"/>
    <x v="0"/>
    <x v="2"/>
    <x v="1"/>
    <s v="BG"/>
    <x v="0"/>
    <s v="RO"/>
    <n v="1664.2957879099999"/>
    <n v="0"/>
  </r>
  <r>
    <x v="1"/>
    <x v="0"/>
    <x v="2"/>
    <x v="1"/>
    <s v="BG"/>
    <x v="1"/>
    <s v="RS"/>
    <n v="3793.8659450999999"/>
    <n v="0"/>
  </r>
  <r>
    <x v="1"/>
    <x v="0"/>
    <x v="2"/>
    <x v="1"/>
    <s v="BG"/>
    <x v="1"/>
    <s v="TR"/>
    <n v="17265.076619610001"/>
    <n v="0"/>
  </r>
  <r>
    <x v="1"/>
    <x v="0"/>
    <x v="2"/>
    <x v="0"/>
    <s v="CH"/>
    <x v="0"/>
    <s v="AT"/>
    <n v="0"/>
    <n v="-8138.4324783800002"/>
  </r>
  <r>
    <x v="1"/>
    <x v="0"/>
    <x v="2"/>
    <x v="0"/>
    <s v="CH"/>
    <x v="0"/>
    <s v="DE"/>
    <n v="21979.077820070001"/>
    <n v="-456.46263094"/>
  </r>
  <r>
    <x v="1"/>
    <x v="0"/>
    <x v="2"/>
    <x v="0"/>
    <s v="CH"/>
    <x v="0"/>
    <s v="FR"/>
    <n v="566.70673294999995"/>
    <n v="-256.36628727999999"/>
  </r>
  <r>
    <x v="1"/>
    <x v="0"/>
    <x v="2"/>
    <x v="0"/>
    <s v="CH"/>
    <x v="0"/>
    <s v="IT"/>
    <n v="21519.925831069999"/>
    <n v="0"/>
  </r>
  <r>
    <x v="1"/>
    <x v="0"/>
    <x v="2"/>
    <x v="1"/>
    <s v="CZ"/>
    <x v="0"/>
    <s v="AT"/>
    <n v="0"/>
    <n v="-4625.16895501"/>
  </r>
  <r>
    <x v="1"/>
    <x v="0"/>
    <x v="2"/>
    <x v="1"/>
    <s v="CZ"/>
    <x v="0"/>
    <s v="DE"/>
    <n v="6460.9445024200004"/>
    <n v="0"/>
  </r>
  <r>
    <x v="1"/>
    <x v="0"/>
    <x v="2"/>
    <x v="1"/>
    <s v="CZ"/>
    <x v="0"/>
    <s v="SK"/>
    <n v="9673.0456186800002"/>
    <n v="0"/>
  </r>
  <r>
    <x v="1"/>
    <x v="0"/>
    <x v="2"/>
    <x v="1"/>
    <s v="Corsica_FR15"/>
    <x v="0"/>
    <s v="IT"/>
    <n v="589.15766335000001"/>
    <n v="0"/>
  </r>
  <r>
    <x v="1"/>
    <x v="0"/>
    <x v="2"/>
    <x v="1"/>
    <s v="Crete_GR03"/>
    <x v="0"/>
    <s v="GR"/>
    <n v="10296.1462801"/>
    <n v="-4062.5916155899999"/>
  </r>
  <r>
    <x v="1"/>
    <x v="0"/>
    <x v="2"/>
    <x v="1"/>
    <s v="DE"/>
    <x v="0"/>
    <s v="AT"/>
    <n v="0"/>
    <n v="-29635.21637808"/>
  </r>
  <r>
    <x v="1"/>
    <x v="0"/>
    <x v="2"/>
    <x v="1"/>
    <s v="DE"/>
    <x v="0"/>
    <s v="BE"/>
    <n v="0"/>
    <n v="-2036.9409234899999"/>
  </r>
  <r>
    <x v="1"/>
    <x v="0"/>
    <x v="2"/>
    <x v="1"/>
    <s v="DE"/>
    <x v="1"/>
    <s v="CH"/>
    <n v="1162.5951556699999"/>
    <n v="-6410.5388743599997"/>
  </r>
  <r>
    <x v="1"/>
    <x v="0"/>
    <x v="2"/>
    <x v="1"/>
    <s v="DE"/>
    <x v="0"/>
    <s v="CZ"/>
    <n v="0"/>
    <n v="-3676.9255085200002"/>
  </r>
  <r>
    <x v="1"/>
    <x v="0"/>
    <x v="2"/>
    <x v="1"/>
    <s v="DE"/>
    <x v="0"/>
    <s v="DEKF"/>
    <n v="36.932237409999999"/>
    <n v="0"/>
  </r>
  <r>
    <x v="1"/>
    <x v="0"/>
    <x v="2"/>
    <x v="1"/>
    <s v="DE"/>
    <x v="0"/>
    <s v="DKE1"/>
    <n v="582.69726481999999"/>
    <n v="0"/>
  </r>
  <r>
    <x v="1"/>
    <x v="0"/>
    <x v="2"/>
    <x v="1"/>
    <s v="DE"/>
    <x v="0"/>
    <s v="DKW1"/>
    <n v="526.30557603"/>
    <n v="0"/>
  </r>
  <r>
    <x v="1"/>
    <x v="0"/>
    <x v="2"/>
    <x v="1"/>
    <s v="DE"/>
    <x v="0"/>
    <s v="FR"/>
    <n v="3552.8270612400001"/>
    <n v="-1604.9446182700001"/>
  </r>
  <r>
    <x v="1"/>
    <x v="0"/>
    <x v="2"/>
    <x v="1"/>
    <s v="DE"/>
    <x v="0"/>
    <s v="LU"/>
    <n v="3412.9252150900002"/>
    <n v="0"/>
  </r>
  <r>
    <x v="1"/>
    <x v="0"/>
    <x v="2"/>
    <x v="1"/>
    <s v="DE"/>
    <x v="0"/>
    <s v="NL"/>
    <n v="11436.92626031"/>
    <n v="0"/>
  </r>
  <r>
    <x v="1"/>
    <x v="0"/>
    <x v="2"/>
    <x v="1"/>
    <s v="DE"/>
    <x v="1"/>
    <s v="NOS0"/>
    <n v="1036.2107972900001"/>
    <n v="0"/>
  </r>
  <r>
    <x v="1"/>
    <x v="0"/>
    <x v="2"/>
    <x v="1"/>
    <s v="DE"/>
    <x v="0"/>
    <s v="SE04"/>
    <n v="782.97194545000002"/>
    <n v="0"/>
  </r>
  <r>
    <x v="1"/>
    <x v="0"/>
    <x v="2"/>
    <x v="1"/>
    <s v="DEKF"/>
    <x v="0"/>
    <s v="DE"/>
    <n v="0"/>
    <n v="-1848.6352989"/>
  </r>
  <r>
    <x v="1"/>
    <x v="0"/>
    <x v="2"/>
    <x v="1"/>
    <s v="DEKF"/>
    <x v="0"/>
    <s v="DKKF"/>
    <n v="36.932237409999999"/>
    <n v="0"/>
  </r>
  <r>
    <x v="1"/>
    <x v="0"/>
    <x v="2"/>
    <x v="1"/>
    <s v="DKE1"/>
    <x v="0"/>
    <s v="DE"/>
    <n v="0"/>
    <n v="-6844.9073279599997"/>
  </r>
  <r>
    <x v="1"/>
    <x v="0"/>
    <x v="2"/>
    <x v="1"/>
    <s v="DKE1"/>
    <x v="0"/>
    <s v="DKKF"/>
    <n v="208.70075729999999"/>
    <n v="0"/>
  </r>
  <r>
    <x v="1"/>
    <x v="0"/>
    <x v="2"/>
    <x v="1"/>
    <s v="DKE1"/>
    <x v="0"/>
    <s v="DKW1"/>
    <n v="1098.16514463"/>
    <n v="0"/>
  </r>
  <r>
    <x v="1"/>
    <x v="0"/>
    <x v="2"/>
    <x v="1"/>
    <s v="DKE1"/>
    <x v="0"/>
    <s v="PL"/>
    <n v="4076.4759073199998"/>
    <n v="0"/>
  </r>
  <r>
    <x v="1"/>
    <x v="0"/>
    <x v="2"/>
    <x v="1"/>
    <s v="DKE1"/>
    <x v="0"/>
    <s v="SE04"/>
    <n v="2978.6840160500001"/>
    <n v="0"/>
  </r>
  <r>
    <x v="1"/>
    <x v="0"/>
    <x v="2"/>
    <x v="1"/>
    <s v="DKKF"/>
    <x v="0"/>
    <s v="DEKF"/>
    <n v="0"/>
    <n v="-1848.6352989"/>
  </r>
  <r>
    <x v="1"/>
    <x v="0"/>
    <x v="2"/>
    <x v="1"/>
    <s v="DKKF"/>
    <x v="0"/>
    <s v="DKE1"/>
    <n v="0"/>
    <n v="-652.17419322000001"/>
  </r>
  <r>
    <x v="1"/>
    <x v="0"/>
    <x v="2"/>
    <x v="1"/>
    <s v="DKW1"/>
    <x v="0"/>
    <s v="DE"/>
    <n v="0"/>
    <n v="-22562.979025969998"/>
  </r>
  <r>
    <x v="1"/>
    <x v="0"/>
    <x v="2"/>
    <x v="1"/>
    <s v="DKW1"/>
    <x v="0"/>
    <s v="DKE1"/>
    <n v="0"/>
    <n v="-1992.95746719"/>
  </r>
  <r>
    <x v="1"/>
    <x v="0"/>
    <x v="2"/>
    <x v="1"/>
    <s v="DKW1"/>
    <x v="0"/>
    <s v="NL"/>
    <n v="3800.9187722500001"/>
    <n v="0"/>
  </r>
  <r>
    <x v="1"/>
    <x v="0"/>
    <x v="2"/>
    <x v="1"/>
    <s v="DKW1"/>
    <x v="1"/>
    <s v="NOS0"/>
    <n v="4607.4994258099996"/>
    <n v="0"/>
  </r>
  <r>
    <x v="1"/>
    <x v="0"/>
    <x v="2"/>
    <x v="1"/>
    <s v="DKW1"/>
    <x v="0"/>
    <s v="SE03"/>
    <n v="1176.9505030600001"/>
    <n v="0"/>
  </r>
  <r>
    <x v="1"/>
    <x v="0"/>
    <x v="2"/>
    <x v="1"/>
    <s v="DKW1"/>
    <x v="1"/>
    <s v="UK"/>
    <n v="5968.4008433400004"/>
    <n v="0"/>
  </r>
  <r>
    <x v="1"/>
    <x v="0"/>
    <x v="2"/>
    <x v="1"/>
    <s v="EE"/>
    <x v="0"/>
    <s v="FI"/>
    <n v="486.18196827999998"/>
    <n v="0"/>
  </r>
  <r>
    <x v="1"/>
    <x v="0"/>
    <x v="2"/>
    <x v="1"/>
    <s v="EE"/>
    <x v="0"/>
    <s v="LV"/>
    <n v="3331.16493932"/>
    <n v="0"/>
  </r>
  <r>
    <x v="1"/>
    <x v="0"/>
    <x v="2"/>
    <x v="1"/>
    <s v="ES"/>
    <x v="0"/>
    <s v="FR"/>
    <n v="21748.843963879899"/>
    <n v="0"/>
  </r>
  <r>
    <x v="1"/>
    <x v="0"/>
    <x v="2"/>
    <x v="1"/>
    <s v="ES"/>
    <x v="0"/>
    <s v="PT"/>
    <n v="7334.61008511"/>
    <n v="0"/>
  </r>
  <r>
    <x v="1"/>
    <x v="0"/>
    <x v="2"/>
    <x v="1"/>
    <s v="FI"/>
    <x v="0"/>
    <s v="EE"/>
    <n v="0"/>
    <n v="-5544.90765474"/>
  </r>
  <r>
    <x v="1"/>
    <x v="0"/>
    <x v="2"/>
    <x v="1"/>
    <s v="FI"/>
    <x v="0"/>
    <s v="SE01"/>
    <n v="1030.7619101499999"/>
    <n v="0"/>
  </r>
  <r>
    <x v="1"/>
    <x v="0"/>
    <x v="2"/>
    <x v="1"/>
    <s v="FI"/>
    <x v="0"/>
    <s v="SE03"/>
    <n v="3673.0556862799999"/>
    <n v="0"/>
  </r>
  <r>
    <x v="1"/>
    <x v="0"/>
    <x v="2"/>
    <x v="1"/>
    <s v="FR"/>
    <x v="0"/>
    <s v="BE"/>
    <n v="5941.2975394100004"/>
    <n v="-26108.187036740001"/>
  </r>
  <r>
    <x v="1"/>
    <x v="0"/>
    <x v="2"/>
    <x v="1"/>
    <s v="FR"/>
    <x v="1"/>
    <s v="CH"/>
    <n v="8919.8509505500006"/>
    <n v="-22703.264669339998"/>
  </r>
  <r>
    <x v="1"/>
    <x v="0"/>
    <x v="2"/>
    <x v="1"/>
    <s v="FR"/>
    <x v="0"/>
    <s v="DE"/>
    <n v="9877.2865775800001"/>
    <n v="-21833.196351009999"/>
  </r>
  <r>
    <x v="1"/>
    <x v="0"/>
    <x v="2"/>
    <x v="1"/>
    <s v="FR"/>
    <x v="0"/>
    <s v="ES"/>
    <n v="0"/>
    <n v="-21273.747955750001"/>
  </r>
  <r>
    <x v="1"/>
    <x v="0"/>
    <x v="2"/>
    <x v="1"/>
    <s v="FR"/>
    <x v="0"/>
    <s v="IT"/>
    <n v="29553.155749230002"/>
    <n v="0"/>
  </r>
  <r>
    <x v="1"/>
    <x v="0"/>
    <x v="2"/>
    <x v="1"/>
    <s v="FR"/>
    <x v="1"/>
    <s v="UK"/>
    <n v="25911.122657150001"/>
    <n v="0"/>
  </r>
  <r>
    <x v="1"/>
    <x v="0"/>
    <x v="2"/>
    <x v="1"/>
    <s v="GR"/>
    <x v="1"/>
    <s v="AL"/>
    <n v="0"/>
    <n v="-876.72933407000005"/>
  </r>
  <r>
    <x v="1"/>
    <x v="0"/>
    <x v="2"/>
    <x v="1"/>
    <s v="GR"/>
    <x v="0"/>
    <s v="BG"/>
    <n v="0"/>
    <n v="-4265.0436442"/>
  </r>
  <r>
    <x v="1"/>
    <x v="0"/>
    <x v="2"/>
    <x v="1"/>
    <s v="GR"/>
    <x v="0"/>
    <s v="Crete_GR03"/>
    <n v="213.93791977000001"/>
    <n v="-157.27888623999999"/>
  </r>
  <r>
    <x v="1"/>
    <x v="0"/>
    <x v="2"/>
    <x v="1"/>
    <s v="GR"/>
    <x v="0"/>
    <s v="IT"/>
    <n v="1139.85592776"/>
    <n v="0"/>
  </r>
  <r>
    <x v="1"/>
    <x v="0"/>
    <x v="2"/>
    <x v="1"/>
    <s v="GR"/>
    <x v="0"/>
    <s v="MK"/>
    <n v="4012.38219235"/>
    <n v="0"/>
  </r>
  <r>
    <x v="1"/>
    <x v="0"/>
    <x v="2"/>
    <x v="1"/>
    <s v="GR"/>
    <x v="1"/>
    <s v="TR"/>
    <n v="10914.16713865"/>
    <n v="0"/>
  </r>
  <r>
    <x v="1"/>
    <x v="0"/>
    <x v="2"/>
    <x v="1"/>
    <s v="HR"/>
    <x v="1"/>
    <s v="BA"/>
    <n v="0"/>
    <n v="-1464.7424435200001"/>
  </r>
  <r>
    <x v="1"/>
    <x v="0"/>
    <x v="2"/>
    <x v="1"/>
    <s v="HR"/>
    <x v="0"/>
    <s v="HU"/>
    <n v="2915.0490596499999"/>
    <n v="0"/>
  </r>
  <r>
    <x v="1"/>
    <x v="0"/>
    <x v="2"/>
    <x v="1"/>
    <s v="HR"/>
    <x v="1"/>
    <s v="RS"/>
    <n v="2886.0199663399999"/>
    <n v="0"/>
  </r>
  <r>
    <x v="1"/>
    <x v="0"/>
    <x v="2"/>
    <x v="1"/>
    <s v="HR"/>
    <x v="0"/>
    <s v="SI"/>
    <n v="1457.8446552400001"/>
    <n v="0"/>
  </r>
  <r>
    <x v="1"/>
    <x v="0"/>
    <x v="2"/>
    <x v="1"/>
    <s v="HU"/>
    <x v="0"/>
    <s v="AT"/>
    <n v="0"/>
    <n v="-2267.5456707600001"/>
  </r>
  <r>
    <x v="1"/>
    <x v="0"/>
    <x v="2"/>
    <x v="1"/>
    <s v="HU"/>
    <x v="0"/>
    <s v="HR"/>
    <n v="0"/>
    <n v="-1774.1299492000001"/>
  </r>
  <r>
    <x v="1"/>
    <x v="0"/>
    <x v="2"/>
    <x v="1"/>
    <s v="HU"/>
    <x v="0"/>
    <s v="RO"/>
    <n v="1947.96889981"/>
    <n v="0"/>
  </r>
  <r>
    <x v="1"/>
    <x v="0"/>
    <x v="2"/>
    <x v="1"/>
    <s v="HU"/>
    <x v="1"/>
    <s v="RS"/>
    <n v="4236.0358788900003"/>
    <n v="0"/>
  </r>
  <r>
    <x v="1"/>
    <x v="0"/>
    <x v="2"/>
    <x v="1"/>
    <s v="HU"/>
    <x v="0"/>
    <s v="SI"/>
    <n v="131.77419504"/>
    <n v="0"/>
  </r>
  <r>
    <x v="1"/>
    <x v="0"/>
    <x v="2"/>
    <x v="1"/>
    <s v="HU"/>
    <x v="0"/>
    <s v="SK"/>
    <n v="3849.5616953799999"/>
    <n v="0"/>
  </r>
  <r>
    <x v="1"/>
    <x v="0"/>
    <x v="2"/>
    <x v="1"/>
    <s v="HU"/>
    <x v="1"/>
    <s v="UA01"/>
    <n v="1669.4859925200001"/>
    <n v="0"/>
  </r>
  <r>
    <x v="1"/>
    <x v="0"/>
    <x v="2"/>
    <x v="1"/>
    <s v="IE"/>
    <x v="1"/>
    <s v="UK"/>
    <n v="7913.0534231599904"/>
    <n v="0"/>
  </r>
  <r>
    <x v="1"/>
    <x v="0"/>
    <x v="2"/>
    <x v="1"/>
    <s v="IE"/>
    <x v="1"/>
    <s v="UKNI"/>
    <n v="12.13425408"/>
    <n v="0"/>
  </r>
  <r>
    <x v="1"/>
    <x v="0"/>
    <x v="2"/>
    <x v="1"/>
    <s v="IT"/>
    <x v="0"/>
    <s v="AT"/>
    <n v="599.50244414999997"/>
    <n v="-5250.5413202099999"/>
  </r>
  <r>
    <x v="1"/>
    <x v="0"/>
    <x v="2"/>
    <x v="1"/>
    <s v="IT"/>
    <x v="1"/>
    <s v="CH"/>
    <n v="0"/>
    <n v="-2788.89670514"/>
  </r>
  <r>
    <x v="1"/>
    <x v="0"/>
    <x v="2"/>
    <x v="1"/>
    <s v="IT"/>
    <x v="0"/>
    <s v="FR"/>
    <n v="0"/>
    <n v="-1791.81872933"/>
  </r>
  <r>
    <x v="1"/>
    <x v="0"/>
    <x v="2"/>
    <x v="1"/>
    <s v="IT"/>
    <x v="0"/>
    <s v="GR"/>
    <n v="0"/>
    <n v="-1602.7151698800001"/>
  </r>
  <r>
    <x v="1"/>
    <x v="0"/>
    <x v="2"/>
    <x v="1"/>
    <s v="IT"/>
    <x v="0"/>
    <s v="ME"/>
    <n v="1965.7031922599999"/>
    <n v="0"/>
  </r>
  <r>
    <x v="1"/>
    <x v="0"/>
    <x v="2"/>
    <x v="1"/>
    <s v="IT"/>
    <x v="0"/>
    <s v="MT"/>
    <n v="1527.3162947400001"/>
    <n v="0"/>
  </r>
  <r>
    <x v="1"/>
    <x v="0"/>
    <x v="2"/>
    <x v="1"/>
    <s v="IT"/>
    <x v="0"/>
    <s v="SI"/>
    <n v="2635.6475355500002"/>
    <n v="0"/>
  </r>
  <r>
    <x v="1"/>
    <x v="0"/>
    <x v="2"/>
    <x v="1"/>
    <s v="LT"/>
    <x v="0"/>
    <s v="LV"/>
    <n v="942.97401549999995"/>
    <n v="0"/>
  </r>
  <r>
    <x v="1"/>
    <x v="0"/>
    <x v="2"/>
    <x v="1"/>
    <s v="LT"/>
    <x v="0"/>
    <s v="PL"/>
    <n v="9019.4650945800004"/>
    <n v="0"/>
  </r>
  <r>
    <x v="1"/>
    <x v="0"/>
    <x v="2"/>
    <x v="1"/>
    <s v="LT"/>
    <x v="0"/>
    <s v="SE04"/>
    <n v="1356.08170475"/>
    <n v="0"/>
  </r>
  <r>
    <x v="1"/>
    <x v="0"/>
    <x v="2"/>
    <x v="1"/>
    <s v="LU"/>
    <x v="0"/>
    <s v="BE"/>
    <n v="0"/>
    <n v="-273.48549344000003"/>
  </r>
  <r>
    <x v="1"/>
    <x v="0"/>
    <x v="2"/>
    <x v="1"/>
    <s v="LU"/>
    <x v="0"/>
    <s v="DE"/>
    <n v="0"/>
    <n v="-585.69638588999999"/>
  </r>
  <r>
    <x v="1"/>
    <x v="0"/>
    <x v="2"/>
    <x v="1"/>
    <s v="LV"/>
    <x v="0"/>
    <s v="EE"/>
    <n v="0"/>
    <n v="-678.61126364999996"/>
  </r>
  <r>
    <x v="1"/>
    <x v="0"/>
    <x v="2"/>
    <x v="1"/>
    <s v="LV"/>
    <x v="0"/>
    <s v="LT"/>
    <n v="0"/>
    <n v="-3162.84461977"/>
  </r>
  <r>
    <x v="1"/>
    <x v="0"/>
    <x v="2"/>
    <x v="1"/>
    <s v="LV"/>
    <x v="0"/>
    <s v="SE03"/>
    <n v="0"/>
    <n v="-378.11148181999999"/>
  </r>
  <r>
    <x v="1"/>
    <x v="0"/>
    <x v="2"/>
    <x v="0"/>
    <s v="ME"/>
    <x v="1"/>
    <s v="AL"/>
    <n v="0"/>
    <n v="-196.06695844999999"/>
  </r>
  <r>
    <x v="1"/>
    <x v="0"/>
    <x v="2"/>
    <x v="0"/>
    <s v="ME"/>
    <x v="1"/>
    <s v="BA"/>
    <n v="0"/>
    <n v="-1942.7772982700001"/>
  </r>
  <r>
    <x v="1"/>
    <x v="0"/>
    <x v="2"/>
    <x v="0"/>
    <s v="ME"/>
    <x v="0"/>
    <s v="IT"/>
    <n v="0"/>
    <n v="-881.27546480000001"/>
  </r>
  <r>
    <x v="1"/>
    <x v="0"/>
    <x v="2"/>
    <x v="0"/>
    <s v="ME"/>
    <x v="1"/>
    <s v="RS"/>
    <n v="2180.5390841100002"/>
    <n v="0"/>
  </r>
  <r>
    <x v="1"/>
    <x v="0"/>
    <x v="2"/>
    <x v="0"/>
    <s v="MK"/>
    <x v="1"/>
    <s v="AL"/>
    <n v="75.913816389999994"/>
    <n v="-116.77219748"/>
  </r>
  <r>
    <x v="1"/>
    <x v="0"/>
    <x v="2"/>
    <x v="0"/>
    <s v="MK"/>
    <x v="0"/>
    <s v="BG"/>
    <n v="0"/>
    <n v="-279.19621106"/>
  </r>
  <r>
    <x v="1"/>
    <x v="0"/>
    <x v="2"/>
    <x v="0"/>
    <s v="MK"/>
    <x v="0"/>
    <s v="GR"/>
    <n v="0"/>
    <n v="-261.24209069"/>
  </r>
  <r>
    <x v="1"/>
    <x v="0"/>
    <x v="2"/>
    <x v="0"/>
    <s v="MK"/>
    <x v="1"/>
    <s v="RS"/>
    <n v="1890.0617990400001"/>
    <n v="0"/>
  </r>
  <r>
    <x v="1"/>
    <x v="0"/>
    <x v="2"/>
    <x v="1"/>
    <s v="MT"/>
    <x v="0"/>
    <s v="IT"/>
    <n v="0"/>
    <n v="-1.0882050000000001E-2"/>
  </r>
  <r>
    <x v="1"/>
    <x v="0"/>
    <x v="2"/>
    <x v="1"/>
    <s v="NL"/>
    <x v="0"/>
    <s v="BE"/>
    <n v="0"/>
    <n v="-6775.05754402"/>
  </r>
  <r>
    <x v="1"/>
    <x v="0"/>
    <x v="2"/>
    <x v="1"/>
    <s v="NL"/>
    <x v="0"/>
    <s v="DE"/>
    <n v="0"/>
    <n v="-18648.349942479999"/>
  </r>
  <r>
    <x v="1"/>
    <x v="0"/>
    <x v="2"/>
    <x v="1"/>
    <s v="NL"/>
    <x v="0"/>
    <s v="DKW1"/>
    <n v="0"/>
    <n v="-820.89160616000004"/>
  </r>
  <r>
    <x v="1"/>
    <x v="0"/>
    <x v="2"/>
    <x v="1"/>
    <s v="NL"/>
    <x v="1"/>
    <s v="NOS0"/>
    <n v="956.35817236000003"/>
    <n v="0"/>
  </r>
  <r>
    <x v="1"/>
    <x v="0"/>
    <x v="2"/>
    <x v="1"/>
    <s v="NL"/>
    <x v="1"/>
    <s v="UK"/>
    <n v="5789.2076814100001"/>
    <n v="0"/>
  </r>
  <r>
    <x v="1"/>
    <x v="0"/>
    <x v="2"/>
    <x v="0"/>
    <s v="NOM1"/>
    <x v="1"/>
    <s v="NON1"/>
    <n v="51.585056420000001"/>
    <n v="0"/>
  </r>
  <r>
    <x v="1"/>
    <x v="0"/>
    <x v="2"/>
    <x v="0"/>
    <s v="NOM1"/>
    <x v="1"/>
    <s v="NOS0"/>
    <n v="11132.845485780001"/>
    <n v="0"/>
  </r>
  <r>
    <x v="1"/>
    <x v="0"/>
    <x v="2"/>
    <x v="0"/>
    <s v="NOM1"/>
    <x v="0"/>
    <s v="SE02"/>
    <n v="2255.8313901299998"/>
    <n v="0"/>
  </r>
  <r>
    <x v="1"/>
    <x v="0"/>
    <x v="2"/>
    <x v="0"/>
    <s v="NON1"/>
    <x v="1"/>
    <s v="NOM1"/>
    <n v="0"/>
    <n v="-6859.9717978400004"/>
  </r>
  <r>
    <x v="1"/>
    <x v="0"/>
    <x v="2"/>
    <x v="0"/>
    <s v="NON1"/>
    <x v="0"/>
    <s v="SE01"/>
    <n v="2279.8332470099999"/>
    <n v="0"/>
  </r>
  <r>
    <x v="1"/>
    <x v="0"/>
    <x v="2"/>
    <x v="0"/>
    <s v="NON1"/>
    <x v="0"/>
    <s v="SE02"/>
    <n v="1516.38869684"/>
    <n v="0"/>
  </r>
  <r>
    <x v="1"/>
    <x v="0"/>
    <x v="2"/>
    <x v="0"/>
    <s v="NOS0"/>
    <x v="0"/>
    <s v="DE"/>
    <n v="0"/>
    <n v="-9761.7358884000005"/>
  </r>
  <r>
    <x v="1"/>
    <x v="0"/>
    <x v="2"/>
    <x v="0"/>
    <s v="NOS0"/>
    <x v="0"/>
    <s v="DKW1"/>
    <n v="0"/>
    <n v="-6202.58522662"/>
  </r>
  <r>
    <x v="1"/>
    <x v="0"/>
    <x v="2"/>
    <x v="0"/>
    <s v="NOS0"/>
    <x v="0"/>
    <s v="NL"/>
    <n v="0"/>
    <n v="-4241.5820847100003"/>
  </r>
  <r>
    <x v="1"/>
    <x v="0"/>
    <x v="2"/>
    <x v="0"/>
    <s v="NOS0"/>
    <x v="1"/>
    <s v="NOM1"/>
    <n v="0"/>
    <n v="-119.82874076"/>
  </r>
  <r>
    <x v="1"/>
    <x v="0"/>
    <x v="2"/>
    <x v="0"/>
    <s v="NOS0"/>
    <x v="0"/>
    <s v="SE03"/>
    <n v="3273.7866001900002"/>
    <n v="0"/>
  </r>
  <r>
    <x v="1"/>
    <x v="0"/>
    <x v="2"/>
    <x v="0"/>
    <s v="NOS0"/>
    <x v="1"/>
    <s v="UK"/>
    <n v="13692.146095489999"/>
    <n v="-6952.54811797"/>
  </r>
  <r>
    <x v="1"/>
    <x v="0"/>
    <x v="2"/>
    <x v="1"/>
    <s v="PL"/>
    <x v="0"/>
    <s v="DKE1"/>
    <n v="0"/>
    <n v="-520.90324593000003"/>
  </r>
  <r>
    <x v="1"/>
    <x v="0"/>
    <x v="2"/>
    <x v="1"/>
    <s v="PL"/>
    <x v="0"/>
    <s v="LT"/>
    <n v="0"/>
    <n v="-124.66314204"/>
  </r>
  <r>
    <x v="1"/>
    <x v="0"/>
    <x v="2"/>
    <x v="1"/>
    <s v="PL"/>
    <x v="0"/>
    <s v="SE04"/>
    <n v="235.16505826"/>
    <n v="0"/>
  </r>
  <r>
    <x v="1"/>
    <x v="0"/>
    <x v="2"/>
    <x v="1"/>
    <s v="PT"/>
    <x v="0"/>
    <s v="ES"/>
    <n v="0"/>
    <n v="-6317.1520901000004"/>
  </r>
  <r>
    <x v="1"/>
    <x v="0"/>
    <x v="2"/>
    <x v="1"/>
    <s v="RO"/>
    <x v="0"/>
    <s v="BG"/>
    <n v="0"/>
    <n v="-1919.0156274599999"/>
  </r>
  <r>
    <x v="1"/>
    <x v="0"/>
    <x v="2"/>
    <x v="1"/>
    <s v="RO"/>
    <x v="0"/>
    <s v="HU"/>
    <n v="0"/>
    <n v="-4138.5298108400002"/>
  </r>
  <r>
    <x v="1"/>
    <x v="0"/>
    <x v="2"/>
    <x v="1"/>
    <s v="RO"/>
    <x v="1"/>
    <s v="RS"/>
    <n v="9965.7111948999991"/>
    <n v="0"/>
  </r>
  <r>
    <x v="1"/>
    <x v="0"/>
    <x v="2"/>
    <x v="1"/>
    <s v="RO"/>
    <x v="1"/>
    <s v="UA01"/>
    <n v="729.07708972"/>
    <n v="0"/>
  </r>
  <r>
    <x v="1"/>
    <x v="0"/>
    <x v="2"/>
    <x v="0"/>
    <s v="RS"/>
    <x v="1"/>
    <s v="AL"/>
    <n v="0"/>
    <n v="-125.31648901"/>
  </r>
  <r>
    <x v="1"/>
    <x v="0"/>
    <x v="2"/>
    <x v="0"/>
    <s v="RS"/>
    <x v="1"/>
    <s v="BA"/>
    <n v="0"/>
    <n v="-172.7000204"/>
  </r>
  <r>
    <x v="1"/>
    <x v="0"/>
    <x v="2"/>
    <x v="0"/>
    <s v="RS"/>
    <x v="0"/>
    <s v="BG"/>
    <n v="0"/>
    <n v="-218.23397414999999"/>
  </r>
  <r>
    <x v="1"/>
    <x v="0"/>
    <x v="2"/>
    <x v="0"/>
    <s v="RS"/>
    <x v="0"/>
    <s v="HR"/>
    <n v="0"/>
    <n v="-863.65744280000001"/>
  </r>
  <r>
    <x v="1"/>
    <x v="0"/>
    <x v="2"/>
    <x v="0"/>
    <s v="RS"/>
    <x v="0"/>
    <s v="HU"/>
    <n v="0"/>
    <n v="-2449.3421076099999"/>
  </r>
  <r>
    <x v="1"/>
    <x v="0"/>
    <x v="2"/>
    <x v="0"/>
    <s v="RS"/>
    <x v="0"/>
    <s v="ME"/>
    <n v="0"/>
    <n v="-199.15262376000001"/>
  </r>
  <r>
    <x v="1"/>
    <x v="0"/>
    <x v="2"/>
    <x v="0"/>
    <s v="RS"/>
    <x v="0"/>
    <s v="MK"/>
    <n v="0"/>
    <n v="-354.84162364000002"/>
  </r>
  <r>
    <x v="1"/>
    <x v="0"/>
    <x v="2"/>
    <x v="0"/>
    <s v="RS"/>
    <x v="0"/>
    <s v="RO"/>
    <n v="0"/>
    <n v="-149.41256218000001"/>
  </r>
  <r>
    <x v="1"/>
    <x v="0"/>
    <x v="2"/>
    <x v="1"/>
    <s v="SE01"/>
    <x v="0"/>
    <s v="FI"/>
    <n v="0"/>
    <n v="-6407.7784843199997"/>
  </r>
  <r>
    <x v="1"/>
    <x v="0"/>
    <x v="2"/>
    <x v="1"/>
    <s v="SE01"/>
    <x v="1"/>
    <s v="NON1"/>
    <n v="0"/>
    <n v="-570.35404172000005"/>
  </r>
  <r>
    <x v="1"/>
    <x v="0"/>
    <x v="2"/>
    <x v="1"/>
    <s v="SE01"/>
    <x v="0"/>
    <s v="SE02"/>
    <n v="14570.22932941"/>
    <n v="0"/>
  </r>
  <r>
    <x v="1"/>
    <x v="0"/>
    <x v="2"/>
    <x v="1"/>
    <s v="SE02"/>
    <x v="1"/>
    <s v="NOM1"/>
    <n v="0"/>
    <n v="-1327.1573399599999"/>
  </r>
  <r>
    <x v="1"/>
    <x v="0"/>
    <x v="2"/>
    <x v="1"/>
    <s v="SE02"/>
    <x v="1"/>
    <s v="NON1"/>
    <n v="0"/>
    <n v="-159.01966920999999"/>
  </r>
  <r>
    <x v="1"/>
    <x v="0"/>
    <x v="2"/>
    <x v="1"/>
    <s v="SE02"/>
    <x v="0"/>
    <s v="SE01"/>
    <n v="0"/>
    <n v="-301.89467153999999"/>
  </r>
  <r>
    <x v="1"/>
    <x v="0"/>
    <x v="2"/>
    <x v="1"/>
    <s v="SE02"/>
    <x v="0"/>
    <s v="SE03"/>
    <n v="51513.203524659999"/>
    <n v="0"/>
  </r>
  <r>
    <x v="1"/>
    <x v="0"/>
    <x v="2"/>
    <x v="1"/>
    <s v="SE03"/>
    <x v="0"/>
    <s v="DKW1"/>
    <n v="0"/>
    <n v="-3493.1169515699999"/>
  </r>
  <r>
    <x v="1"/>
    <x v="0"/>
    <x v="2"/>
    <x v="1"/>
    <s v="SE03"/>
    <x v="0"/>
    <s v="FI"/>
    <n v="0"/>
    <n v="-2459.1849422"/>
  </r>
  <r>
    <x v="1"/>
    <x v="0"/>
    <x v="2"/>
    <x v="1"/>
    <s v="SE03"/>
    <x v="0"/>
    <s v="LV"/>
    <n v="2850.3528847900002"/>
    <n v="0"/>
  </r>
  <r>
    <x v="1"/>
    <x v="0"/>
    <x v="2"/>
    <x v="1"/>
    <s v="SE03"/>
    <x v="1"/>
    <s v="NOS0"/>
    <n v="0"/>
    <n v="-8984.1406593400006"/>
  </r>
  <r>
    <x v="1"/>
    <x v="0"/>
    <x v="2"/>
    <x v="1"/>
    <s v="SE03"/>
    <x v="0"/>
    <s v="SE02"/>
    <n v="0"/>
    <n v="-149.87251886000001"/>
  </r>
  <r>
    <x v="1"/>
    <x v="0"/>
    <x v="2"/>
    <x v="1"/>
    <s v="SE03"/>
    <x v="0"/>
    <s v="SE04"/>
    <n v="33043.220881790003"/>
    <n v="0"/>
  </r>
  <r>
    <x v="1"/>
    <x v="0"/>
    <x v="2"/>
    <x v="1"/>
    <s v="SE04"/>
    <x v="0"/>
    <s v="DE"/>
    <n v="0"/>
    <n v="-14555.497746769999"/>
  </r>
  <r>
    <x v="1"/>
    <x v="0"/>
    <x v="2"/>
    <x v="1"/>
    <s v="SE04"/>
    <x v="0"/>
    <s v="DKE1"/>
    <n v="0"/>
    <n v="-5827.3149037499998"/>
  </r>
  <r>
    <x v="1"/>
    <x v="0"/>
    <x v="2"/>
    <x v="1"/>
    <s v="SE04"/>
    <x v="0"/>
    <s v="LT"/>
    <n v="0"/>
    <n v="-3136.81474325"/>
  </r>
  <r>
    <x v="1"/>
    <x v="0"/>
    <x v="2"/>
    <x v="1"/>
    <s v="SE04"/>
    <x v="0"/>
    <s v="PL"/>
    <n v="0"/>
    <n v="-4686.5358073799998"/>
  </r>
  <r>
    <x v="1"/>
    <x v="0"/>
    <x v="2"/>
    <x v="1"/>
    <s v="SE04"/>
    <x v="0"/>
    <s v="SE03"/>
    <n v="0"/>
    <n v="-544.56020731000001"/>
  </r>
  <r>
    <x v="1"/>
    <x v="0"/>
    <x v="2"/>
    <x v="1"/>
    <s v="SI"/>
    <x v="0"/>
    <s v="AT"/>
    <n v="0"/>
    <n v="-4589.4023373399996"/>
  </r>
  <r>
    <x v="1"/>
    <x v="0"/>
    <x v="2"/>
    <x v="1"/>
    <s v="SI"/>
    <x v="0"/>
    <s v="HR"/>
    <n v="0"/>
    <n v="-5236.5770126400002"/>
  </r>
  <r>
    <x v="1"/>
    <x v="0"/>
    <x v="2"/>
    <x v="1"/>
    <s v="SI"/>
    <x v="0"/>
    <s v="HU"/>
    <n v="0"/>
    <n v="-1532.2177640899999"/>
  </r>
  <r>
    <x v="1"/>
    <x v="0"/>
    <x v="2"/>
    <x v="1"/>
    <s v="SI"/>
    <x v="0"/>
    <s v="IT"/>
    <n v="0"/>
    <n v="-1807.56159095"/>
  </r>
  <r>
    <x v="1"/>
    <x v="0"/>
    <x v="2"/>
    <x v="1"/>
    <s v="SK"/>
    <x v="0"/>
    <s v="CZ"/>
    <n v="0"/>
    <n v="-1320.48748845"/>
  </r>
  <r>
    <x v="1"/>
    <x v="0"/>
    <x v="2"/>
    <x v="1"/>
    <s v="SK"/>
    <x v="0"/>
    <s v="HU"/>
    <n v="0"/>
    <n v="-6551.0214052299998"/>
  </r>
  <r>
    <x v="1"/>
    <x v="0"/>
    <x v="2"/>
    <x v="1"/>
    <s v="SK"/>
    <x v="1"/>
    <s v="UA01"/>
    <n v="3432.39326592"/>
    <n v="0"/>
  </r>
  <r>
    <x v="1"/>
    <x v="0"/>
    <x v="2"/>
    <x v="0"/>
    <s v="TR"/>
    <x v="0"/>
    <s v="BG"/>
    <n v="0"/>
    <n v="-42.399842020000001"/>
  </r>
  <r>
    <x v="1"/>
    <x v="0"/>
    <x v="2"/>
    <x v="0"/>
    <s v="TR"/>
    <x v="0"/>
    <s v="GR"/>
    <n v="0"/>
    <n v="-17.825241009999999"/>
  </r>
  <r>
    <x v="1"/>
    <x v="0"/>
    <x v="2"/>
    <x v="0"/>
    <s v="UA01"/>
    <x v="0"/>
    <s v="HU"/>
    <n v="0"/>
    <n v="-12.017334480000001"/>
  </r>
  <r>
    <x v="1"/>
    <x v="0"/>
    <x v="2"/>
    <x v="0"/>
    <s v="UA01"/>
    <x v="0"/>
    <s v="RO"/>
    <n v="0"/>
    <n v="-240.64618098"/>
  </r>
  <r>
    <x v="1"/>
    <x v="0"/>
    <x v="2"/>
    <x v="0"/>
    <s v="UA01"/>
    <x v="0"/>
    <s v="SK"/>
    <n v="0"/>
    <n v="-50.202277199999997"/>
  </r>
  <r>
    <x v="1"/>
    <x v="0"/>
    <x v="2"/>
    <x v="0"/>
    <s v="UK"/>
    <x v="0"/>
    <s v="BE"/>
    <n v="9704.63056908"/>
    <n v="-3579.23582253"/>
  </r>
  <r>
    <x v="1"/>
    <x v="0"/>
    <x v="2"/>
    <x v="0"/>
    <s v="UK"/>
    <x v="0"/>
    <s v="DKW1"/>
    <n v="0"/>
    <n v="-3173.7671782500001"/>
  </r>
  <r>
    <x v="1"/>
    <x v="0"/>
    <x v="2"/>
    <x v="0"/>
    <s v="UK"/>
    <x v="0"/>
    <s v="FR"/>
    <n v="0"/>
    <n v="-9339.4019621000007"/>
  </r>
  <r>
    <x v="1"/>
    <x v="0"/>
    <x v="2"/>
    <x v="0"/>
    <s v="UK"/>
    <x v="0"/>
    <s v="IE"/>
    <n v="0"/>
    <n v="-2224.9327609500001"/>
  </r>
  <r>
    <x v="1"/>
    <x v="0"/>
    <x v="2"/>
    <x v="0"/>
    <s v="UK"/>
    <x v="0"/>
    <s v="NL"/>
    <n v="0"/>
    <n v="-11723.41301416"/>
  </r>
  <r>
    <x v="1"/>
    <x v="0"/>
    <x v="2"/>
    <x v="0"/>
    <s v="UK"/>
    <x v="1"/>
    <s v="NOS0"/>
    <n v="2351.0341650199998"/>
    <n v="-4320.8091053799999"/>
  </r>
  <r>
    <x v="1"/>
    <x v="0"/>
    <x v="2"/>
    <x v="0"/>
    <s v="UK"/>
    <x v="1"/>
    <s v="UKNI"/>
    <n v="70.561423069999904"/>
    <n v="0"/>
  </r>
  <r>
    <x v="1"/>
    <x v="0"/>
    <x v="2"/>
    <x v="0"/>
    <s v="UKNI"/>
    <x v="0"/>
    <s v="IE"/>
    <n v="0"/>
    <n v="-5174.72484781"/>
  </r>
  <r>
    <x v="1"/>
    <x v="0"/>
    <x v="2"/>
    <x v="0"/>
    <s v="UKNI"/>
    <x v="1"/>
    <s v="UK"/>
    <n v="0"/>
    <n v="-7604.6958425800003"/>
  </r>
  <r>
    <x v="1"/>
    <x v="1"/>
    <x v="0"/>
    <x v="0"/>
    <s v="AL"/>
    <x v="0"/>
    <s v="GR"/>
    <n v="1124.0876009399999"/>
    <n v="0"/>
  </r>
  <r>
    <x v="1"/>
    <x v="1"/>
    <x v="0"/>
    <x v="0"/>
    <s v="AL"/>
    <x v="0"/>
    <s v="ME"/>
    <n v="2205.22551724"/>
    <n v="0"/>
  </r>
  <r>
    <x v="1"/>
    <x v="1"/>
    <x v="0"/>
    <x v="0"/>
    <s v="AL"/>
    <x v="0"/>
    <s v="MK"/>
    <n v="1345.8072139799999"/>
    <n v="-3216.70844919"/>
  </r>
  <r>
    <x v="1"/>
    <x v="1"/>
    <x v="0"/>
    <x v="0"/>
    <s v="AL"/>
    <x v="1"/>
    <s v="RS"/>
    <n v="2656.2348972200002"/>
    <n v="0"/>
  </r>
  <r>
    <x v="1"/>
    <x v="1"/>
    <x v="0"/>
    <x v="1"/>
    <s v="AT"/>
    <x v="1"/>
    <s v="CH"/>
    <n v="4113.5594380399998"/>
    <n v="0"/>
  </r>
  <r>
    <x v="1"/>
    <x v="1"/>
    <x v="0"/>
    <x v="1"/>
    <s v="AT"/>
    <x v="0"/>
    <s v="CZ"/>
    <n v="7546.8156796399999"/>
    <n v="0"/>
  </r>
  <r>
    <x v="1"/>
    <x v="1"/>
    <x v="0"/>
    <x v="1"/>
    <s v="AT"/>
    <x v="0"/>
    <s v="DE"/>
    <n v="30877.303442709999"/>
    <n v="0"/>
  </r>
  <r>
    <x v="1"/>
    <x v="1"/>
    <x v="0"/>
    <x v="1"/>
    <s v="AT"/>
    <x v="0"/>
    <s v="HU"/>
    <n v="11879.6770015699"/>
    <n v="0"/>
  </r>
  <r>
    <x v="1"/>
    <x v="1"/>
    <x v="0"/>
    <x v="1"/>
    <s v="AT"/>
    <x v="0"/>
    <s v="IT"/>
    <n v="7309.8137253299901"/>
    <n v="-752.36710259999995"/>
  </r>
  <r>
    <x v="1"/>
    <x v="1"/>
    <x v="0"/>
    <x v="1"/>
    <s v="AT"/>
    <x v="0"/>
    <s v="SI"/>
    <n v="7698.5934588199998"/>
    <n v="0"/>
  </r>
  <r>
    <x v="1"/>
    <x v="1"/>
    <x v="0"/>
    <x v="0"/>
    <s v="BA"/>
    <x v="0"/>
    <s v="HR"/>
    <n v="612.02137570000002"/>
    <n v="0"/>
  </r>
  <r>
    <x v="1"/>
    <x v="1"/>
    <x v="0"/>
    <x v="0"/>
    <s v="BA"/>
    <x v="0"/>
    <s v="ME"/>
    <n v="635.85498179000001"/>
    <n v="0"/>
  </r>
  <r>
    <x v="1"/>
    <x v="1"/>
    <x v="0"/>
    <x v="0"/>
    <s v="BA"/>
    <x v="1"/>
    <s v="RS"/>
    <n v="5343.4615269599999"/>
    <n v="0"/>
  </r>
  <r>
    <x v="1"/>
    <x v="1"/>
    <x v="0"/>
    <x v="1"/>
    <s v="BE"/>
    <x v="0"/>
    <s v="DE"/>
    <n v="3485.7795234800001"/>
    <n v="0"/>
  </r>
  <r>
    <x v="1"/>
    <x v="1"/>
    <x v="0"/>
    <x v="1"/>
    <s v="BE"/>
    <x v="0"/>
    <s v="FR"/>
    <n v="3841.4441904400001"/>
    <n v="-979.75104277000003"/>
  </r>
  <r>
    <x v="1"/>
    <x v="1"/>
    <x v="0"/>
    <x v="1"/>
    <s v="BE"/>
    <x v="0"/>
    <s v="LU"/>
    <n v="1291.19836442"/>
    <n v="0"/>
  </r>
  <r>
    <x v="1"/>
    <x v="1"/>
    <x v="0"/>
    <x v="1"/>
    <s v="BE"/>
    <x v="0"/>
    <s v="NL"/>
    <n v="11940.391007079999"/>
    <n v="0"/>
  </r>
  <r>
    <x v="1"/>
    <x v="1"/>
    <x v="0"/>
    <x v="1"/>
    <s v="BE"/>
    <x v="1"/>
    <s v="UK"/>
    <n v="2394.3197269799998"/>
    <n v="-6529.3636326199903"/>
  </r>
  <r>
    <x v="1"/>
    <x v="1"/>
    <x v="0"/>
    <x v="1"/>
    <s v="BG"/>
    <x v="0"/>
    <s v="GR"/>
    <n v="1332.02858973"/>
    <n v="0"/>
  </r>
  <r>
    <x v="1"/>
    <x v="1"/>
    <x v="0"/>
    <x v="1"/>
    <s v="BG"/>
    <x v="0"/>
    <s v="MK"/>
    <n v="126.94665354999999"/>
    <n v="0"/>
  </r>
  <r>
    <x v="1"/>
    <x v="1"/>
    <x v="0"/>
    <x v="1"/>
    <s v="BG"/>
    <x v="0"/>
    <s v="RO"/>
    <n v="2378.0915727900001"/>
    <n v="0"/>
  </r>
  <r>
    <x v="1"/>
    <x v="1"/>
    <x v="0"/>
    <x v="1"/>
    <s v="BG"/>
    <x v="1"/>
    <s v="RS"/>
    <n v="1363.46382911"/>
    <n v="0"/>
  </r>
  <r>
    <x v="1"/>
    <x v="1"/>
    <x v="0"/>
    <x v="1"/>
    <s v="BG"/>
    <x v="1"/>
    <s v="TR"/>
    <n v="34149.285633170002"/>
    <n v="0"/>
  </r>
  <r>
    <x v="1"/>
    <x v="1"/>
    <x v="0"/>
    <x v="0"/>
    <s v="CH"/>
    <x v="0"/>
    <s v="AT"/>
    <n v="0"/>
    <n v="-3136.9583505599999"/>
  </r>
  <r>
    <x v="1"/>
    <x v="1"/>
    <x v="0"/>
    <x v="0"/>
    <s v="CH"/>
    <x v="0"/>
    <s v="DE"/>
    <n v="18125.654066039999"/>
    <n v="-375.53197444"/>
  </r>
  <r>
    <x v="1"/>
    <x v="1"/>
    <x v="0"/>
    <x v="0"/>
    <s v="CH"/>
    <x v="0"/>
    <s v="FR"/>
    <n v="759.93246796999995"/>
    <n v="-201.88124585"/>
  </r>
  <r>
    <x v="1"/>
    <x v="1"/>
    <x v="0"/>
    <x v="0"/>
    <s v="CH"/>
    <x v="0"/>
    <s v="IT"/>
    <n v="19928.79929146"/>
    <n v="-6384.0257248799999"/>
  </r>
  <r>
    <x v="1"/>
    <x v="1"/>
    <x v="0"/>
    <x v="1"/>
    <s v="CZ"/>
    <x v="0"/>
    <s v="AT"/>
    <n v="0"/>
    <n v="-745.52362568000001"/>
  </r>
  <r>
    <x v="1"/>
    <x v="1"/>
    <x v="0"/>
    <x v="1"/>
    <s v="CZ"/>
    <x v="0"/>
    <s v="DE"/>
    <n v="5182.4245695299996"/>
    <n v="0"/>
  </r>
  <r>
    <x v="1"/>
    <x v="1"/>
    <x v="0"/>
    <x v="1"/>
    <s v="CZ"/>
    <x v="0"/>
    <s v="PL"/>
    <n v="2288.8856790099999"/>
    <n v="0"/>
  </r>
  <r>
    <x v="1"/>
    <x v="1"/>
    <x v="0"/>
    <x v="1"/>
    <s v="CZ"/>
    <x v="0"/>
    <s v="SK"/>
    <n v="10978.70280185"/>
    <n v="0"/>
  </r>
  <r>
    <x v="1"/>
    <x v="1"/>
    <x v="0"/>
    <x v="1"/>
    <s v="Corsica_FR15"/>
    <x v="0"/>
    <s v="IT"/>
    <n v="533.36228771000003"/>
    <n v="0"/>
  </r>
  <r>
    <x v="1"/>
    <x v="1"/>
    <x v="0"/>
    <x v="1"/>
    <s v="Crete_GR03"/>
    <x v="0"/>
    <s v="GR"/>
    <n v="9291.5165358499999"/>
    <n v="-3605.57234535"/>
  </r>
  <r>
    <x v="1"/>
    <x v="1"/>
    <x v="0"/>
    <x v="1"/>
    <s v="DE"/>
    <x v="0"/>
    <s v="AT"/>
    <n v="0"/>
    <n v="-17339.198371009999"/>
  </r>
  <r>
    <x v="1"/>
    <x v="1"/>
    <x v="0"/>
    <x v="1"/>
    <s v="DE"/>
    <x v="0"/>
    <s v="BE"/>
    <n v="0"/>
    <n v="-3094.5676663700001"/>
  </r>
  <r>
    <x v="1"/>
    <x v="1"/>
    <x v="0"/>
    <x v="1"/>
    <s v="DE"/>
    <x v="1"/>
    <s v="CH"/>
    <n v="2070.5170617799999"/>
    <n v="-11382.559530590001"/>
  </r>
  <r>
    <x v="1"/>
    <x v="1"/>
    <x v="0"/>
    <x v="1"/>
    <s v="DE"/>
    <x v="0"/>
    <s v="CZ"/>
    <n v="0"/>
    <n v="-6099.8657158400001"/>
  </r>
  <r>
    <x v="1"/>
    <x v="1"/>
    <x v="0"/>
    <x v="1"/>
    <s v="DE"/>
    <x v="0"/>
    <s v="DEKF"/>
    <n v="83.833248260000005"/>
    <n v="0"/>
  </r>
  <r>
    <x v="1"/>
    <x v="1"/>
    <x v="0"/>
    <x v="1"/>
    <s v="DE"/>
    <x v="0"/>
    <s v="DKE1"/>
    <n v="720.97472634999997"/>
    <n v="0"/>
  </r>
  <r>
    <x v="1"/>
    <x v="1"/>
    <x v="0"/>
    <x v="1"/>
    <s v="DE"/>
    <x v="0"/>
    <s v="DKW1"/>
    <n v="2315.9576573499999"/>
    <n v="0"/>
  </r>
  <r>
    <x v="1"/>
    <x v="1"/>
    <x v="0"/>
    <x v="1"/>
    <s v="DE"/>
    <x v="0"/>
    <s v="FR"/>
    <n v="7025.3958925699999"/>
    <n v="-3176.1470869099999"/>
  </r>
  <r>
    <x v="1"/>
    <x v="1"/>
    <x v="0"/>
    <x v="1"/>
    <s v="DE"/>
    <x v="0"/>
    <s v="LU"/>
    <n v="3536.5465454599998"/>
    <n v="0"/>
  </r>
  <r>
    <x v="1"/>
    <x v="1"/>
    <x v="0"/>
    <x v="1"/>
    <s v="DE"/>
    <x v="0"/>
    <s v="NL"/>
    <n v="15798.66463827"/>
    <n v="0"/>
  </r>
  <r>
    <x v="1"/>
    <x v="1"/>
    <x v="0"/>
    <x v="1"/>
    <s v="DE"/>
    <x v="1"/>
    <s v="NOS0"/>
    <n v="3138.8555212699998"/>
    <n v="0"/>
  </r>
  <r>
    <x v="1"/>
    <x v="1"/>
    <x v="0"/>
    <x v="1"/>
    <s v="DE"/>
    <x v="0"/>
    <s v="PL"/>
    <n v="4650.6469659699997"/>
    <n v="0"/>
  </r>
  <r>
    <x v="1"/>
    <x v="1"/>
    <x v="0"/>
    <x v="1"/>
    <s v="DE"/>
    <x v="0"/>
    <s v="SE04"/>
    <n v="2619.1427655299999"/>
    <n v="0"/>
  </r>
  <r>
    <x v="1"/>
    <x v="1"/>
    <x v="0"/>
    <x v="1"/>
    <s v="DEKF"/>
    <x v="0"/>
    <s v="DE"/>
    <n v="0"/>
    <n v="-1433.86548006"/>
  </r>
  <r>
    <x v="1"/>
    <x v="1"/>
    <x v="0"/>
    <x v="1"/>
    <s v="DEKF"/>
    <x v="0"/>
    <s v="DKKF"/>
    <n v="83.833248260000005"/>
    <n v="0"/>
  </r>
  <r>
    <x v="1"/>
    <x v="1"/>
    <x v="0"/>
    <x v="1"/>
    <s v="DKE1"/>
    <x v="0"/>
    <s v="DE"/>
    <n v="0"/>
    <n v="-5624.0456449000003"/>
  </r>
  <r>
    <x v="1"/>
    <x v="1"/>
    <x v="0"/>
    <x v="1"/>
    <s v="DKE1"/>
    <x v="0"/>
    <s v="DKKF"/>
    <n v="278.49409809000002"/>
    <n v="0"/>
  </r>
  <r>
    <x v="1"/>
    <x v="1"/>
    <x v="0"/>
    <x v="1"/>
    <s v="DKE1"/>
    <x v="0"/>
    <s v="DKW1"/>
    <n v="1124.2068930299999"/>
    <n v="0"/>
  </r>
  <r>
    <x v="1"/>
    <x v="1"/>
    <x v="0"/>
    <x v="1"/>
    <s v="DKE1"/>
    <x v="0"/>
    <s v="PL"/>
    <n v="2970.4694470300001"/>
    <n v="0"/>
  </r>
  <r>
    <x v="1"/>
    <x v="1"/>
    <x v="0"/>
    <x v="1"/>
    <s v="DKE1"/>
    <x v="0"/>
    <s v="SE04"/>
    <n v="3878.6346253500001"/>
    <n v="0"/>
  </r>
  <r>
    <x v="1"/>
    <x v="1"/>
    <x v="0"/>
    <x v="1"/>
    <s v="DKKF"/>
    <x v="0"/>
    <s v="DEKF"/>
    <n v="0"/>
    <n v="-1433.86548006"/>
  </r>
  <r>
    <x v="1"/>
    <x v="1"/>
    <x v="0"/>
    <x v="1"/>
    <s v="DKKF"/>
    <x v="0"/>
    <s v="DKE1"/>
    <n v="0"/>
    <n v="-436.12813653000001"/>
  </r>
  <r>
    <x v="1"/>
    <x v="1"/>
    <x v="0"/>
    <x v="1"/>
    <s v="DKW1"/>
    <x v="0"/>
    <s v="DE"/>
    <n v="0"/>
    <n v="-16502.24952474"/>
  </r>
  <r>
    <x v="1"/>
    <x v="1"/>
    <x v="0"/>
    <x v="1"/>
    <s v="DKW1"/>
    <x v="0"/>
    <s v="DKE1"/>
    <n v="0"/>
    <n v="-1702.3156607599999"/>
  </r>
  <r>
    <x v="1"/>
    <x v="1"/>
    <x v="0"/>
    <x v="1"/>
    <s v="DKW1"/>
    <x v="0"/>
    <s v="NL"/>
    <n v="2986.3338836900002"/>
    <n v="0"/>
  </r>
  <r>
    <x v="1"/>
    <x v="1"/>
    <x v="0"/>
    <x v="1"/>
    <s v="DKW1"/>
    <x v="1"/>
    <s v="NOS0"/>
    <n v="5500.3997862799997"/>
    <n v="0"/>
  </r>
  <r>
    <x v="1"/>
    <x v="1"/>
    <x v="0"/>
    <x v="1"/>
    <s v="DKW1"/>
    <x v="0"/>
    <s v="SE03"/>
    <n v="2425.9516137300002"/>
    <n v="0"/>
  </r>
  <r>
    <x v="1"/>
    <x v="1"/>
    <x v="0"/>
    <x v="1"/>
    <s v="DKW1"/>
    <x v="1"/>
    <s v="UK"/>
    <n v="5845.3947467500002"/>
    <n v="0"/>
  </r>
  <r>
    <x v="1"/>
    <x v="1"/>
    <x v="0"/>
    <x v="1"/>
    <s v="EE"/>
    <x v="0"/>
    <s v="FI"/>
    <n v="1635.7099447799999"/>
    <n v="-1465.1853493799999"/>
  </r>
  <r>
    <x v="1"/>
    <x v="1"/>
    <x v="0"/>
    <x v="1"/>
    <s v="EE"/>
    <x v="0"/>
    <s v="LV"/>
    <n v="2375.33355385"/>
    <n v="0"/>
  </r>
  <r>
    <x v="1"/>
    <x v="1"/>
    <x v="0"/>
    <x v="1"/>
    <s v="ES"/>
    <x v="0"/>
    <s v="FR"/>
    <n v="12522.625919620001"/>
    <n v="0"/>
  </r>
  <r>
    <x v="1"/>
    <x v="1"/>
    <x v="0"/>
    <x v="1"/>
    <s v="ES"/>
    <x v="0"/>
    <s v="PT"/>
    <n v="12892.363050279901"/>
    <n v="0"/>
  </r>
  <r>
    <x v="1"/>
    <x v="1"/>
    <x v="0"/>
    <x v="1"/>
    <s v="FI"/>
    <x v="0"/>
    <s v="EE"/>
    <n v="1470.6506200199999"/>
    <n v="-1615.88609172"/>
  </r>
  <r>
    <x v="1"/>
    <x v="1"/>
    <x v="0"/>
    <x v="1"/>
    <s v="FI"/>
    <x v="0"/>
    <s v="SE01"/>
    <n v="3686.96990005"/>
    <n v="0"/>
  </r>
  <r>
    <x v="1"/>
    <x v="1"/>
    <x v="0"/>
    <x v="1"/>
    <s v="FI"/>
    <x v="0"/>
    <s v="SE02"/>
    <n v="1534.7166527899999"/>
    <n v="0"/>
  </r>
  <r>
    <x v="1"/>
    <x v="1"/>
    <x v="0"/>
    <x v="1"/>
    <s v="FI"/>
    <x v="0"/>
    <s v="SE03"/>
    <n v="3429.6926804700001"/>
    <n v="0"/>
  </r>
  <r>
    <x v="1"/>
    <x v="1"/>
    <x v="0"/>
    <x v="1"/>
    <s v="FR"/>
    <x v="0"/>
    <s v="BE"/>
    <n v="5246.15397725"/>
    <n v="-28322.763959600001"/>
  </r>
  <r>
    <x v="1"/>
    <x v="1"/>
    <x v="0"/>
    <x v="1"/>
    <s v="FR"/>
    <x v="1"/>
    <s v="CH"/>
    <n v="9420.2313266699894"/>
    <n v="-30126.47043533"/>
  </r>
  <r>
    <x v="1"/>
    <x v="1"/>
    <x v="0"/>
    <x v="1"/>
    <s v="FR"/>
    <x v="0"/>
    <s v="DE"/>
    <n v="7830.4683209100003"/>
    <n v="-17300.732521860002"/>
  </r>
  <r>
    <x v="1"/>
    <x v="1"/>
    <x v="0"/>
    <x v="1"/>
    <s v="FR"/>
    <x v="0"/>
    <s v="ES"/>
    <n v="0"/>
    <n v="-39767.494924990002"/>
  </r>
  <r>
    <x v="1"/>
    <x v="1"/>
    <x v="0"/>
    <x v="1"/>
    <s v="FR"/>
    <x v="0"/>
    <s v="IT"/>
    <n v="37895.715714289901"/>
    <n v="0"/>
  </r>
  <r>
    <x v="1"/>
    <x v="1"/>
    <x v="0"/>
    <x v="1"/>
    <s v="FR"/>
    <x v="1"/>
    <s v="UK"/>
    <n v="24532.530494710001"/>
    <n v="0"/>
  </r>
  <r>
    <x v="1"/>
    <x v="1"/>
    <x v="0"/>
    <x v="1"/>
    <s v="GR"/>
    <x v="1"/>
    <s v="AL"/>
    <n v="0"/>
    <n v="-765.05763428"/>
  </r>
  <r>
    <x v="1"/>
    <x v="1"/>
    <x v="0"/>
    <x v="1"/>
    <s v="GR"/>
    <x v="0"/>
    <s v="BG"/>
    <n v="0"/>
    <n v="-7065.0497357499999"/>
  </r>
  <r>
    <x v="1"/>
    <x v="1"/>
    <x v="0"/>
    <x v="1"/>
    <s v="GR"/>
    <x v="0"/>
    <s v="Crete_GR03"/>
    <n v="244.43960218000001"/>
    <n v="-206.55408715999999"/>
  </r>
  <r>
    <x v="1"/>
    <x v="1"/>
    <x v="0"/>
    <x v="1"/>
    <s v="GR"/>
    <x v="0"/>
    <s v="IT"/>
    <n v="1022.4791526"/>
    <n v="0"/>
  </r>
  <r>
    <x v="1"/>
    <x v="1"/>
    <x v="0"/>
    <x v="1"/>
    <s v="GR"/>
    <x v="0"/>
    <s v="MK"/>
    <n v="5069.2457161000002"/>
    <n v="0"/>
  </r>
  <r>
    <x v="1"/>
    <x v="1"/>
    <x v="0"/>
    <x v="1"/>
    <s v="GR"/>
    <x v="1"/>
    <s v="TR"/>
    <n v="28283.485726759998"/>
    <n v="0"/>
  </r>
  <r>
    <x v="1"/>
    <x v="1"/>
    <x v="0"/>
    <x v="1"/>
    <s v="HR"/>
    <x v="1"/>
    <s v="BA"/>
    <n v="0"/>
    <n v="-2568.8044052700002"/>
  </r>
  <r>
    <x v="1"/>
    <x v="1"/>
    <x v="0"/>
    <x v="1"/>
    <s v="HR"/>
    <x v="0"/>
    <s v="HU"/>
    <n v="1535.2738945200001"/>
    <n v="0"/>
  </r>
  <r>
    <x v="1"/>
    <x v="1"/>
    <x v="0"/>
    <x v="1"/>
    <s v="HR"/>
    <x v="1"/>
    <s v="RS"/>
    <n v="7833.8723546399997"/>
    <n v="0"/>
  </r>
  <r>
    <x v="1"/>
    <x v="1"/>
    <x v="0"/>
    <x v="1"/>
    <s v="HR"/>
    <x v="0"/>
    <s v="SI"/>
    <n v="356.45311593000002"/>
    <n v="0"/>
  </r>
  <r>
    <x v="1"/>
    <x v="1"/>
    <x v="0"/>
    <x v="1"/>
    <s v="HU"/>
    <x v="0"/>
    <s v="AT"/>
    <n v="0"/>
    <n v="-872.73811705999901"/>
  </r>
  <r>
    <x v="1"/>
    <x v="1"/>
    <x v="0"/>
    <x v="1"/>
    <s v="HU"/>
    <x v="0"/>
    <s v="HR"/>
    <n v="0"/>
    <n v="-2771.6524417800001"/>
  </r>
  <r>
    <x v="1"/>
    <x v="1"/>
    <x v="0"/>
    <x v="1"/>
    <s v="HU"/>
    <x v="0"/>
    <s v="RO"/>
    <n v="4944.6073305600003"/>
    <n v="0"/>
  </r>
  <r>
    <x v="1"/>
    <x v="1"/>
    <x v="0"/>
    <x v="1"/>
    <s v="HU"/>
    <x v="1"/>
    <s v="RS"/>
    <n v="6179.0588362199996"/>
    <n v="0"/>
  </r>
  <r>
    <x v="1"/>
    <x v="1"/>
    <x v="0"/>
    <x v="1"/>
    <s v="HU"/>
    <x v="0"/>
    <s v="SI"/>
    <n v="107.87343319999999"/>
    <n v="0"/>
  </r>
  <r>
    <x v="1"/>
    <x v="1"/>
    <x v="0"/>
    <x v="1"/>
    <s v="HU"/>
    <x v="0"/>
    <s v="SK"/>
    <n v="3312.4630078599998"/>
    <n v="0"/>
  </r>
  <r>
    <x v="1"/>
    <x v="1"/>
    <x v="0"/>
    <x v="1"/>
    <s v="HU"/>
    <x v="1"/>
    <s v="UA01"/>
    <n v="2301.9670216999998"/>
    <n v="0"/>
  </r>
  <r>
    <x v="1"/>
    <x v="1"/>
    <x v="0"/>
    <x v="1"/>
    <s v="IE"/>
    <x v="1"/>
    <s v="UK"/>
    <n v="4870.59796972"/>
    <n v="0"/>
  </r>
  <r>
    <x v="1"/>
    <x v="1"/>
    <x v="0"/>
    <x v="1"/>
    <s v="IE"/>
    <x v="1"/>
    <s v="UKNI"/>
    <n v="1144.3277883000001"/>
    <n v="0"/>
  </r>
  <r>
    <x v="1"/>
    <x v="1"/>
    <x v="0"/>
    <x v="1"/>
    <s v="IT"/>
    <x v="0"/>
    <s v="AT"/>
    <n v="318.69960610999999"/>
    <n v="-2768.5008005899999"/>
  </r>
  <r>
    <x v="1"/>
    <x v="1"/>
    <x v="0"/>
    <x v="1"/>
    <s v="IT"/>
    <x v="1"/>
    <s v="CH"/>
    <n v="1653.7500962500001"/>
    <n v="-2369.72572842"/>
  </r>
  <r>
    <x v="1"/>
    <x v="1"/>
    <x v="0"/>
    <x v="1"/>
    <s v="IT"/>
    <x v="0"/>
    <s v="FR"/>
    <n v="0"/>
    <n v="-1171.90449896"/>
  </r>
  <r>
    <x v="1"/>
    <x v="1"/>
    <x v="0"/>
    <x v="1"/>
    <s v="IT"/>
    <x v="0"/>
    <s v="GR"/>
    <n v="0"/>
    <n v="-2207.0354238099999"/>
  </r>
  <r>
    <x v="1"/>
    <x v="1"/>
    <x v="0"/>
    <x v="1"/>
    <s v="IT"/>
    <x v="0"/>
    <s v="ME"/>
    <n v="2353.8024133700001"/>
    <n v="0"/>
  </r>
  <r>
    <x v="1"/>
    <x v="1"/>
    <x v="0"/>
    <x v="1"/>
    <s v="IT"/>
    <x v="0"/>
    <s v="MT"/>
    <n v="786.85662373000002"/>
    <n v="0"/>
  </r>
  <r>
    <x v="1"/>
    <x v="1"/>
    <x v="0"/>
    <x v="1"/>
    <s v="IT"/>
    <x v="0"/>
    <s v="SI"/>
    <n v="2319.42084131"/>
    <n v="0"/>
  </r>
  <r>
    <x v="1"/>
    <x v="1"/>
    <x v="0"/>
    <x v="1"/>
    <s v="LT"/>
    <x v="0"/>
    <s v="LV"/>
    <n v="1306.57064098"/>
    <n v="0"/>
  </r>
  <r>
    <x v="1"/>
    <x v="1"/>
    <x v="0"/>
    <x v="1"/>
    <s v="LT"/>
    <x v="0"/>
    <s v="PL"/>
    <n v="7162.6482207299996"/>
    <n v="0"/>
  </r>
  <r>
    <x v="1"/>
    <x v="1"/>
    <x v="0"/>
    <x v="1"/>
    <s v="LT"/>
    <x v="0"/>
    <s v="SE04"/>
    <n v="1937.8712404099999"/>
    <n v="0"/>
  </r>
  <r>
    <x v="1"/>
    <x v="1"/>
    <x v="0"/>
    <x v="1"/>
    <s v="LU"/>
    <x v="0"/>
    <s v="BE"/>
    <n v="0"/>
    <n v="-433.37916539000003"/>
  </r>
  <r>
    <x v="1"/>
    <x v="1"/>
    <x v="0"/>
    <x v="1"/>
    <s v="LU"/>
    <x v="0"/>
    <s v="DE"/>
    <n v="0"/>
    <n v="-623.02280575999998"/>
  </r>
  <r>
    <x v="1"/>
    <x v="1"/>
    <x v="0"/>
    <x v="1"/>
    <s v="LV"/>
    <x v="0"/>
    <s v="EE"/>
    <n v="0"/>
    <n v="-2454.6588817900001"/>
  </r>
  <r>
    <x v="1"/>
    <x v="1"/>
    <x v="0"/>
    <x v="1"/>
    <s v="LV"/>
    <x v="0"/>
    <s v="LT"/>
    <n v="0"/>
    <n v="-3296.3388795999999"/>
  </r>
  <r>
    <x v="1"/>
    <x v="1"/>
    <x v="0"/>
    <x v="1"/>
    <s v="LV"/>
    <x v="0"/>
    <s v="SE03"/>
    <n v="0"/>
    <n v="-1575.6955562999999"/>
  </r>
  <r>
    <x v="1"/>
    <x v="1"/>
    <x v="0"/>
    <x v="0"/>
    <s v="ME"/>
    <x v="1"/>
    <s v="AL"/>
    <n v="0"/>
    <n v="-806.21993147000001"/>
  </r>
  <r>
    <x v="1"/>
    <x v="1"/>
    <x v="0"/>
    <x v="0"/>
    <s v="ME"/>
    <x v="1"/>
    <s v="BA"/>
    <n v="0"/>
    <n v="-1738.6870630400001"/>
  </r>
  <r>
    <x v="1"/>
    <x v="1"/>
    <x v="0"/>
    <x v="0"/>
    <s v="ME"/>
    <x v="0"/>
    <s v="IT"/>
    <n v="0"/>
    <n v="-1264.02179929"/>
  </r>
  <r>
    <x v="1"/>
    <x v="1"/>
    <x v="0"/>
    <x v="0"/>
    <s v="ME"/>
    <x v="1"/>
    <s v="RS"/>
    <n v="2713.2740771499998"/>
    <n v="0"/>
  </r>
  <r>
    <x v="1"/>
    <x v="1"/>
    <x v="0"/>
    <x v="0"/>
    <s v="MK"/>
    <x v="1"/>
    <s v="AL"/>
    <n v="119.55741189"/>
    <n v="-85.082250630000004"/>
  </r>
  <r>
    <x v="1"/>
    <x v="1"/>
    <x v="0"/>
    <x v="0"/>
    <s v="MK"/>
    <x v="0"/>
    <s v="BG"/>
    <n v="0"/>
    <n v="-1747.46157326"/>
  </r>
  <r>
    <x v="1"/>
    <x v="1"/>
    <x v="0"/>
    <x v="0"/>
    <s v="MK"/>
    <x v="0"/>
    <s v="GR"/>
    <n v="0"/>
    <n v="-1585.51925992"/>
  </r>
  <r>
    <x v="1"/>
    <x v="1"/>
    <x v="0"/>
    <x v="0"/>
    <s v="MK"/>
    <x v="1"/>
    <s v="RS"/>
    <n v="1717.20082987"/>
    <n v="0"/>
  </r>
  <r>
    <x v="1"/>
    <x v="1"/>
    <x v="0"/>
    <x v="1"/>
    <s v="MT"/>
    <x v="0"/>
    <s v="IT"/>
    <n v="0"/>
    <n v="-239.39600646"/>
  </r>
  <r>
    <x v="1"/>
    <x v="1"/>
    <x v="0"/>
    <x v="1"/>
    <s v="NL"/>
    <x v="0"/>
    <s v="BE"/>
    <n v="0"/>
    <n v="-10351.332157250001"/>
  </r>
  <r>
    <x v="1"/>
    <x v="1"/>
    <x v="0"/>
    <x v="1"/>
    <s v="NL"/>
    <x v="0"/>
    <s v="DE"/>
    <n v="0"/>
    <n v="-16756.024969819999"/>
  </r>
  <r>
    <x v="1"/>
    <x v="1"/>
    <x v="0"/>
    <x v="1"/>
    <s v="NL"/>
    <x v="0"/>
    <s v="DKW1"/>
    <n v="0"/>
    <n v="-948.46224719999998"/>
  </r>
  <r>
    <x v="1"/>
    <x v="1"/>
    <x v="0"/>
    <x v="1"/>
    <s v="NL"/>
    <x v="1"/>
    <s v="NOS0"/>
    <n v="1618.3325722100001"/>
    <n v="0"/>
  </r>
  <r>
    <x v="1"/>
    <x v="1"/>
    <x v="0"/>
    <x v="1"/>
    <s v="NL"/>
    <x v="1"/>
    <s v="UK"/>
    <n v="7325.1046193499997"/>
    <n v="0"/>
  </r>
  <r>
    <x v="1"/>
    <x v="1"/>
    <x v="0"/>
    <x v="0"/>
    <s v="NOM1"/>
    <x v="1"/>
    <s v="NON1"/>
    <n v="49.140385690000002"/>
    <n v="0"/>
  </r>
  <r>
    <x v="1"/>
    <x v="1"/>
    <x v="0"/>
    <x v="0"/>
    <s v="NOM1"/>
    <x v="1"/>
    <s v="NOS0"/>
    <n v="7278.9434665799999"/>
    <n v="0"/>
  </r>
  <r>
    <x v="1"/>
    <x v="1"/>
    <x v="0"/>
    <x v="0"/>
    <s v="NOM1"/>
    <x v="0"/>
    <s v="SE02"/>
    <n v="2482.2071572"/>
    <n v="0"/>
  </r>
  <r>
    <x v="1"/>
    <x v="1"/>
    <x v="0"/>
    <x v="0"/>
    <s v="NON1"/>
    <x v="1"/>
    <s v="NOM1"/>
    <n v="0"/>
    <n v="-6966.6220582200003"/>
  </r>
  <r>
    <x v="1"/>
    <x v="1"/>
    <x v="0"/>
    <x v="0"/>
    <s v="NON1"/>
    <x v="0"/>
    <s v="SE01"/>
    <n v="4050.2171921600002"/>
    <n v="0"/>
  </r>
  <r>
    <x v="1"/>
    <x v="1"/>
    <x v="0"/>
    <x v="0"/>
    <s v="NON1"/>
    <x v="0"/>
    <s v="SE02"/>
    <n v="1382.6028838300001"/>
    <n v="0"/>
  </r>
  <r>
    <x v="1"/>
    <x v="1"/>
    <x v="0"/>
    <x v="0"/>
    <s v="NOS0"/>
    <x v="0"/>
    <s v="DE"/>
    <n v="0"/>
    <n v="-8065.9164852499998"/>
  </r>
  <r>
    <x v="1"/>
    <x v="1"/>
    <x v="0"/>
    <x v="0"/>
    <s v="NOS0"/>
    <x v="0"/>
    <s v="DKW1"/>
    <n v="0"/>
    <n v="-6283.1828006899996"/>
  </r>
  <r>
    <x v="1"/>
    <x v="1"/>
    <x v="0"/>
    <x v="0"/>
    <s v="NOS0"/>
    <x v="0"/>
    <s v="NL"/>
    <n v="0"/>
    <n v="-3831.6289043900001"/>
  </r>
  <r>
    <x v="1"/>
    <x v="1"/>
    <x v="0"/>
    <x v="0"/>
    <s v="NOS0"/>
    <x v="1"/>
    <s v="NOM1"/>
    <n v="0"/>
    <n v="-544.36437960000001"/>
  </r>
  <r>
    <x v="1"/>
    <x v="1"/>
    <x v="0"/>
    <x v="0"/>
    <s v="NOS0"/>
    <x v="0"/>
    <s v="SE03"/>
    <n v="6332.61935601"/>
    <n v="0"/>
  </r>
  <r>
    <x v="1"/>
    <x v="1"/>
    <x v="0"/>
    <x v="0"/>
    <s v="NOS0"/>
    <x v="1"/>
    <s v="UK"/>
    <n v="13925.1836285299"/>
    <n v="-6982.6428279700003"/>
  </r>
  <r>
    <x v="1"/>
    <x v="1"/>
    <x v="0"/>
    <x v="1"/>
    <s v="PL"/>
    <x v="0"/>
    <s v="CZ"/>
    <n v="0"/>
    <n v="-4410.2018161899996"/>
  </r>
  <r>
    <x v="1"/>
    <x v="1"/>
    <x v="0"/>
    <x v="1"/>
    <s v="PL"/>
    <x v="0"/>
    <s v="DE"/>
    <n v="0"/>
    <n v="-5220.3260093999997"/>
  </r>
  <r>
    <x v="1"/>
    <x v="1"/>
    <x v="0"/>
    <x v="1"/>
    <s v="PL"/>
    <x v="0"/>
    <s v="DKE1"/>
    <n v="0"/>
    <n v="-907.80877068999996"/>
  </r>
  <r>
    <x v="1"/>
    <x v="1"/>
    <x v="0"/>
    <x v="1"/>
    <s v="PL"/>
    <x v="0"/>
    <s v="LT"/>
    <n v="0"/>
    <n v="-531.70532349999996"/>
  </r>
  <r>
    <x v="1"/>
    <x v="1"/>
    <x v="0"/>
    <x v="1"/>
    <s v="PL"/>
    <x v="0"/>
    <s v="SE04"/>
    <n v="675.81484899999998"/>
    <n v="0"/>
  </r>
  <r>
    <x v="1"/>
    <x v="1"/>
    <x v="0"/>
    <x v="1"/>
    <s v="PL"/>
    <x v="0"/>
    <s v="SK"/>
    <n v="0"/>
    <n v="-2776.3159554200001"/>
  </r>
  <r>
    <x v="1"/>
    <x v="1"/>
    <x v="0"/>
    <x v="1"/>
    <s v="PT"/>
    <x v="0"/>
    <s v="ES"/>
    <n v="0"/>
    <n v="-2775.5482200500001"/>
  </r>
  <r>
    <x v="1"/>
    <x v="1"/>
    <x v="0"/>
    <x v="1"/>
    <s v="RO"/>
    <x v="0"/>
    <s v="BG"/>
    <n v="0"/>
    <n v="-3402.7550399699999"/>
  </r>
  <r>
    <x v="1"/>
    <x v="1"/>
    <x v="0"/>
    <x v="1"/>
    <s v="RO"/>
    <x v="0"/>
    <s v="HU"/>
    <n v="0"/>
    <n v="-1135.33107713"/>
  </r>
  <r>
    <x v="1"/>
    <x v="1"/>
    <x v="0"/>
    <x v="1"/>
    <s v="RO"/>
    <x v="1"/>
    <s v="RS"/>
    <n v="3334.0000473300001"/>
    <n v="0"/>
  </r>
  <r>
    <x v="1"/>
    <x v="1"/>
    <x v="0"/>
    <x v="1"/>
    <s v="RO"/>
    <x v="1"/>
    <s v="UA01"/>
    <n v="396.84721408000001"/>
    <n v="0"/>
  </r>
  <r>
    <x v="1"/>
    <x v="1"/>
    <x v="0"/>
    <x v="0"/>
    <s v="RS"/>
    <x v="1"/>
    <s v="AL"/>
    <n v="0"/>
    <n v="-283.19214016000001"/>
  </r>
  <r>
    <x v="1"/>
    <x v="1"/>
    <x v="0"/>
    <x v="0"/>
    <s v="RS"/>
    <x v="1"/>
    <s v="BA"/>
    <n v="0"/>
    <n v="-49.420843509999997"/>
  </r>
  <r>
    <x v="1"/>
    <x v="1"/>
    <x v="0"/>
    <x v="0"/>
    <s v="RS"/>
    <x v="0"/>
    <s v="BG"/>
    <n v="0"/>
    <n v="-1488.73788962"/>
  </r>
  <r>
    <x v="1"/>
    <x v="1"/>
    <x v="0"/>
    <x v="0"/>
    <s v="RS"/>
    <x v="0"/>
    <s v="HR"/>
    <n v="0"/>
    <n v="-224.95081804"/>
  </r>
  <r>
    <x v="1"/>
    <x v="1"/>
    <x v="0"/>
    <x v="0"/>
    <s v="RS"/>
    <x v="0"/>
    <s v="HU"/>
    <n v="0"/>
    <n v="-735.94683663000001"/>
  </r>
  <r>
    <x v="1"/>
    <x v="1"/>
    <x v="0"/>
    <x v="0"/>
    <s v="RS"/>
    <x v="0"/>
    <s v="ME"/>
    <n v="0"/>
    <n v="-127.2463889"/>
  </r>
  <r>
    <x v="1"/>
    <x v="1"/>
    <x v="0"/>
    <x v="0"/>
    <s v="RS"/>
    <x v="0"/>
    <s v="MK"/>
    <n v="0"/>
    <n v="-808.76204634999999"/>
  </r>
  <r>
    <x v="1"/>
    <x v="1"/>
    <x v="0"/>
    <x v="0"/>
    <s v="RS"/>
    <x v="0"/>
    <s v="RO"/>
    <n v="0"/>
    <n v="-3367.26043488"/>
  </r>
  <r>
    <x v="1"/>
    <x v="1"/>
    <x v="0"/>
    <x v="1"/>
    <s v="SE01"/>
    <x v="0"/>
    <s v="FI"/>
    <n v="0"/>
    <n v="-7092.9354857899998"/>
  </r>
  <r>
    <x v="1"/>
    <x v="1"/>
    <x v="0"/>
    <x v="1"/>
    <s v="SE01"/>
    <x v="1"/>
    <s v="NON1"/>
    <n v="0"/>
    <n v="-384.91279667999999"/>
  </r>
  <r>
    <x v="1"/>
    <x v="1"/>
    <x v="0"/>
    <x v="1"/>
    <s v="SE01"/>
    <x v="0"/>
    <s v="SE02"/>
    <n v="2610.19290813"/>
    <n v="0"/>
  </r>
  <r>
    <x v="1"/>
    <x v="1"/>
    <x v="0"/>
    <x v="1"/>
    <s v="SE02"/>
    <x v="0"/>
    <s v="FI"/>
    <n v="0"/>
    <n v="-3707.6470052999998"/>
  </r>
  <r>
    <x v="1"/>
    <x v="1"/>
    <x v="0"/>
    <x v="1"/>
    <s v="SE02"/>
    <x v="1"/>
    <s v="NOM1"/>
    <n v="0"/>
    <n v="-1907.26142899"/>
  </r>
  <r>
    <x v="1"/>
    <x v="1"/>
    <x v="0"/>
    <x v="1"/>
    <s v="SE02"/>
    <x v="1"/>
    <s v="NON1"/>
    <n v="0"/>
    <n v="-213.81448663"/>
  </r>
  <r>
    <x v="1"/>
    <x v="1"/>
    <x v="0"/>
    <x v="1"/>
    <s v="SE02"/>
    <x v="0"/>
    <s v="SE01"/>
    <n v="0"/>
    <n v="-5286.3984201200001"/>
  </r>
  <r>
    <x v="1"/>
    <x v="1"/>
    <x v="0"/>
    <x v="1"/>
    <s v="SE02"/>
    <x v="0"/>
    <s v="SE03"/>
    <n v="32658.92977834"/>
    <n v="0"/>
  </r>
  <r>
    <x v="1"/>
    <x v="1"/>
    <x v="0"/>
    <x v="1"/>
    <s v="SE03"/>
    <x v="0"/>
    <s v="DKW1"/>
    <n v="0"/>
    <n v="-2548.83181921"/>
  </r>
  <r>
    <x v="1"/>
    <x v="1"/>
    <x v="0"/>
    <x v="1"/>
    <s v="SE03"/>
    <x v="0"/>
    <s v="FI"/>
    <n v="0"/>
    <n v="-3769.7660556000001"/>
  </r>
  <r>
    <x v="1"/>
    <x v="1"/>
    <x v="0"/>
    <x v="1"/>
    <s v="SE03"/>
    <x v="0"/>
    <s v="LV"/>
    <n v="1268.52906975"/>
    <n v="0"/>
  </r>
  <r>
    <x v="1"/>
    <x v="1"/>
    <x v="0"/>
    <x v="1"/>
    <s v="SE03"/>
    <x v="1"/>
    <s v="NOS0"/>
    <n v="0"/>
    <n v="-5854.2786965300002"/>
  </r>
  <r>
    <x v="1"/>
    <x v="1"/>
    <x v="0"/>
    <x v="1"/>
    <s v="SE03"/>
    <x v="0"/>
    <s v="SE02"/>
    <n v="0"/>
    <n v="-2206.0175487400002"/>
  </r>
  <r>
    <x v="1"/>
    <x v="1"/>
    <x v="0"/>
    <x v="1"/>
    <s v="SE03"/>
    <x v="0"/>
    <s v="SE04"/>
    <n v="23675.405150620001"/>
    <n v="0"/>
  </r>
  <r>
    <x v="1"/>
    <x v="1"/>
    <x v="0"/>
    <x v="1"/>
    <s v="SE04"/>
    <x v="0"/>
    <s v="DE"/>
    <n v="0"/>
    <n v="-10486.09489681"/>
  </r>
  <r>
    <x v="1"/>
    <x v="1"/>
    <x v="0"/>
    <x v="1"/>
    <s v="SE04"/>
    <x v="0"/>
    <s v="DKE1"/>
    <n v="0"/>
    <n v="-4364.4645154999998"/>
  </r>
  <r>
    <x v="1"/>
    <x v="1"/>
    <x v="0"/>
    <x v="1"/>
    <s v="SE04"/>
    <x v="0"/>
    <s v="LT"/>
    <n v="0"/>
    <n v="-1769.47054456"/>
  </r>
  <r>
    <x v="1"/>
    <x v="1"/>
    <x v="0"/>
    <x v="1"/>
    <s v="SE04"/>
    <x v="0"/>
    <s v="PL"/>
    <n v="0"/>
    <n v="-3468.0415979200002"/>
  </r>
  <r>
    <x v="1"/>
    <x v="1"/>
    <x v="0"/>
    <x v="1"/>
    <s v="SE04"/>
    <x v="0"/>
    <s v="SE03"/>
    <n v="0"/>
    <n v="-3505.9968107499999"/>
  </r>
  <r>
    <x v="1"/>
    <x v="1"/>
    <x v="0"/>
    <x v="1"/>
    <s v="SI"/>
    <x v="0"/>
    <s v="AT"/>
    <n v="0"/>
    <n v="-1285.7353209800001"/>
  </r>
  <r>
    <x v="1"/>
    <x v="1"/>
    <x v="0"/>
    <x v="1"/>
    <s v="SI"/>
    <x v="0"/>
    <s v="HR"/>
    <n v="0"/>
    <n v="-9010.9810442999897"/>
  </r>
  <r>
    <x v="1"/>
    <x v="1"/>
    <x v="0"/>
    <x v="1"/>
    <s v="SI"/>
    <x v="0"/>
    <s v="HU"/>
    <n v="0"/>
    <n v="-3587.9605935"/>
  </r>
  <r>
    <x v="1"/>
    <x v="1"/>
    <x v="0"/>
    <x v="1"/>
    <s v="SI"/>
    <x v="0"/>
    <s v="IT"/>
    <n v="0"/>
    <n v="-3060.4369034799902"/>
  </r>
  <r>
    <x v="1"/>
    <x v="1"/>
    <x v="0"/>
    <x v="1"/>
    <s v="SK"/>
    <x v="0"/>
    <s v="CZ"/>
    <n v="0"/>
    <n v="-681.89336540999898"/>
  </r>
  <r>
    <x v="1"/>
    <x v="1"/>
    <x v="0"/>
    <x v="1"/>
    <s v="SK"/>
    <x v="0"/>
    <s v="HU"/>
    <n v="0"/>
    <n v="-8622.3907369200006"/>
  </r>
  <r>
    <x v="1"/>
    <x v="1"/>
    <x v="0"/>
    <x v="1"/>
    <s v="SK"/>
    <x v="0"/>
    <s v="PL"/>
    <n v="895.85568847000002"/>
    <n v="0"/>
  </r>
  <r>
    <x v="1"/>
    <x v="1"/>
    <x v="0"/>
    <x v="1"/>
    <s v="SK"/>
    <x v="1"/>
    <s v="UA01"/>
    <n v="3935.9648280800002"/>
    <n v="0"/>
  </r>
  <r>
    <x v="1"/>
    <x v="1"/>
    <x v="0"/>
    <x v="0"/>
    <s v="TR"/>
    <x v="0"/>
    <s v="BG"/>
    <n v="0"/>
    <n v="-115.62482659"/>
  </r>
  <r>
    <x v="1"/>
    <x v="1"/>
    <x v="0"/>
    <x v="0"/>
    <s v="TR"/>
    <x v="0"/>
    <s v="GR"/>
    <n v="0"/>
    <n v="-5.8818073799999997"/>
  </r>
  <r>
    <x v="1"/>
    <x v="1"/>
    <x v="0"/>
    <x v="0"/>
    <s v="UA01"/>
    <x v="0"/>
    <s v="HU"/>
    <n v="0"/>
    <n v="-1.1917949000000001"/>
  </r>
  <r>
    <x v="1"/>
    <x v="1"/>
    <x v="0"/>
    <x v="0"/>
    <s v="UA01"/>
    <x v="0"/>
    <s v="RO"/>
    <n v="0"/>
    <n v="-510.36221348999999"/>
  </r>
  <r>
    <x v="1"/>
    <x v="1"/>
    <x v="0"/>
    <x v="0"/>
    <s v="UA01"/>
    <x v="0"/>
    <s v="SK"/>
    <n v="0"/>
    <n v="-68.708535530000006"/>
  </r>
  <r>
    <x v="1"/>
    <x v="1"/>
    <x v="0"/>
    <x v="0"/>
    <s v="UK"/>
    <x v="0"/>
    <s v="BE"/>
    <n v="8653.5506884700008"/>
    <n v="-3141.1222420600002"/>
  </r>
  <r>
    <x v="1"/>
    <x v="1"/>
    <x v="0"/>
    <x v="0"/>
    <s v="UK"/>
    <x v="0"/>
    <s v="DKW1"/>
    <n v="0"/>
    <n v="-3171.1510135200001"/>
  </r>
  <r>
    <x v="1"/>
    <x v="1"/>
    <x v="0"/>
    <x v="0"/>
    <s v="UK"/>
    <x v="0"/>
    <s v="FR"/>
    <n v="0"/>
    <n v="-11114.8808051"/>
  </r>
  <r>
    <x v="1"/>
    <x v="1"/>
    <x v="0"/>
    <x v="0"/>
    <s v="UK"/>
    <x v="0"/>
    <s v="IE"/>
    <n v="0"/>
    <n v="-4386.27410934"/>
  </r>
  <r>
    <x v="1"/>
    <x v="1"/>
    <x v="0"/>
    <x v="0"/>
    <s v="UK"/>
    <x v="0"/>
    <s v="NL"/>
    <n v="0"/>
    <n v="-10061.1274177"/>
  </r>
  <r>
    <x v="1"/>
    <x v="1"/>
    <x v="0"/>
    <x v="0"/>
    <s v="UK"/>
    <x v="1"/>
    <s v="NOS0"/>
    <n v="2990.61636013"/>
    <n v="-5890.1258631999999"/>
  </r>
  <r>
    <x v="1"/>
    <x v="1"/>
    <x v="0"/>
    <x v="0"/>
    <s v="UK"/>
    <x v="1"/>
    <s v="UKNI"/>
    <n v="2114.30062911"/>
    <n v="0"/>
  </r>
  <r>
    <x v="1"/>
    <x v="1"/>
    <x v="0"/>
    <x v="0"/>
    <s v="UKNI"/>
    <x v="0"/>
    <s v="IE"/>
    <n v="0"/>
    <n v="-2474.1890208"/>
  </r>
  <r>
    <x v="1"/>
    <x v="1"/>
    <x v="0"/>
    <x v="0"/>
    <s v="UKNI"/>
    <x v="1"/>
    <s v="UK"/>
    <n v="0"/>
    <n v="-3226.45923984"/>
  </r>
  <r>
    <x v="1"/>
    <x v="1"/>
    <x v="1"/>
    <x v="0"/>
    <s v="AL"/>
    <x v="0"/>
    <s v="GR"/>
    <n v="1229.1345699200001"/>
    <n v="0"/>
  </r>
  <r>
    <x v="1"/>
    <x v="1"/>
    <x v="1"/>
    <x v="0"/>
    <s v="AL"/>
    <x v="0"/>
    <s v="ME"/>
    <n v="2092.5979432399999"/>
    <n v="0"/>
  </r>
  <r>
    <x v="1"/>
    <x v="1"/>
    <x v="1"/>
    <x v="0"/>
    <s v="AL"/>
    <x v="0"/>
    <s v="MK"/>
    <n v="1340.8532264099999"/>
    <n v="-3389.9070256700002"/>
  </r>
  <r>
    <x v="1"/>
    <x v="1"/>
    <x v="1"/>
    <x v="0"/>
    <s v="AL"/>
    <x v="1"/>
    <s v="RS"/>
    <n v="2320.7465952100001"/>
    <n v="0"/>
  </r>
  <r>
    <x v="1"/>
    <x v="1"/>
    <x v="1"/>
    <x v="1"/>
    <s v="AT"/>
    <x v="1"/>
    <s v="CH"/>
    <n v="3849.3632321099999"/>
    <n v="0"/>
  </r>
  <r>
    <x v="1"/>
    <x v="1"/>
    <x v="1"/>
    <x v="1"/>
    <s v="AT"/>
    <x v="0"/>
    <s v="CZ"/>
    <n v="7596.6673509100001"/>
    <n v="0"/>
  </r>
  <r>
    <x v="1"/>
    <x v="1"/>
    <x v="1"/>
    <x v="1"/>
    <s v="AT"/>
    <x v="0"/>
    <s v="DE"/>
    <n v="26799.859662160001"/>
    <n v="0"/>
  </r>
  <r>
    <x v="1"/>
    <x v="1"/>
    <x v="1"/>
    <x v="1"/>
    <s v="AT"/>
    <x v="0"/>
    <s v="HU"/>
    <n v="11333.787012519901"/>
    <n v="0"/>
  </r>
  <r>
    <x v="1"/>
    <x v="1"/>
    <x v="1"/>
    <x v="1"/>
    <s v="AT"/>
    <x v="0"/>
    <s v="IT"/>
    <n v="7495.6536452599903"/>
    <n v="-772.84386721999999"/>
  </r>
  <r>
    <x v="1"/>
    <x v="1"/>
    <x v="1"/>
    <x v="1"/>
    <s v="AT"/>
    <x v="0"/>
    <s v="SI"/>
    <n v="7756.7169945200003"/>
    <n v="0"/>
  </r>
  <r>
    <x v="1"/>
    <x v="1"/>
    <x v="1"/>
    <x v="0"/>
    <s v="BA"/>
    <x v="0"/>
    <s v="HR"/>
    <n v="879.94932993999998"/>
    <n v="0"/>
  </r>
  <r>
    <x v="1"/>
    <x v="1"/>
    <x v="1"/>
    <x v="0"/>
    <s v="BA"/>
    <x v="0"/>
    <s v="ME"/>
    <n v="820.49887277000005"/>
    <n v="0"/>
  </r>
  <r>
    <x v="1"/>
    <x v="1"/>
    <x v="1"/>
    <x v="0"/>
    <s v="BA"/>
    <x v="1"/>
    <s v="RS"/>
    <n v="5033.1977392199997"/>
    <n v="0"/>
  </r>
  <r>
    <x v="1"/>
    <x v="1"/>
    <x v="1"/>
    <x v="1"/>
    <s v="BE"/>
    <x v="0"/>
    <s v="DE"/>
    <n v="3441.8115017499999"/>
    <n v="0"/>
  </r>
  <r>
    <x v="1"/>
    <x v="1"/>
    <x v="1"/>
    <x v="1"/>
    <s v="BE"/>
    <x v="0"/>
    <s v="FR"/>
    <n v="5259.6756211600004"/>
    <n v="-1362.3385103799999"/>
  </r>
  <r>
    <x v="1"/>
    <x v="1"/>
    <x v="1"/>
    <x v="1"/>
    <s v="BE"/>
    <x v="0"/>
    <s v="LU"/>
    <n v="1244.40266746"/>
    <n v="0"/>
  </r>
  <r>
    <x v="1"/>
    <x v="1"/>
    <x v="1"/>
    <x v="1"/>
    <s v="BE"/>
    <x v="0"/>
    <s v="NL"/>
    <n v="10620.926417729999"/>
    <n v="0"/>
  </r>
  <r>
    <x v="1"/>
    <x v="1"/>
    <x v="1"/>
    <x v="1"/>
    <s v="BE"/>
    <x v="1"/>
    <s v="UK"/>
    <n v="2189.8127343199999"/>
    <n v="-5977.8736132699996"/>
  </r>
  <r>
    <x v="1"/>
    <x v="1"/>
    <x v="1"/>
    <x v="1"/>
    <s v="BG"/>
    <x v="0"/>
    <s v="GR"/>
    <n v="1429.38730917"/>
    <n v="0"/>
  </r>
  <r>
    <x v="1"/>
    <x v="1"/>
    <x v="1"/>
    <x v="1"/>
    <s v="BG"/>
    <x v="0"/>
    <s v="MK"/>
    <n v="208.61901158000001"/>
    <n v="0"/>
  </r>
  <r>
    <x v="1"/>
    <x v="1"/>
    <x v="1"/>
    <x v="1"/>
    <s v="BG"/>
    <x v="0"/>
    <s v="RO"/>
    <n v="2370.7992926100001"/>
    <n v="0"/>
  </r>
  <r>
    <x v="1"/>
    <x v="1"/>
    <x v="1"/>
    <x v="1"/>
    <s v="BG"/>
    <x v="1"/>
    <s v="RS"/>
    <n v="1412.6387525099999"/>
    <n v="0"/>
  </r>
  <r>
    <x v="1"/>
    <x v="1"/>
    <x v="1"/>
    <x v="1"/>
    <s v="BG"/>
    <x v="1"/>
    <s v="TR"/>
    <n v="33571.340368099998"/>
    <n v="0"/>
  </r>
  <r>
    <x v="1"/>
    <x v="1"/>
    <x v="1"/>
    <x v="0"/>
    <s v="CH"/>
    <x v="0"/>
    <s v="AT"/>
    <n v="0"/>
    <n v="-3313.38720238"/>
  </r>
  <r>
    <x v="1"/>
    <x v="1"/>
    <x v="1"/>
    <x v="0"/>
    <s v="CH"/>
    <x v="0"/>
    <s v="DE"/>
    <n v="17553.33315174"/>
    <n v="-366.49860441999999"/>
  </r>
  <r>
    <x v="1"/>
    <x v="1"/>
    <x v="1"/>
    <x v="0"/>
    <s v="CH"/>
    <x v="0"/>
    <s v="FR"/>
    <n v="1289.33567305"/>
    <n v="-326.23681570999997"/>
  </r>
  <r>
    <x v="1"/>
    <x v="1"/>
    <x v="1"/>
    <x v="0"/>
    <s v="CH"/>
    <x v="0"/>
    <s v="IT"/>
    <n v="20776.49565425"/>
    <n v="-6595.6222459599903"/>
  </r>
  <r>
    <x v="1"/>
    <x v="1"/>
    <x v="1"/>
    <x v="1"/>
    <s v="CZ"/>
    <x v="0"/>
    <s v="AT"/>
    <n v="0"/>
    <n v="-856.63469488999999"/>
  </r>
  <r>
    <x v="1"/>
    <x v="1"/>
    <x v="1"/>
    <x v="1"/>
    <s v="CZ"/>
    <x v="0"/>
    <s v="DE"/>
    <n v="4602.4939725699996"/>
    <n v="0"/>
  </r>
  <r>
    <x v="1"/>
    <x v="1"/>
    <x v="1"/>
    <x v="1"/>
    <s v="CZ"/>
    <x v="0"/>
    <s v="PL"/>
    <n v="2095.9963142199999"/>
    <n v="0"/>
  </r>
  <r>
    <x v="1"/>
    <x v="1"/>
    <x v="1"/>
    <x v="1"/>
    <s v="CZ"/>
    <x v="0"/>
    <s v="SK"/>
    <n v="10849.264399989999"/>
    <n v="0"/>
  </r>
  <r>
    <x v="1"/>
    <x v="1"/>
    <x v="1"/>
    <x v="1"/>
    <s v="Corsica_FR15"/>
    <x v="0"/>
    <s v="IT"/>
    <n v="553.76096457999995"/>
    <n v="0"/>
  </r>
  <r>
    <x v="1"/>
    <x v="1"/>
    <x v="1"/>
    <x v="1"/>
    <s v="Crete_GR03"/>
    <x v="0"/>
    <s v="GR"/>
    <n v="9996.5134537699996"/>
    <n v="-3850.9000785600001"/>
  </r>
  <r>
    <x v="1"/>
    <x v="1"/>
    <x v="1"/>
    <x v="1"/>
    <s v="DE"/>
    <x v="0"/>
    <s v="AT"/>
    <n v="0"/>
    <n v="-20202.24853166"/>
  </r>
  <r>
    <x v="1"/>
    <x v="1"/>
    <x v="1"/>
    <x v="1"/>
    <s v="DE"/>
    <x v="0"/>
    <s v="BE"/>
    <n v="0"/>
    <n v="-3079.0098289399998"/>
  </r>
  <r>
    <x v="1"/>
    <x v="1"/>
    <x v="1"/>
    <x v="1"/>
    <s v="DE"/>
    <x v="1"/>
    <s v="CH"/>
    <n v="2077.3918698799998"/>
    <n v="-11442.727623860001"/>
  </r>
  <r>
    <x v="1"/>
    <x v="1"/>
    <x v="1"/>
    <x v="1"/>
    <s v="DE"/>
    <x v="0"/>
    <s v="CZ"/>
    <n v="0"/>
    <n v="-6505.8671141499999"/>
  </r>
  <r>
    <x v="1"/>
    <x v="1"/>
    <x v="1"/>
    <x v="1"/>
    <s v="DE"/>
    <x v="0"/>
    <s v="DEKF"/>
    <n v="175.72409511999999"/>
    <n v="0"/>
  </r>
  <r>
    <x v="1"/>
    <x v="1"/>
    <x v="1"/>
    <x v="1"/>
    <s v="DE"/>
    <x v="0"/>
    <s v="DKE1"/>
    <n v="1026.27685774"/>
    <n v="0"/>
  </r>
  <r>
    <x v="1"/>
    <x v="1"/>
    <x v="1"/>
    <x v="1"/>
    <s v="DE"/>
    <x v="0"/>
    <s v="DKW1"/>
    <n v="3168.6515837799998"/>
    <n v="0"/>
  </r>
  <r>
    <x v="1"/>
    <x v="1"/>
    <x v="1"/>
    <x v="1"/>
    <s v="DE"/>
    <x v="0"/>
    <s v="FR"/>
    <n v="8217.7898382399999"/>
    <n v="-3708.0584574700001"/>
  </r>
  <r>
    <x v="1"/>
    <x v="1"/>
    <x v="1"/>
    <x v="1"/>
    <s v="DE"/>
    <x v="0"/>
    <s v="LU"/>
    <n v="3592.8882938699999"/>
    <n v="0"/>
  </r>
  <r>
    <x v="1"/>
    <x v="1"/>
    <x v="1"/>
    <x v="1"/>
    <s v="DE"/>
    <x v="0"/>
    <s v="NL"/>
    <n v="15373.222625529999"/>
    <n v="0"/>
  </r>
  <r>
    <x v="1"/>
    <x v="1"/>
    <x v="1"/>
    <x v="1"/>
    <s v="DE"/>
    <x v="1"/>
    <s v="NOS0"/>
    <n v="2765.5022565499999"/>
    <n v="0"/>
  </r>
  <r>
    <x v="1"/>
    <x v="1"/>
    <x v="1"/>
    <x v="1"/>
    <s v="DE"/>
    <x v="0"/>
    <s v="PL"/>
    <n v="4907.1468787000003"/>
    <n v="0"/>
  </r>
  <r>
    <x v="1"/>
    <x v="1"/>
    <x v="1"/>
    <x v="1"/>
    <s v="DE"/>
    <x v="0"/>
    <s v="SE04"/>
    <n v="3331.2101292099901"/>
    <n v="0"/>
  </r>
  <r>
    <x v="1"/>
    <x v="1"/>
    <x v="1"/>
    <x v="1"/>
    <s v="DEKF"/>
    <x v="0"/>
    <s v="DE"/>
    <n v="0"/>
    <n v="-1408.2770934"/>
  </r>
  <r>
    <x v="1"/>
    <x v="1"/>
    <x v="1"/>
    <x v="1"/>
    <s v="DEKF"/>
    <x v="0"/>
    <s v="DKKF"/>
    <n v="175.72409511999999"/>
    <n v="0"/>
  </r>
  <r>
    <x v="1"/>
    <x v="1"/>
    <x v="1"/>
    <x v="1"/>
    <s v="DKE1"/>
    <x v="0"/>
    <s v="DE"/>
    <n v="0"/>
    <n v="-5362.3226176600001"/>
  </r>
  <r>
    <x v="1"/>
    <x v="1"/>
    <x v="1"/>
    <x v="1"/>
    <s v="DKE1"/>
    <x v="0"/>
    <s v="DKKF"/>
    <n v="187.25838479000001"/>
    <n v="0"/>
  </r>
  <r>
    <x v="1"/>
    <x v="1"/>
    <x v="1"/>
    <x v="1"/>
    <s v="DKE1"/>
    <x v="0"/>
    <s v="DKW1"/>
    <n v="1230.9437041599999"/>
    <n v="0"/>
  </r>
  <r>
    <x v="1"/>
    <x v="1"/>
    <x v="1"/>
    <x v="1"/>
    <s v="DKE1"/>
    <x v="0"/>
    <s v="PL"/>
    <n v="3072.37016847"/>
    <n v="0"/>
  </r>
  <r>
    <x v="1"/>
    <x v="1"/>
    <x v="1"/>
    <x v="1"/>
    <s v="DKE1"/>
    <x v="0"/>
    <s v="SE04"/>
    <n v="4823.36795024"/>
    <n v="0"/>
  </r>
  <r>
    <x v="1"/>
    <x v="1"/>
    <x v="1"/>
    <x v="1"/>
    <s v="DKKF"/>
    <x v="0"/>
    <s v="DEKF"/>
    <n v="0"/>
    <n v="-1408.2770934"/>
  </r>
  <r>
    <x v="1"/>
    <x v="1"/>
    <x v="1"/>
    <x v="1"/>
    <s v="DKKF"/>
    <x v="0"/>
    <s v="DKE1"/>
    <n v="0"/>
    <n v="-681.19293132999996"/>
  </r>
  <r>
    <x v="1"/>
    <x v="1"/>
    <x v="1"/>
    <x v="1"/>
    <s v="DKW1"/>
    <x v="0"/>
    <s v="DE"/>
    <n v="0"/>
    <n v="-15319.19343788"/>
  </r>
  <r>
    <x v="1"/>
    <x v="1"/>
    <x v="1"/>
    <x v="1"/>
    <s v="DKW1"/>
    <x v="0"/>
    <s v="DKE1"/>
    <n v="0"/>
    <n v="-1495.95950601"/>
  </r>
  <r>
    <x v="1"/>
    <x v="1"/>
    <x v="1"/>
    <x v="1"/>
    <s v="DKW1"/>
    <x v="0"/>
    <s v="NL"/>
    <n v="2798.97816689"/>
    <n v="0"/>
  </r>
  <r>
    <x v="1"/>
    <x v="1"/>
    <x v="1"/>
    <x v="1"/>
    <s v="DKW1"/>
    <x v="1"/>
    <s v="NOS0"/>
    <n v="5103.7265596899997"/>
    <n v="0"/>
  </r>
  <r>
    <x v="1"/>
    <x v="1"/>
    <x v="1"/>
    <x v="1"/>
    <s v="DKW1"/>
    <x v="0"/>
    <s v="SE03"/>
    <n v="2494.7322163899998"/>
    <n v="0"/>
  </r>
  <r>
    <x v="1"/>
    <x v="1"/>
    <x v="1"/>
    <x v="1"/>
    <s v="DKW1"/>
    <x v="1"/>
    <s v="UK"/>
    <n v="5606.00014397"/>
    <n v="0"/>
  </r>
  <r>
    <x v="1"/>
    <x v="1"/>
    <x v="1"/>
    <x v="1"/>
    <s v="EE"/>
    <x v="0"/>
    <s v="FI"/>
    <n v="1906.36235803"/>
    <n v="-1637.6645738499999"/>
  </r>
  <r>
    <x v="1"/>
    <x v="1"/>
    <x v="1"/>
    <x v="1"/>
    <s v="EE"/>
    <x v="0"/>
    <s v="LV"/>
    <n v="1526.7537995299999"/>
    <n v="0"/>
  </r>
  <r>
    <x v="1"/>
    <x v="1"/>
    <x v="1"/>
    <x v="1"/>
    <s v="ES"/>
    <x v="0"/>
    <s v="FR"/>
    <n v="9600.0225004700005"/>
    <n v="0"/>
  </r>
  <r>
    <x v="1"/>
    <x v="1"/>
    <x v="1"/>
    <x v="1"/>
    <s v="ES"/>
    <x v="0"/>
    <s v="PT"/>
    <n v="13159.13751386"/>
    <n v="0"/>
  </r>
  <r>
    <x v="1"/>
    <x v="1"/>
    <x v="1"/>
    <x v="1"/>
    <s v="FI"/>
    <x v="0"/>
    <s v="EE"/>
    <n v="1019.0214251"/>
    <n v="-1153.8372769"/>
  </r>
  <r>
    <x v="1"/>
    <x v="1"/>
    <x v="1"/>
    <x v="1"/>
    <s v="FI"/>
    <x v="0"/>
    <s v="SE01"/>
    <n v="3861.56375544"/>
    <n v="0"/>
  </r>
  <r>
    <x v="1"/>
    <x v="1"/>
    <x v="1"/>
    <x v="1"/>
    <s v="FI"/>
    <x v="0"/>
    <s v="SE02"/>
    <n v="1462.39362041"/>
    <n v="0"/>
  </r>
  <r>
    <x v="1"/>
    <x v="1"/>
    <x v="1"/>
    <x v="1"/>
    <s v="FI"/>
    <x v="0"/>
    <s v="SE03"/>
    <n v="2659.5255417200001"/>
    <n v="0"/>
  </r>
  <r>
    <x v="1"/>
    <x v="1"/>
    <x v="1"/>
    <x v="1"/>
    <s v="FR"/>
    <x v="0"/>
    <s v="BE"/>
    <n v="4922.7694974200003"/>
    <n v="-26657.32962927"/>
  </r>
  <r>
    <x v="1"/>
    <x v="1"/>
    <x v="1"/>
    <x v="1"/>
    <s v="FR"/>
    <x v="1"/>
    <s v="CH"/>
    <n v="9081.8281721499898"/>
    <n v="-29158.781996189999"/>
  </r>
  <r>
    <x v="1"/>
    <x v="1"/>
    <x v="1"/>
    <x v="1"/>
    <s v="FR"/>
    <x v="0"/>
    <s v="DE"/>
    <n v="7553.0831908099999"/>
    <n v="-16614.66725228"/>
  </r>
  <r>
    <x v="1"/>
    <x v="1"/>
    <x v="1"/>
    <x v="1"/>
    <s v="FR"/>
    <x v="0"/>
    <s v="ES"/>
    <n v="0"/>
    <n v="-47430.755501790001"/>
  </r>
  <r>
    <x v="1"/>
    <x v="1"/>
    <x v="1"/>
    <x v="1"/>
    <s v="FR"/>
    <x v="0"/>
    <s v="IT"/>
    <n v="37627.985367859997"/>
    <n v="0"/>
  </r>
  <r>
    <x v="1"/>
    <x v="1"/>
    <x v="1"/>
    <x v="1"/>
    <s v="FR"/>
    <x v="1"/>
    <s v="UK"/>
    <n v="21783.151383639899"/>
    <n v="0"/>
  </r>
  <r>
    <x v="1"/>
    <x v="1"/>
    <x v="1"/>
    <x v="1"/>
    <s v="GR"/>
    <x v="1"/>
    <s v="AL"/>
    <n v="0"/>
    <n v="-781.29162733999999"/>
  </r>
  <r>
    <x v="1"/>
    <x v="1"/>
    <x v="1"/>
    <x v="1"/>
    <s v="GR"/>
    <x v="0"/>
    <s v="BG"/>
    <n v="0"/>
    <n v="-6382.0854617699997"/>
  </r>
  <r>
    <x v="1"/>
    <x v="1"/>
    <x v="1"/>
    <x v="1"/>
    <s v="GR"/>
    <x v="0"/>
    <s v="Crete_GR03"/>
    <n v="262.92292802999998"/>
    <n v="-214.62208752999999"/>
  </r>
  <r>
    <x v="1"/>
    <x v="1"/>
    <x v="1"/>
    <x v="1"/>
    <s v="GR"/>
    <x v="0"/>
    <s v="IT"/>
    <n v="1207.94547354"/>
    <n v="0"/>
  </r>
  <r>
    <x v="1"/>
    <x v="1"/>
    <x v="1"/>
    <x v="1"/>
    <s v="GR"/>
    <x v="0"/>
    <s v="MK"/>
    <n v="4664.23714019"/>
    <n v="0"/>
  </r>
  <r>
    <x v="1"/>
    <x v="1"/>
    <x v="1"/>
    <x v="1"/>
    <s v="GR"/>
    <x v="1"/>
    <s v="TR"/>
    <n v="27904.284955290001"/>
    <n v="0"/>
  </r>
  <r>
    <x v="1"/>
    <x v="1"/>
    <x v="1"/>
    <x v="1"/>
    <s v="HR"/>
    <x v="1"/>
    <s v="BA"/>
    <n v="0"/>
    <n v="-2583.74106588"/>
  </r>
  <r>
    <x v="1"/>
    <x v="1"/>
    <x v="1"/>
    <x v="1"/>
    <s v="HR"/>
    <x v="0"/>
    <s v="HU"/>
    <n v="2267.5251481"/>
    <n v="0"/>
  </r>
  <r>
    <x v="1"/>
    <x v="1"/>
    <x v="1"/>
    <x v="1"/>
    <s v="HR"/>
    <x v="1"/>
    <s v="RS"/>
    <n v="7588.2931636800004"/>
    <n v="0"/>
  </r>
  <r>
    <x v="1"/>
    <x v="1"/>
    <x v="1"/>
    <x v="1"/>
    <s v="HR"/>
    <x v="0"/>
    <s v="SI"/>
    <n v="986.48639044000004"/>
    <n v="0"/>
  </r>
  <r>
    <x v="1"/>
    <x v="1"/>
    <x v="1"/>
    <x v="1"/>
    <s v="HU"/>
    <x v="0"/>
    <s v="AT"/>
    <n v="0"/>
    <n v="-1510.5343503399999"/>
  </r>
  <r>
    <x v="1"/>
    <x v="1"/>
    <x v="1"/>
    <x v="1"/>
    <s v="HU"/>
    <x v="0"/>
    <s v="HR"/>
    <n v="0"/>
    <n v="-3598.3852378900001"/>
  </r>
  <r>
    <x v="1"/>
    <x v="1"/>
    <x v="1"/>
    <x v="1"/>
    <s v="HU"/>
    <x v="0"/>
    <s v="RO"/>
    <n v="4909.8239376000001"/>
    <n v="0"/>
  </r>
  <r>
    <x v="1"/>
    <x v="1"/>
    <x v="1"/>
    <x v="1"/>
    <s v="HU"/>
    <x v="1"/>
    <s v="RS"/>
    <n v="6387.5036010799904"/>
    <n v="0"/>
  </r>
  <r>
    <x v="1"/>
    <x v="1"/>
    <x v="1"/>
    <x v="1"/>
    <s v="HU"/>
    <x v="0"/>
    <s v="SI"/>
    <n v="205.35314066000001"/>
    <n v="0"/>
  </r>
  <r>
    <x v="1"/>
    <x v="1"/>
    <x v="1"/>
    <x v="1"/>
    <s v="HU"/>
    <x v="0"/>
    <s v="SK"/>
    <n v="3575.1903638799999"/>
    <n v="0"/>
  </r>
  <r>
    <x v="1"/>
    <x v="1"/>
    <x v="1"/>
    <x v="1"/>
    <s v="HU"/>
    <x v="1"/>
    <s v="UA01"/>
    <n v="2167.66015608"/>
    <n v="0"/>
  </r>
  <r>
    <x v="1"/>
    <x v="1"/>
    <x v="1"/>
    <x v="1"/>
    <s v="IE"/>
    <x v="1"/>
    <s v="UK"/>
    <n v="4716.3537471500003"/>
    <n v="0"/>
  </r>
  <r>
    <x v="1"/>
    <x v="1"/>
    <x v="1"/>
    <x v="1"/>
    <s v="IE"/>
    <x v="1"/>
    <s v="UKNI"/>
    <n v="969.57665428999996"/>
    <n v="0"/>
  </r>
  <r>
    <x v="1"/>
    <x v="1"/>
    <x v="1"/>
    <x v="1"/>
    <s v="IT"/>
    <x v="0"/>
    <s v="AT"/>
    <n v="279.66266206"/>
    <n v="-2447.61637101"/>
  </r>
  <r>
    <x v="1"/>
    <x v="1"/>
    <x v="1"/>
    <x v="1"/>
    <s v="IT"/>
    <x v="1"/>
    <s v="CH"/>
    <n v="1452.42584532"/>
    <n v="-2158.22079179"/>
  </r>
  <r>
    <x v="1"/>
    <x v="1"/>
    <x v="1"/>
    <x v="1"/>
    <s v="IT"/>
    <x v="0"/>
    <s v="FR"/>
    <n v="0"/>
    <n v="-982.23249248000002"/>
  </r>
  <r>
    <x v="1"/>
    <x v="1"/>
    <x v="1"/>
    <x v="1"/>
    <s v="IT"/>
    <x v="0"/>
    <s v="GR"/>
    <n v="0"/>
    <n v="-2004.4248181299999"/>
  </r>
  <r>
    <x v="1"/>
    <x v="1"/>
    <x v="1"/>
    <x v="1"/>
    <s v="IT"/>
    <x v="0"/>
    <s v="ME"/>
    <n v="1890.4103620999999"/>
    <n v="0"/>
  </r>
  <r>
    <x v="1"/>
    <x v="1"/>
    <x v="1"/>
    <x v="1"/>
    <s v="IT"/>
    <x v="0"/>
    <s v="MT"/>
    <n v="843.59219953000002"/>
    <n v="0"/>
  </r>
  <r>
    <x v="1"/>
    <x v="1"/>
    <x v="1"/>
    <x v="1"/>
    <s v="IT"/>
    <x v="0"/>
    <s v="SI"/>
    <n v="1979.4678265"/>
    <n v="0"/>
  </r>
  <r>
    <x v="1"/>
    <x v="1"/>
    <x v="1"/>
    <x v="1"/>
    <s v="LT"/>
    <x v="0"/>
    <s v="LV"/>
    <n v="1515.6528856899999"/>
    <n v="0"/>
  </r>
  <r>
    <x v="1"/>
    <x v="1"/>
    <x v="1"/>
    <x v="1"/>
    <s v="LT"/>
    <x v="0"/>
    <s v="PL"/>
    <n v="6605.3502188100001"/>
    <n v="0"/>
  </r>
  <r>
    <x v="1"/>
    <x v="1"/>
    <x v="1"/>
    <x v="1"/>
    <s v="LT"/>
    <x v="0"/>
    <s v="SE04"/>
    <n v="2108.0677948100001"/>
    <n v="0"/>
  </r>
  <r>
    <x v="1"/>
    <x v="1"/>
    <x v="1"/>
    <x v="1"/>
    <s v="LU"/>
    <x v="0"/>
    <s v="BE"/>
    <n v="0"/>
    <n v="-426.40270887000003"/>
  </r>
  <r>
    <x v="1"/>
    <x v="1"/>
    <x v="1"/>
    <x v="1"/>
    <s v="LU"/>
    <x v="0"/>
    <s v="DE"/>
    <n v="0"/>
    <n v="-620.37273837999999"/>
  </r>
  <r>
    <x v="1"/>
    <x v="1"/>
    <x v="1"/>
    <x v="1"/>
    <s v="LV"/>
    <x v="0"/>
    <s v="EE"/>
    <n v="0"/>
    <n v="-3194.0756179700002"/>
  </r>
  <r>
    <x v="1"/>
    <x v="1"/>
    <x v="1"/>
    <x v="1"/>
    <s v="LV"/>
    <x v="0"/>
    <s v="LT"/>
    <n v="0"/>
    <n v="-2584.2769130500001"/>
  </r>
  <r>
    <x v="1"/>
    <x v="1"/>
    <x v="1"/>
    <x v="1"/>
    <s v="LV"/>
    <x v="0"/>
    <s v="SE03"/>
    <n v="0"/>
    <n v="-1440.0408634299999"/>
  </r>
  <r>
    <x v="1"/>
    <x v="1"/>
    <x v="1"/>
    <x v="0"/>
    <s v="ME"/>
    <x v="1"/>
    <s v="AL"/>
    <n v="0"/>
    <n v="-774.12807193000003"/>
  </r>
  <r>
    <x v="1"/>
    <x v="1"/>
    <x v="1"/>
    <x v="0"/>
    <s v="ME"/>
    <x v="1"/>
    <s v="BA"/>
    <n v="0"/>
    <n v="-1393.6220416000001"/>
  </r>
  <r>
    <x v="1"/>
    <x v="1"/>
    <x v="1"/>
    <x v="0"/>
    <s v="ME"/>
    <x v="0"/>
    <s v="IT"/>
    <n v="0"/>
    <n v="-1720.5772668100001"/>
  </r>
  <r>
    <x v="1"/>
    <x v="1"/>
    <x v="1"/>
    <x v="0"/>
    <s v="ME"/>
    <x v="1"/>
    <s v="RS"/>
    <n v="2253.1177290300002"/>
    <n v="0"/>
  </r>
  <r>
    <x v="1"/>
    <x v="1"/>
    <x v="1"/>
    <x v="0"/>
    <s v="MK"/>
    <x v="1"/>
    <s v="AL"/>
    <n v="177.37578730999999"/>
    <n v="-114.62421925"/>
  </r>
  <r>
    <x v="1"/>
    <x v="1"/>
    <x v="1"/>
    <x v="0"/>
    <s v="MK"/>
    <x v="0"/>
    <s v="BG"/>
    <n v="0"/>
    <n v="-1424.7921211800001"/>
  </r>
  <r>
    <x v="1"/>
    <x v="1"/>
    <x v="1"/>
    <x v="0"/>
    <s v="MK"/>
    <x v="0"/>
    <s v="GR"/>
    <n v="0"/>
    <n v="-1796.3913965900001"/>
  </r>
  <r>
    <x v="1"/>
    <x v="1"/>
    <x v="1"/>
    <x v="0"/>
    <s v="MK"/>
    <x v="1"/>
    <s v="RS"/>
    <n v="1518.7197092599999"/>
    <n v="0"/>
  </r>
  <r>
    <x v="1"/>
    <x v="1"/>
    <x v="1"/>
    <x v="1"/>
    <s v="MT"/>
    <x v="0"/>
    <s v="IT"/>
    <n v="0"/>
    <n v="-178.08815533999999"/>
  </r>
  <r>
    <x v="1"/>
    <x v="1"/>
    <x v="1"/>
    <x v="1"/>
    <s v="NL"/>
    <x v="0"/>
    <s v="BE"/>
    <n v="0"/>
    <n v="-11606.913096050001"/>
  </r>
  <r>
    <x v="1"/>
    <x v="1"/>
    <x v="1"/>
    <x v="1"/>
    <s v="NL"/>
    <x v="0"/>
    <s v="DE"/>
    <n v="0"/>
    <n v="-17591.820354859999"/>
  </r>
  <r>
    <x v="1"/>
    <x v="1"/>
    <x v="1"/>
    <x v="1"/>
    <s v="NL"/>
    <x v="0"/>
    <s v="DKW1"/>
    <n v="0"/>
    <n v="-1241.08650453"/>
  </r>
  <r>
    <x v="1"/>
    <x v="1"/>
    <x v="1"/>
    <x v="1"/>
    <s v="NL"/>
    <x v="1"/>
    <s v="NOS0"/>
    <n v="1658.12138716"/>
    <n v="0"/>
  </r>
  <r>
    <x v="1"/>
    <x v="1"/>
    <x v="1"/>
    <x v="1"/>
    <s v="NL"/>
    <x v="1"/>
    <s v="UK"/>
    <n v="7220.8952631000002"/>
    <n v="0"/>
  </r>
  <r>
    <x v="1"/>
    <x v="1"/>
    <x v="1"/>
    <x v="0"/>
    <s v="NOM1"/>
    <x v="1"/>
    <s v="NON1"/>
    <n v="777.72570112999995"/>
    <n v="0"/>
  </r>
  <r>
    <x v="1"/>
    <x v="1"/>
    <x v="1"/>
    <x v="0"/>
    <s v="NOM1"/>
    <x v="1"/>
    <s v="NOS0"/>
    <n v="3601.6207469699998"/>
    <n v="0"/>
  </r>
  <r>
    <x v="1"/>
    <x v="1"/>
    <x v="1"/>
    <x v="0"/>
    <s v="NOM1"/>
    <x v="0"/>
    <s v="SE02"/>
    <n v="2262.6202245200002"/>
    <n v="0"/>
  </r>
  <r>
    <x v="1"/>
    <x v="1"/>
    <x v="1"/>
    <x v="0"/>
    <s v="NON1"/>
    <x v="1"/>
    <s v="NOM1"/>
    <n v="0"/>
    <n v="-3418.2550652499999"/>
  </r>
  <r>
    <x v="1"/>
    <x v="1"/>
    <x v="1"/>
    <x v="0"/>
    <s v="NON1"/>
    <x v="0"/>
    <s v="SE01"/>
    <n v="3377.8289160899999"/>
    <n v="0"/>
  </r>
  <r>
    <x v="1"/>
    <x v="1"/>
    <x v="1"/>
    <x v="0"/>
    <s v="NON1"/>
    <x v="0"/>
    <s v="SE02"/>
    <n v="1054.36631876"/>
    <n v="0"/>
  </r>
  <r>
    <x v="1"/>
    <x v="1"/>
    <x v="1"/>
    <x v="0"/>
    <s v="NOS0"/>
    <x v="0"/>
    <s v="DE"/>
    <n v="0"/>
    <n v="-7687.4746458600002"/>
  </r>
  <r>
    <x v="1"/>
    <x v="1"/>
    <x v="1"/>
    <x v="0"/>
    <s v="NOS0"/>
    <x v="0"/>
    <s v="DKW1"/>
    <n v="0"/>
    <n v="-6477.05808832"/>
  </r>
  <r>
    <x v="1"/>
    <x v="1"/>
    <x v="1"/>
    <x v="0"/>
    <s v="NOS0"/>
    <x v="0"/>
    <s v="NL"/>
    <n v="0"/>
    <n v="-3608.5236441799998"/>
  </r>
  <r>
    <x v="1"/>
    <x v="1"/>
    <x v="1"/>
    <x v="0"/>
    <s v="NOS0"/>
    <x v="1"/>
    <s v="NOM1"/>
    <n v="0"/>
    <n v="-3039.81733786"/>
  </r>
  <r>
    <x v="1"/>
    <x v="1"/>
    <x v="1"/>
    <x v="0"/>
    <s v="NOS0"/>
    <x v="0"/>
    <s v="SE03"/>
    <n v="9125.3251010700005"/>
    <n v="0"/>
  </r>
  <r>
    <x v="1"/>
    <x v="1"/>
    <x v="1"/>
    <x v="0"/>
    <s v="NOS0"/>
    <x v="1"/>
    <s v="UK"/>
    <n v="12516.13949388"/>
    <n v="-6302.40440347"/>
  </r>
  <r>
    <x v="1"/>
    <x v="1"/>
    <x v="1"/>
    <x v="1"/>
    <s v="PL"/>
    <x v="0"/>
    <s v="CZ"/>
    <n v="0"/>
    <n v="-4560.0322417699999"/>
  </r>
  <r>
    <x v="1"/>
    <x v="1"/>
    <x v="1"/>
    <x v="1"/>
    <s v="PL"/>
    <x v="0"/>
    <s v="DE"/>
    <n v="0"/>
    <n v="-4910.35491052"/>
  </r>
  <r>
    <x v="1"/>
    <x v="1"/>
    <x v="1"/>
    <x v="1"/>
    <s v="PL"/>
    <x v="0"/>
    <s v="DKE1"/>
    <n v="0"/>
    <n v="-926.36026326000001"/>
  </r>
  <r>
    <x v="1"/>
    <x v="1"/>
    <x v="1"/>
    <x v="1"/>
    <s v="PL"/>
    <x v="0"/>
    <s v="LT"/>
    <n v="0"/>
    <n v="-745.73653636999995"/>
  </r>
  <r>
    <x v="1"/>
    <x v="1"/>
    <x v="1"/>
    <x v="1"/>
    <s v="PL"/>
    <x v="0"/>
    <s v="SE04"/>
    <n v="806.41844187000004"/>
    <n v="0"/>
  </r>
  <r>
    <x v="1"/>
    <x v="1"/>
    <x v="1"/>
    <x v="1"/>
    <s v="PL"/>
    <x v="0"/>
    <s v="SK"/>
    <n v="0"/>
    <n v="-2818.74295192"/>
  </r>
  <r>
    <x v="1"/>
    <x v="1"/>
    <x v="1"/>
    <x v="1"/>
    <s v="PT"/>
    <x v="0"/>
    <s v="ES"/>
    <n v="0"/>
    <n v="-2290.7861019799998"/>
  </r>
  <r>
    <x v="1"/>
    <x v="1"/>
    <x v="1"/>
    <x v="1"/>
    <s v="RO"/>
    <x v="0"/>
    <s v="BG"/>
    <n v="0"/>
    <n v="-3943.2699754"/>
  </r>
  <r>
    <x v="1"/>
    <x v="1"/>
    <x v="1"/>
    <x v="1"/>
    <s v="RO"/>
    <x v="0"/>
    <s v="HU"/>
    <n v="0"/>
    <n v="-1516.55237498"/>
  </r>
  <r>
    <x v="1"/>
    <x v="1"/>
    <x v="1"/>
    <x v="1"/>
    <s v="RO"/>
    <x v="1"/>
    <s v="RS"/>
    <n v="3677.8414201599999"/>
    <n v="0"/>
  </r>
  <r>
    <x v="1"/>
    <x v="1"/>
    <x v="1"/>
    <x v="1"/>
    <s v="RO"/>
    <x v="1"/>
    <s v="UA01"/>
    <n v="404.97879082999998"/>
    <n v="0"/>
  </r>
  <r>
    <x v="1"/>
    <x v="1"/>
    <x v="1"/>
    <x v="0"/>
    <s v="RS"/>
    <x v="1"/>
    <s v="AL"/>
    <n v="0"/>
    <n v="-356.40475635000001"/>
  </r>
  <r>
    <x v="1"/>
    <x v="1"/>
    <x v="1"/>
    <x v="0"/>
    <s v="RS"/>
    <x v="1"/>
    <s v="BA"/>
    <n v="0"/>
    <n v="-60.26384693"/>
  </r>
  <r>
    <x v="1"/>
    <x v="1"/>
    <x v="1"/>
    <x v="0"/>
    <s v="RS"/>
    <x v="0"/>
    <s v="BG"/>
    <n v="0"/>
    <n v="-1416.4731843899999"/>
  </r>
  <r>
    <x v="1"/>
    <x v="1"/>
    <x v="1"/>
    <x v="0"/>
    <s v="RS"/>
    <x v="0"/>
    <s v="HR"/>
    <n v="0"/>
    <n v="-501.68244946999999"/>
  </r>
  <r>
    <x v="1"/>
    <x v="1"/>
    <x v="1"/>
    <x v="0"/>
    <s v="RS"/>
    <x v="0"/>
    <s v="HU"/>
    <n v="0"/>
    <n v="-1254.03251013"/>
  </r>
  <r>
    <x v="1"/>
    <x v="1"/>
    <x v="1"/>
    <x v="0"/>
    <s v="RS"/>
    <x v="0"/>
    <s v="ME"/>
    <n v="0"/>
    <n v="-197.35697318999999"/>
  </r>
  <r>
    <x v="1"/>
    <x v="1"/>
    <x v="1"/>
    <x v="0"/>
    <s v="RS"/>
    <x v="0"/>
    <s v="MK"/>
    <n v="0"/>
    <n v="-956.32951988000002"/>
  </r>
  <r>
    <x v="1"/>
    <x v="1"/>
    <x v="1"/>
    <x v="0"/>
    <s v="RS"/>
    <x v="0"/>
    <s v="RO"/>
    <n v="0"/>
    <n v="-2857.71027207"/>
  </r>
  <r>
    <x v="1"/>
    <x v="1"/>
    <x v="1"/>
    <x v="1"/>
    <s v="SE01"/>
    <x v="0"/>
    <s v="FI"/>
    <n v="0"/>
    <n v="-6779.5243208499996"/>
  </r>
  <r>
    <x v="1"/>
    <x v="1"/>
    <x v="1"/>
    <x v="1"/>
    <s v="SE01"/>
    <x v="1"/>
    <s v="NON1"/>
    <n v="0"/>
    <n v="-901.48718587999997"/>
  </r>
  <r>
    <x v="1"/>
    <x v="1"/>
    <x v="1"/>
    <x v="1"/>
    <s v="SE01"/>
    <x v="0"/>
    <s v="SE02"/>
    <n v="1971.3580414800001"/>
    <n v="0"/>
  </r>
  <r>
    <x v="1"/>
    <x v="1"/>
    <x v="1"/>
    <x v="1"/>
    <s v="SE02"/>
    <x v="0"/>
    <s v="FI"/>
    <n v="0"/>
    <n v="-4161.44481997"/>
  </r>
  <r>
    <x v="1"/>
    <x v="1"/>
    <x v="1"/>
    <x v="1"/>
    <s v="SE02"/>
    <x v="1"/>
    <s v="NOM1"/>
    <n v="0"/>
    <n v="-2405.1885613899999"/>
  </r>
  <r>
    <x v="1"/>
    <x v="1"/>
    <x v="1"/>
    <x v="1"/>
    <s v="SE02"/>
    <x v="1"/>
    <s v="NON1"/>
    <n v="0"/>
    <n v="-651.15825430999996"/>
  </r>
  <r>
    <x v="1"/>
    <x v="1"/>
    <x v="1"/>
    <x v="1"/>
    <s v="SE02"/>
    <x v="0"/>
    <s v="SE01"/>
    <n v="0"/>
    <n v="-7493.83291095"/>
  </r>
  <r>
    <x v="1"/>
    <x v="1"/>
    <x v="1"/>
    <x v="1"/>
    <s v="SE02"/>
    <x v="0"/>
    <s v="SE03"/>
    <n v="23628.041871699999"/>
    <n v="0"/>
  </r>
  <r>
    <x v="1"/>
    <x v="1"/>
    <x v="1"/>
    <x v="1"/>
    <s v="SE03"/>
    <x v="0"/>
    <s v="DKW1"/>
    <n v="0"/>
    <n v="-2249.4498270600002"/>
  </r>
  <r>
    <x v="1"/>
    <x v="1"/>
    <x v="1"/>
    <x v="1"/>
    <s v="SE03"/>
    <x v="0"/>
    <s v="FI"/>
    <n v="0"/>
    <n v="-4359.0976405000001"/>
  </r>
  <r>
    <x v="1"/>
    <x v="1"/>
    <x v="1"/>
    <x v="1"/>
    <s v="SE03"/>
    <x v="0"/>
    <s v="LV"/>
    <n v="1152.1167794800001"/>
    <n v="0"/>
  </r>
  <r>
    <x v="1"/>
    <x v="1"/>
    <x v="1"/>
    <x v="1"/>
    <s v="SE03"/>
    <x v="1"/>
    <s v="NOS0"/>
    <n v="0"/>
    <n v="-4223.9114392299998"/>
  </r>
  <r>
    <x v="1"/>
    <x v="1"/>
    <x v="1"/>
    <x v="1"/>
    <s v="SE03"/>
    <x v="0"/>
    <s v="SE02"/>
    <n v="0"/>
    <n v="-3172.9329876699999"/>
  </r>
  <r>
    <x v="1"/>
    <x v="1"/>
    <x v="1"/>
    <x v="1"/>
    <s v="SE03"/>
    <x v="0"/>
    <s v="SE04"/>
    <n v="18873.679828200002"/>
    <n v="0"/>
  </r>
  <r>
    <x v="1"/>
    <x v="1"/>
    <x v="1"/>
    <x v="1"/>
    <s v="SE04"/>
    <x v="0"/>
    <s v="DE"/>
    <n v="0"/>
    <n v="-9377.9836349599991"/>
  </r>
  <r>
    <x v="1"/>
    <x v="1"/>
    <x v="1"/>
    <x v="1"/>
    <s v="SE04"/>
    <x v="0"/>
    <s v="DKE1"/>
    <n v="0"/>
    <n v="-3224.18340992"/>
  </r>
  <r>
    <x v="1"/>
    <x v="1"/>
    <x v="1"/>
    <x v="1"/>
    <s v="SE04"/>
    <x v="0"/>
    <s v="LT"/>
    <n v="0"/>
    <n v="-1545.3367504299999"/>
  </r>
  <r>
    <x v="1"/>
    <x v="1"/>
    <x v="1"/>
    <x v="1"/>
    <s v="SE04"/>
    <x v="0"/>
    <s v="PL"/>
    <n v="0"/>
    <n v="-3182.8330748200001"/>
  </r>
  <r>
    <x v="1"/>
    <x v="1"/>
    <x v="1"/>
    <x v="1"/>
    <s v="SE04"/>
    <x v="0"/>
    <s v="SE03"/>
    <n v="0"/>
    <n v="-3295.7893523500002"/>
  </r>
  <r>
    <x v="1"/>
    <x v="1"/>
    <x v="1"/>
    <x v="1"/>
    <s v="SI"/>
    <x v="0"/>
    <s v="AT"/>
    <n v="0"/>
    <n v="-1832.93494259"/>
  </r>
  <r>
    <x v="1"/>
    <x v="1"/>
    <x v="1"/>
    <x v="1"/>
    <s v="SI"/>
    <x v="0"/>
    <s v="HR"/>
    <n v="0"/>
    <n v="-8935.4301781899994"/>
  </r>
  <r>
    <x v="1"/>
    <x v="1"/>
    <x v="1"/>
    <x v="1"/>
    <s v="SI"/>
    <x v="0"/>
    <s v="HU"/>
    <n v="0"/>
    <n v="-3055.8190859800002"/>
  </r>
  <r>
    <x v="1"/>
    <x v="1"/>
    <x v="1"/>
    <x v="1"/>
    <s v="SI"/>
    <x v="0"/>
    <s v="IT"/>
    <n v="0"/>
    <n v="-3386.7494911799999"/>
  </r>
  <r>
    <x v="1"/>
    <x v="1"/>
    <x v="1"/>
    <x v="1"/>
    <s v="SK"/>
    <x v="0"/>
    <s v="CZ"/>
    <n v="0"/>
    <n v="-941.27776474999996"/>
  </r>
  <r>
    <x v="1"/>
    <x v="1"/>
    <x v="1"/>
    <x v="1"/>
    <s v="SK"/>
    <x v="0"/>
    <s v="HU"/>
    <n v="0"/>
    <n v="-9447.51805246"/>
  </r>
  <r>
    <x v="1"/>
    <x v="1"/>
    <x v="1"/>
    <x v="1"/>
    <s v="SK"/>
    <x v="0"/>
    <s v="PL"/>
    <n v="852.36041331000001"/>
    <n v="0"/>
  </r>
  <r>
    <x v="1"/>
    <x v="1"/>
    <x v="1"/>
    <x v="1"/>
    <s v="SK"/>
    <x v="1"/>
    <s v="UA01"/>
    <n v="3844.2983589300002"/>
    <n v="0"/>
  </r>
  <r>
    <x v="1"/>
    <x v="1"/>
    <x v="1"/>
    <x v="0"/>
    <s v="TR"/>
    <x v="0"/>
    <s v="BG"/>
    <n v="0"/>
    <n v="-370.17322961999997"/>
  </r>
  <r>
    <x v="1"/>
    <x v="1"/>
    <x v="1"/>
    <x v="0"/>
    <s v="TR"/>
    <x v="0"/>
    <s v="GR"/>
    <n v="0"/>
    <n v="-142.37446779000001"/>
  </r>
  <r>
    <x v="1"/>
    <x v="1"/>
    <x v="1"/>
    <x v="0"/>
    <s v="UA01"/>
    <x v="0"/>
    <s v="HU"/>
    <n v="0"/>
    <n v="-4.7980474800000001"/>
  </r>
  <r>
    <x v="1"/>
    <x v="1"/>
    <x v="1"/>
    <x v="0"/>
    <s v="UA01"/>
    <x v="0"/>
    <s v="RO"/>
    <n v="0"/>
    <n v="-511.11709428"/>
  </r>
  <r>
    <x v="1"/>
    <x v="1"/>
    <x v="1"/>
    <x v="0"/>
    <s v="UA01"/>
    <x v="0"/>
    <s v="SK"/>
    <n v="0"/>
    <n v="-63.121972200000002"/>
  </r>
  <r>
    <x v="1"/>
    <x v="1"/>
    <x v="1"/>
    <x v="0"/>
    <s v="UK"/>
    <x v="0"/>
    <s v="BE"/>
    <n v="9653.6708909400004"/>
    <n v="-3548.2887266399998"/>
  </r>
  <r>
    <x v="1"/>
    <x v="1"/>
    <x v="1"/>
    <x v="0"/>
    <s v="UK"/>
    <x v="0"/>
    <s v="DKW1"/>
    <n v="0"/>
    <n v="-3486.4845195900002"/>
  </r>
  <r>
    <x v="1"/>
    <x v="1"/>
    <x v="1"/>
    <x v="0"/>
    <s v="UK"/>
    <x v="0"/>
    <s v="FR"/>
    <n v="0"/>
    <n v="-14007.817116259999"/>
  </r>
  <r>
    <x v="1"/>
    <x v="1"/>
    <x v="1"/>
    <x v="0"/>
    <s v="UK"/>
    <x v="0"/>
    <s v="IE"/>
    <n v="0"/>
    <n v="-4461.0142645799997"/>
  </r>
  <r>
    <x v="1"/>
    <x v="1"/>
    <x v="1"/>
    <x v="0"/>
    <s v="UK"/>
    <x v="0"/>
    <s v="NL"/>
    <n v="0"/>
    <n v="-9678.2542253899992"/>
  </r>
  <r>
    <x v="1"/>
    <x v="1"/>
    <x v="1"/>
    <x v="0"/>
    <s v="UK"/>
    <x v="1"/>
    <s v="NOS0"/>
    <n v="3115.8707969900001"/>
    <n v="-6114.2217642100004"/>
  </r>
  <r>
    <x v="1"/>
    <x v="1"/>
    <x v="1"/>
    <x v="0"/>
    <s v="UK"/>
    <x v="1"/>
    <s v="UKNI"/>
    <n v="2283.7814817600001"/>
    <n v="0"/>
  </r>
  <r>
    <x v="1"/>
    <x v="1"/>
    <x v="1"/>
    <x v="0"/>
    <s v="UKNI"/>
    <x v="0"/>
    <s v="IE"/>
    <n v="0"/>
    <n v="-2469.5598511100002"/>
  </r>
  <r>
    <x v="1"/>
    <x v="1"/>
    <x v="1"/>
    <x v="0"/>
    <s v="UKNI"/>
    <x v="1"/>
    <s v="UK"/>
    <n v="0"/>
    <n v="-3189.2704842399999"/>
  </r>
  <r>
    <x v="1"/>
    <x v="1"/>
    <x v="2"/>
    <x v="0"/>
    <s v="AL"/>
    <x v="0"/>
    <s v="GR"/>
    <n v="1184.11070915"/>
    <n v="0"/>
  </r>
  <r>
    <x v="1"/>
    <x v="1"/>
    <x v="2"/>
    <x v="0"/>
    <s v="AL"/>
    <x v="0"/>
    <s v="ME"/>
    <n v="2424.6528696099999"/>
    <n v="0"/>
  </r>
  <r>
    <x v="1"/>
    <x v="1"/>
    <x v="2"/>
    <x v="0"/>
    <s v="AL"/>
    <x v="0"/>
    <s v="MK"/>
    <n v="1427.5192316600001"/>
    <n v="-3696.95102953999"/>
  </r>
  <r>
    <x v="1"/>
    <x v="1"/>
    <x v="2"/>
    <x v="0"/>
    <s v="AL"/>
    <x v="1"/>
    <s v="RS"/>
    <n v="2603.6242291399999"/>
    <n v="0"/>
  </r>
  <r>
    <x v="1"/>
    <x v="1"/>
    <x v="2"/>
    <x v="1"/>
    <s v="AT"/>
    <x v="1"/>
    <s v="CH"/>
    <n v="3731.5157297699998"/>
    <n v="0"/>
  </r>
  <r>
    <x v="1"/>
    <x v="1"/>
    <x v="2"/>
    <x v="1"/>
    <s v="AT"/>
    <x v="0"/>
    <s v="CZ"/>
    <n v="6991.1734416700001"/>
    <n v="0"/>
  </r>
  <r>
    <x v="1"/>
    <x v="1"/>
    <x v="2"/>
    <x v="1"/>
    <s v="AT"/>
    <x v="0"/>
    <s v="DE"/>
    <n v="31078.594592320002"/>
    <n v="0"/>
  </r>
  <r>
    <x v="1"/>
    <x v="1"/>
    <x v="2"/>
    <x v="1"/>
    <s v="AT"/>
    <x v="0"/>
    <s v="HU"/>
    <n v="10990.75304965"/>
    <n v="0"/>
  </r>
  <r>
    <x v="1"/>
    <x v="1"/>
    <x v="2"/>
    <x v="1"/>
    <s v="AT"/>
    <x v="0"/>
    <s v="IT"/>
    <n v="7220.9851356499903"/>
    <n v="-742.2722172"/>
  </r>
  <r>
    <x v="1"/>
    <x v="1"/>
    <x v="2"/>
    <x v="1"/>
    <s v="AT"/>
    <x v="0"/>
    <s v="SI"/>
    <n v="7158.3755099700002"/>
    <n v="0"/>
  </r>
  <r>
    <x v="1"/>
    <x v="1"/>
    <x v="2"/>
    <x v="0"/>
    <s v="BA"/>
    <x v="0"/>
    <s v="HR"/>
    <n v="930.00451625000005"/>
    <n v="0"/>
  </r>
  <r>
    <x v="1"/>
    <x v="1"/>
    <x v="2"/>
    <x v="0"/>
    <s v="BA"/>
    <x v="0"/>
    <s v="ME"/>
    <n v="715.11897328999999"/>
    <n v="0"/>
  </r>
  <r>
    <x v="1"/>
    <x v="1"/>
    <x v="2"/>
    <x v="0"/>
    <s v="BA"/>
    <x v="1"/>
    <s v="RS"/>
    <n v="5164.7488976300001"/>
    <n v="0"/>
  </r>
  <r>
    <x v="1"/>
    <x v="1"/>
    <x v="2"/>
    <x v="1"/>
    <s v="BE"/>
    <x v="0"/>
    <s v="DE"/>
    <n v="3565.9119179499999"/>
    <n v="0"/>
  </r>
  <r>
    <x v="1"/>
    <x v="1"/>
    <x v="2"/>
    <x v="1"/>
    <s v="BE"/>
    <x v="0"/>
    <s v="FR"/>
    <n v="3737.76184848"/>
    <n v="-931.64239196999995"/>
  </r>
  <r>
    <x v="1"/>
    <x v="1"/>
    <x v="2"/>
    <x v="1"/>
    <s v="BE"/>
    <x v="0"/>
    <s v="LU"/>
    <n v="1321.13332124"/>
    <n v="0"/>
  </r>
  <r>
    <x v="1"/>
    <x v="1"/>
    <x v="2"/>
    <x v="1"/>
    <s v="BE"/>
    <x v="0"/>
    <s v="NL"/>
    <n v="12373.90423548"/>
    <n v="0"/>
  </r>
  <r>
    <x v="1"/>
    <x v="1"/>
    <x v="2"/>
    <x v="1"/>
    <s v="BE"/>
    <x v="1"/>
    <s v="UK"/>
    <n v="2676.5946448700001"/>
    <n v="-7305.36031052"/>
  </r>
  <r>
    <x v="1"/>
    <x v="1"/>
    <x v="2"/>
    <x v="1"/>
    <s v="BG"/>
    <x v="0"/>
    <s v="GR"/>
    <n v="1108.0277433799999"/>
    <n v="0"/>
  </r>
  <r>
    <x v="1"/>
    <x v="1"/>
    <x v="2"/>
    <x v="1"/>
    <s v="BG"/>
    <x v="0"/>
    <s v="MK"/>
    <n v="118.70773262"/>
    <n v="0"/>
  </r>
  <r>
    <x v="1"/>
    <x v="1"/>
    <x v="2"/>
    <x v="1"/>
    <s v="BG"/>
    <x v="0"/>
    <s v="RO"/>
    <n v="2080.5402955200002"/>
    <n v="0"/>
  </r>
  <r>
    <x v="1"/>
    <x v="1"/>
    <x v="2"/>
    <x v="1"/>
    <s v="BG"/>
    <x v="1"/>
    <s v="RS"/>
    <n v="1442.50982408"/>
    <n v="0"/>
  </r>
  <r>
    <x v="1"/>
    <x v="1"/>
    <x v="2"/>
    <x v="1"/>
    <s v="BG"/>
    <x v="1"/>
    <s v="TR"/>
    <n v="33939.384817220001"/>
    <n v="0"/>
  </r>
  <r>
    <x v="1"/>
    <x v="1"/>
    <x v="2"/>
    <x v="0"/>
    <s v="CH"/>
    <x v="0"/>
    <s v="AT"/>
    <n v="0"/>
    <n v="-2901.8928117400001"/>
  </r>
  <r>
    <x v="1"/>
    <x v="1"/>
    <x v="2"/>
    <x v="0"/>
    <s v="CH"/>
    <x v="0"/>
    <s v="DE"/>
    <n v="17385.300167990001"/>
    <n v="-363.40859031000002"/>
  </r>
  <r>
    <x v="1"/>
    <x v="1"/>
    <x v="2"/>
    <x v="0"/>
    <s v="CH"/>
    <x v="0"/>
    <s v="FR"/>
    <n v="1483.2471524699999"/>
    <n v="-390.92358661999998"/>
  </r>
  <r>
    <x v="1"/>
    <x v="1"/>
    <x v="2"/>
    <x v="0"/>
    <s v="CH"/>
    <x v="0"/>
    <s v="IT"/>
    <n v="18488.636016870001"/>
    <n v="-5892.9491757599999"/>
  </r>
  <r>
    <x v="1"/>
    <x v="1"/>
    <x v="2"/>
    <x v="1"/>
    <s v="CZ"/>
    <x v="0"/>
    <s v="AT"/>
    <n v="0"/>
    <n v="-1058.91715707"/>
  </r>
  <r>
    <x v="1"/>
    <x v="1"/>
    <x v="2"/>
    <x v="1"/>
    <s v="CZ"/>
    <x v="0"/>
    <s v="DE"/>
    <n v="5651.3772593900003"/>
    <n v="0"/>
  </r>
  <r>
    <x v="1"/>
    <x v="1"/>
    <x v="2"/>
    <x v="1"/>
    <s v="CZ"/>
    <x v="0"/>
    <s v="PL"/>
    <n v="2646.7247367499999"/>
    <n v="0"/>
  </r>
  <r>
    <x v="1"/>
    <x v="1"/>
    <x v="2"/>
    <x v="1"/>
    <s v="CZ"/>
    <x v="0"/>
    <s v="SK"/>
    <n v="10080.838574130001"/>
    <n v="0"/>
  </r>
  <r>
    <x v="1"/>
    <x v="1"/>
    <x v="2"/>
    <x v="1"/>
    <s v="Corsica_FR15"/>
    <x v="0"/>
    <s v="IT"/>
    <n v="546.17718683999999"/>
    <n v="0"/>
  </r>
  <r>
    <x v="1"/>
    <x v="1"/>
    <x v="2"/>
    <x v="1"/>
    <s v="Crete_GR03"/>
    <x v="0"/>
    <s v="GR"/>
    <n v="10485.10254767"/>
    <n v="-4085.7183013099998"/>
  </r>
  <r>
    <x v="1"/>
    <x v="1"/>
    <x v="2"/>
    <x v="1"/>
    <s v="DE"/>
    <x v="0"/>
    <s v="AT"/>
    <n v="0"/>
    <n v="-17780.571551000001"/>
  </r>
  <r>
    <x v="1"/>
    <x v="1"/>
    <x v="2"/>
    <x v="1"/>
    <s v="DE"/>
    <x v="0"/>
    <s v="BE"/>
    <n v="0"/>
    <n v="-2818.8922370400001"/>
  </r>
  <r>
    <x v="1"/>
    <x v="1"/>
    <x v="2"/>
    <x v="1"/>
    <s v="DE"/>
    <x v="1"/>
    <s v="CH"/>
    <n v="1865.2159170899999"/>
    <n v="-10289.390033080001"/>
  </r>
  <r>
    <x v="1"/>
    <x v="1"/>
    <x v="2"/>
    <x v="1"/>
    <s v="DE"/>
    <x v="0"/>
    <s v="CZ"/>
    <n v="0"/>
    <n v="-5898.5917912300001"/>
  </r>
  <r>
    <x v="1"/>
    <x v="1"/>
    <x v="2"/>
    <x v="1"/>
    <s v="DE"/>
    <x v="0"/>
    <s v="DEKF"/>
    <n v="158.72991202"/>
    <n v="0"/>
  </r>
  <r>
    <x v="1"/>
    <x v="1"/>
    <x v="2"/>
    <x v="1"/>
    <s v="DE"/>
    <x v="0"/>
    <s v="DKE1"/>
    <n v="1292.2287360099999"/>
    <n v="0"/>
  </r>
  <r>
    <x v="1"/>
    <x v="1"/>
    <x v="2"/>
    <x v="1"/>
    <s v="DE"/>
    <x v="0"/>
    <s v="DKW1"/>
    <n v="3777.91844674"/>
    <n v="0"/>
  </r>
  <r>
    <x v="1"/>
    <x v="1"/>
    <x v="2"/>
    <x v="1"/>
    <s v="DE"/>
    <x v="0"/>
    <s v="FR"/>
    <n v="6328.4439371600001"/>
    <n v="-2833.58321002"/>
  </r>
  <r>
    <x v="1"/>
    <x v="1"/>
    <x v="2"/>
    <x v="1"/>
    <s v="DE"/>
    <x v="0"/>
    <s v="LU"/>
    <n v="3536.7395088099902"/>
    <n v="0"/>
  </r>
  <r>
    <x v="1"/>
    <x v="1"/>
    <x v="2"/>
    <x v="1"/>
    <s v="DE"/>
    <x v="0"/>
    <s v="NL"/>
    <n v="17641.38987522"/>
    <n v="0"/>
  </r>
  <r>
    <x v="1"/>
    <x v="1"/>
    <x v="2"/>
    <x v="1"/>
    <s v="DE"/>
    <x v="1"/>
    <s v="NOS0"/>
    <n v="3056.0583339099999"/>
    <n v="0"/>
  </r>
  <r>
    <x v="1"/>
    <x v="1"/>
    <x v="2"/>
    <x v="1"/>
    <s v="DE"/>
    <x v="0"/>
    <s v="PL"/>
    <n v="5208.4572659300002"/>
    <n v="0"/>
  </r>
  <r>
    <x v="1"/>
    <x v="1"/>
    <x v="2"/>
    <x v="1"/>
    <s v="DE"/>
    <x v="0"/>
    <s v="SE04"/>
    <n v="3955.4497435600001"/>
    <n v="0"/>
  </r>
  <r>
    <x v="1"/>
    <x v="1"/>
    <x v="2"/>
    <x v="1"/>
    <s v="DEKF"/>
    <x v="0"/>
    <s v="DE"/>
    <n v="0"/>
    <n v="-1453.0294974399999"/>
  </r>
  <r>
    <x v="1"/>
    <x v="1"/>
    <x v="2"/>
    <x v="1"/>
    <s v="DEKF"/>
    <x v="0"/>
    <s v="DKKF"/>
    <n v="158.72991202"/>
    <n v="0"/>
  </r>
  <r>
    <x v="1"/>
    <x v="1"/>
    <x v="2"/>
    <x v="1"/>
    <s v="DKE1"/>
    <x v="0"/>
    <s v="DE"/>
    <n v="0"/>
    <n v="-5465.6953849900001"/>
  </r>
  <r>
    <x v="1"/>
    <x v="1"/>
    <x v="2"/>
    <x v="1"/>
    <s v="DKE1"/>
    <x v="0"/>
    <s v="DKKF"/>
    <n v="216.63253123000001"/>
    <n v="0"/>
  </r>
  <r>
    <x v="1"/>
    <x v="1"/>
    <x v="2"/>
    <x v="1"/>
    <s v="DKE1"/>
    <x v="0"/>
    <s v="DKW1"/>
    <n v="1374.00836916"/>
    <n v="0"/>
  </r>
  <r>
    <x v="1"/>
    <x v="1"/>
    <x v="2"/>
    <x v="1"/>
    <s v="DKE1"/>
    <x v="0"/>
    <s v="PL"/>
    <n v="2976.91942027"/>
    <n v="0"/>
  </r>
  <r>
    <x v="1"/>
    <x v="1"/>
    <x v="2"/>
    <x v="1"/>
    <s v="DKE1"/>
    <x v="0"/>
    <s v="SE04"/>
    <n v="5189.3912048299999"/>
    <n v="0"/>
  </r>
  <r>
    <x v="1"/>
    <x v="1"/>
    <x v="2"/>
    <x v="1"/>
    <s v="DKKF"/>
    <x v="0"/>
    <s v="DEKF"/>
    <n v="0"/>
    <n v="-1453.0294974399999"/>
  </r>
  <r>
    <x v="1"/>
    <x v="1"/>
    <x v="2"/>
    <x v="1"/>
    <s v="DKKF"/>
    <x v="0"/>
    <s v="DKE1"/>
    <n v="0"/>
    <n v="-697.59725179999896"/>
  </r>
  <r>
    <x v="1"/>
    <x v="1"/>
    <x v="2"/>
    <x v="1"/>
    <s v="DKW1"/>
    <x v="0"/>
    <s v="DE"/>
    <n v="0"/>
    <n v="-16507.962404869999"/>
  </r>
  <r>
    <x v="1"/>
    <x v="1"/>
    <x v="2"/>
    <x v="1"/>
    <s v="DKW1"/>
    <x v="0"/>
    <s v="DKE1"/>
    <n v="0"/>
    <n v="-1734.6178298100001"/>
  </r>
  <r>
    <x v="1"/>
    <x v="1"/>
    <x v="2"/>
    <x v="1"/>
    <s v="DKW1"/>
    <x v="0"/>
    <s v="NL"/>
    <n v="3082.2262905500002"/>
    <n v="0"/>
  </r>
  <r>
    <x v="1"/>
    <x v="1"/>
    <x v="2"/>
    <x v="1"/>
    <s v="DKW1"/>
    <x v="1"/>
    <s v="NOS0"/>
    <n v="6131.9198769000004"/>
    <n v="0"/>
  </r>
  <r>
    <x v="1"/>
    <x v="1"/>
    <x v="2"/>
    <x v="1"/>
    <s v="DKW1"/>
    <x v="0"/>
    <s v="SE03"/>
    <n v="2523.8805995399998"/>
    <n v="0"/>
  </r>
  <r>
    <x v="1"/>
    <x v="1"/>
    <x v="2"/>
    <x v="1"/>
    <s v="DKW1"/>
    <x v="1"/>
    <s v="UK"/>
    <n v="5811.7419943499999"/>
    <n v="0"/>
  </r>
  <r>
    <x v="1"/>
    <x v="1"/>
    <x v="2"/>
    <x v="1"/>
    <s v="EE"/>
    <x v="0"/>
    <s v="FI"/>
    <n v="1629.84854455"/>
    <n v="-1483.64567281"/>
  </r>
  <r>
    <x v="1"/>
    <x v="1"/>
    <x v="2"/>
    <x v="1"/>
    <s v="EE"/>
    <x v="0"/>
    <s v="LV"/>
    <n v="1727.97808362"/>
    <n v="0"/>
  </r>
  <r>
    <x v="1"/>
    <x v="1"/>
    <x v="2"/>
    <x v="1"/>
    <s v="ES"/>
    <x v="0"/>
    <s v="FR"/>
    <n v="12458.076510269901"/>
    <n v="0"/>
  </r>
  <r>
    <x v="1"/>
    <x v="1"/>
    <x v="2"/>
    <x v="1"/>
    <s v="ES"/>
    <x v="0"/>
    <s v="PT"/>
    <n v="13213.22976158"/>
    <n v="0"/>
  </r>
  <r>
    <x v="1"/>
    <x v="1"/>
    <x v="2"/>
    <x v="1"/>
    <s v="FI"/>
    <x v="0"/>
    <s v="EE"/>
    <n v="1293.64915881"/>
    <n v="-1437.8224300500001"/>
  </r>
  <r>
    <x v="1"/>
    <x v="1"/>
    <x v="2"/>
    <x v="1"/>
    <s v="FI"/>
    <x v="0"/>
    <s v="SE01"/>
    <n v="3141.7703514300001"/>
    <n v="0"/>
  </r>
  <r>
    <x v="1"/>
    <x v="1"/>
    <x v="2"/>
    <x v="1"/>
    <s v="FI"/>
    <x v="0"/>
    <s v="SE02"/>
    <n v="1300.11999074"/>
    <n v="0"/>
  </r>
  <r>
    <x v="1"/>
    <x v="1"/>
    <x v="2"/>
    <x v="1"/>
    <s v="FI"/>
    <x v="0"/>
    <s v="SE03"/>
    <n v="2832.3484323500002"/>
    <n v="0"/>
  </r>
  <r>
    <x v="1"/>
    <x v="1"/>
    <x v="2"/>
    <x v="1"/>
    <s v="FR"/>
    <x v="0"/>
    <s v="BE"/>
    <n v="5563.1598856500004"/>
    <n v="-30143.074360580002"/>
  </r>
  <r>
    <x v="1"/>
    <x v="1"/>
    <x v="2"/>
    <x v="1"/>
    <s v="FR"/>
    <x v="1"/>
    <s v="CH"/>
    <n v="8800.8789386400003"/>
    <n v="-28168.34244565"/>
  </r>
  <r>
    <x v="1"/>
    <x v="1"/>
    <x v="2"/>
    <x v="1"/>
    <s v="FR"/>
    <x v="0"/>
    <s v="DE"/>
    <n v="8377.26575581"/>
    <n v="-18443.60384978"/>
  </r>
  <r>
    <x v="1"/>
    <x v="1"/>
    <x v="2"/>
    <x v="1"/>
    <s v="FR"/>
    <x v="0"/>
    <s v="ES"/>
    <n v="0"/>
    <n v="-40374.881848659999"/>
  </r>
  <r>
    <x v="1"/>
    <x v="1"/>
    <x v="2"/>
    <x v="1"/>
    <s v="FR"/>
    <x v="0"/>
    <s v="IT"/>
    <n v="35482.553060279999"/>
    <n v="0"/>
  </r>
  <r>
    <x v="1"/>
    <x v="1"/>
    <x v="2"/>
    <x v="1"/>
    <s v="FR"/>
    <x v="1"/>
    <s v="UK"/>
    <n v="25783.444509360001"/>
    <n v="0"/>
  </r>
  <r>
    <x v="1"/>
    <x v="1"/>
    <x v="2"/>
    <x v="1"/>
    <s v="GR"/>
    <x v="1"/>
    <s v="AL"/>
    <n v="0"/>
    <n v="-679.04210721000004"/>
  </r>
  <r>
    <x v="1"/>
    <x v="1"/>
    <x v="2"/>
    <x v="1"/>
    <s v="GR"/>
    <x v="0"/>
    <s v="BG"/>
    <n v="0"/>
    <n v="-7242.9128041000004"/>
  </r>
  <r>
    <x v="1"/>
    <x v="1"/>
    <x v="2"/>
    <x v="1"/>
    <s v="GR"/>
    <x v="0"/>
    <s v="Crete_GR03"/>
    <n v="198.67485436999999"/>
    <n v="-189.35380961999999"/>
  </r>
  <r>
    <x v="1"/>
    <x v="1"/>
    <x v="2"/>
    <x v="1"/>
    <s v="GR"/>
    <x v="0"/>
    <s v="IT"/>
    <n v="1085.5750628799999"/>
    <n v="0"/>
  </r>
  <r>
    <x v="1"/>
    <x v="1"/>
    <x v="2"/>
    <x v="1"/>
    <s v="GR"/>
    <x v="0"/>
    <s v="MK"/>
    <n v="4857.3999485599998"/>
    <n v="0"/>
  </r>
  <r>
    <x v="1"/>
    <x v="1"/>
    <x v="2"/>
    <x v="1"/>
    <s v="GR"/>
    <x v="1"/>
    <s v="TR"/>
    <n v="28081.87698221"/>
    <n v="0"/>
  </r>
  <r>
    <x v="1"/>
    <x v="1"/>
    <x v="2"/>
    <x v="1"/>
    <s v="HR"/>
    <x v="1"/>
    <s v="BA"/>
    <n v="0"/>
    <n v="-2226.2170917899998"/>
  </r>
  <r>
    <x v="1"/>
    <x v="1"/>
    <x v="2"/>
    <x v="1"/>
    <s v="HR"/>
    <x v="0"/>
    <s v="HU"/>
    <n v="2667.8423085899999"/>
    <n v="0"/>
  </r>
  <r>
    <x v="1"/>
    <x v="1"/>
    <x v="2"/>
    <x v="1"/>
    <s v="HR"/>
    <x v="1"/>
    <s v="RS"/>
    <n v="7497.0470633799996"/>
    <n v="0"/>
  </r>
  <r>
    <x v="1"/>
    <x v="1"/>
    <x v="2"/>
    <x v="1"/>
    <s v="HR"/>
    <x v="0"/>
    <s v="SI"/>
    <n v="1103.08062146"/>
    <n v="0"/>
  </r>
  <r>
    <x v="1"/>
    <x v="1"/>
    <x v="2"/>
    <x v="1"/>
    <s v="HU"/>
    <x v="0"/>
    <s v="AT"/>
    <n v="0"/>
    <n v="-1424.39814697"/>
  </r>
  <r>
    <x v="1"/>
    <x v="1"/>
    <x v="2"/>
    <x v="1"/>
    <s v="HU"/>
    <x v="0"/>
    <s v="HR"/>
    <n v="0"/>
    <n v="-3222.0820652399998"/>
  </r>
  <r>
    <x v="1"/>
    <x v="1"/>
    <x v="2"/>
    <x v="1"/>
    <s v="HU"/>
    <x v="0"/>
    <s v="RO"/>
    <n v="4559.5987816699999"/>
    <n v="0"/>
  </r>
  <r>
    <x v="1"/>
    <x v="1"/>
    <x v="2"/>
    <x v="1"/>
    <s v="HU"/>
    <x v="1"/>
    <s v="RS"/>
    <n v="5722.5057358699996"/>
    <n v="0"/>
  </r>
  <r>
    <x v="1"/>
    <x v="1"/>
    <x v="2"/>
    <x v="1"/>
    <s v="HU"/>
    <x v="0"/>
    <s v="SI"/>
    <n v="181.15237862000001"/>
    <n v="0"/>
  </r>
  <r>
    <x v="1"/>
    <x v="1"/>
    <x v="2"/>
    <x v="1"/>
    <s v="HU"/>
    <x v="0"/>
    <s v="SK"/>
    <n v="4136.0963206599999"/>
    <n v="0"/>
  </r>
  <r>
    <x v="1"/>
    <x v="1"/>
    <x v="2"/>
    <x v="1"/>
    <s v="HU"/>
    <x v="1"/>
    <s v="UA01"/>
    <n v="2218.3248957300002"/>
    <n v="0"/>
  </r>
  <r>
    <x v="1"/>
    <x v="1"/>
    <x v="2"/>
    <x v="1"/>
    <s v="IE"/>
    <x v="1"/>
    <s v="UK"/>
    <n v="5702.3386102200002"/>
    <n v="0"/>
  </r>
  <r>
    <x v="1"/>
    <x v="1"/>
    <x v="2"/>
    <x v="1"/>
    <s v="IE"/>
    <x v="1"/>
    <s v="UKNI"/>
    <n v="1242.0584139099999"/>
    <n v="0"/>
  </r>
  <r>
    <x v="1"/>
    <x v="1"/>
    <x v="2"/>
    <x v="1"/>
    <s v="IT"/>
    <x v="0"/>
    <s v="AT"/>
    <n v="294.49564457000002"/>
    <n v="-2576.57778005"/>
  </r>
  <r>
    <x v="1"/>
    <x v="1"/>
    <x v="2"/>
    <x v="1"/>
    <s v="IT"/>
    <x v="1"/>
    <s v="CH"/>
    <n v="1811.7082586399999"/>
    <n v="-2626.4830642000002"/>
  </r>
  <r>
    <x v="1"/>
    <x v="1"/>
    <x v="2"/>
    <x v="1"/>
    <s v="IT"/>
    <x v="0"/>
    <s v="FR"/>
    <n v="0"/>
    <n v="-1521.18119467"/>
  </r>
  <r>
    <x v="1"/>
    <x v="1"/>
    <x v="2"/>
    <x v="1"/>
    <s v="IT"/>
    <x v="0"/>
    <s v="GR"/>
    <n v="0"/>
    <n v="-2180.91948697"/>
  </r>
  <r>
    <x v="1"/>
    <x v="1"/>
    <x v="2"/>
    <x v="1"/>
    <s v="IT"/>
    <x v="0"/>
    <s v="ME"/>
    <n v="1936.6280634300001"/>
    <n v="0"/>
  </r>
  <r>
    <x v="1"/>
    <x v="1"/>
    <x v="2"/>
    <x v="1"/>
    <s v="IT"/>
    <x v="0"/>
    <s v="MT"/>
    <n v="804.99014341999998"/>
    <n v="0"/>
  </r>
  <r>
    <x v="1"/>
    <x v="1"/>
    <x v="2"/>
    <x v="1"/>
    <s v="IT"/>
    <x v="0"/>
    <s v="SI"/>
    <n v="2059.19860023"/>
    <n v="0"/>
  </r>
  <r>
    <x v="1"/>
    <x v="1"/>
    <x v="2"/>
    <x v="1"/>
    <s v="LT"/>
    <x v="0"/>
    <s v="LV"/>
    <n v="1460.7445307200001"/>
    <n v="0"/>
  </r>
  <r>
    <x v="1"/>
    <x v="1"/>
    <x v="2"/>
    <x v="1"/>
    <s v="LT"/>
    <x v="0"/>
    <s v="PL"/>
    <n v="6041.5997604799904"/>
    <n v="0"/>
  </r>
  <r>
    <x v="1"/>
    <x v="1"/>
    <x v="2"/>
    <x v="1"/>
    <s v="LT"/>
    <x v="0"/>
    <s v="SE04"/>
    <n v="1952.8386257100001"/>
    <n v="0"/>
  </r>
  <r>
    <x v="1"/>
    <x v="1"/>
    <x v="2"/>
    <x v="1"/>
    <s v="LU"/>
    <x v="0"/>
    <s v="BE"/>
    <n v="0"/>
    <n v="-397.46913405999999"/>
  </r>
  <r>
    <x v="1"/>
    <x v="1"/>
    <x v="2"/>
    <x v="1"/>
    <s v="LU"/>
    <x v="0"/>
    <s v="DE"/>
    <n v="0"/>
    <n v="-634.76564128999996"/>
  </r>
  <r>
    <x v="1"/>
    <x v="1"/>
    <x v="2"/>
    <x v="1"/>
    <s v="LV"/>
    <x v="0"/>
    <s v="EE"/>
    <n v="0"/>
    <n v="-3013.1336070299999"/>
  </r>
  <r>
    <x v="1"/>
    <x v="1"/>
    <x v="2"/>
    <x v="1"/>
    <s v="LV"/>
    <x v="0"/>
    <s v="LT"/>
    <n v="0"/>
    <n v="-2929.0795892900001"/>
  </r>
  <r>
    <x v="1"/>
    <x v="1"/>
    <x v="2"/>
    <x v="1"/>
    <s v="LV"/>
    <x v="0"/>
    <s v="SE03"/>
    <n v="0"/>
    <n v="-1485.48152031"/>
  </r>
  <r>
    <x v="1"/>
    <x v="1"/>
    <x v="2"/>
    <x v="0"/>
    <s v="ME"/>
    <x v="1"/>
    <s v="AL"/>
    <n v="0"/>
    <n v="-934.50721738000004"/>
  </r>
  <r>
    <x v="1"/>
    <x v="1"/>
    <x v="2"/>
    <x v="0"/>
    <s v="ME"/>
    <x v="1"/>
    <s v="BA"/>
    <n v="0"/>
    <n v="-1749.1506251999999"/>
  </r>
  <r>
    <x v="1"/>
    <x v="1"/>
    <x v="2"/>
    <x v="0"/>
    <s v="ME"/>
    <x v="0"/>
    <s v="IT"/>
    <n v="0"/>
    <n v="-1446.8513003400001"/>
  </r>
  <r>
    <x v="1"/>
    <x v="1"/>
    <x v="2"/>
    <x v="0"/>
    <s v="ME"/>
    <x v="1"/>
    <s v="RS"/>
    <n v="2761.62746113"/>
    <n v="0"/>
  </r>
  <r>
    <x v="1"/>
    <x v="1"/>
    <x v="2"/>
    <x v="0"/>
    <s v="MK"/>
    <x v="1"/>
    <s v="AL"/>
    <n v="153.95956462999999"/>
    <n v="-102.31882202"/>
  </r>
  <r>
    <x v="1"/>
    <x v="1"/>
    <x v="2"/>
    <x v="0"/>
    <s v="MK"/>
    <x v="0"/>
    <s v="BG"/>
    <n v="0"/>
    <n v="-1811.5043289400001"/>
  </r>
  <r>
    <x v="1"/>
    <x v="1"/>
    <x v="2"/>
    <x v="0"/>
    <s v="MK"/>
    <x v="0"/>
    <s v="GR"/>
    <n v="0"/>
    <n v="-1684.45193305"/>
  </r>
  <r>
    <x v="1"/>
    <x v="1"/>
    <x v="2"/>
    <x v="0"/>
    <s v="MK"/>
    <x v="1"/>
    <s v="RS"/>
    <n v="1795.44458364"/>
    <n v="0"/>
  </r>
  <r>
    <x v="1"/>
    <x v="1"/>
    <x v="2"/>
    <x v="1"/>
    <s v="MT"/>
    <x v="0"/>
    <s v="IT"/>
    <n v="0"/>
    <n v="-239.49413439"/>
  </r>
  <r>
    <x v="1"/>
    <x v="1"/>
    <x v="2"/>
    <x v="1"/>
    <s v="NL"/>
    <x v="0"/>
    <s v="BE"/>
    <n v="0"/>
    <n v="-10172.081016390001"/>
  </r>
  <r>
    <x v="1"/>
    <x v="1"/>
    <x v="2"/>
    <x v="1"/>
    <s v="NL"/>
    <x v="0"/>
    <s v="DE"/>
    <n v="0"/>
    <n v="-17192.68080808"/>
  </r>
  <r>
    <x v="1"/>
    <x v="1"/>
    <x v="2"/>
    <x v="1"/>
    <s v="NL"/>
    <x v="0"/>
    <s v="DKW1"/>
    <n v="0"/>
    <n v="-1142.5949363499999"/>
  </r>
  <r>
    <x v="1"/>
    <x v="1"/>
    <x v="2"/>
    <x v="1"/>
    <s v="NL"/>
    <x v="1"/>
    <s v="NOS0"/>
    <n v="1739.16680023"/>
    <n v="0"/>
  </r>
  <r>
    <x v="1"/>
    <x v="1"/>
    <x v="2"/>
    <x v="1"/>
    <s v="NL"/>
    <x v="1"/>
    <s v="UK"/>
    <n v="7648.4145980399999"/>
    <n v="0"/>
  </r>
  <r>
    <x v="1"/>
    <x v="1"/>
    <x v="2"/>
    <x v="0"/>
    <s v="NOM1"/>
    <x v="1"/>
    <s v="NON1"/>
    <n v="291.11008562000001"/>
    <n v="0"/>
  </r>
  <r>
    <x v="1"/>
    <x v="1"/>
    <x v="2"/>
    <x v="0"/>
    <s v="NOM1"/>
    <x v="1"/>
    <s v="NOS0"/>
    <n v="6791.3139457500001"/>
    <n v="0"/>
  </r>
  <r>
    <x v="1"/>
    <x v="1"/>
    <x v="2"/>
    <x v="0"/>
    <s v="NOM1"/>
    <x v="0"/>
    <s v="SE02"/>
    <n v="2049.4626950400002"/>
    <n v="0"/>
  </r>
  <r>
    <x v="1"/>
    <x v="1"/>
    <x v="2"/>
    <x v="0"/>
    <s v="NON1"/>
    <x v="1"/>
    <s v="NOM1"/>
    <n v="0"/>
    <n v="-6269.5159154200001"/>
  </r>
  <r>
    <x v="1"/>
    <x v="1"/>
    <x v="2"/>
    <x v="0"/>
    <s v="NON1"/>
    <x v="0"/>
    <s v="SE01"/>
    <n v="3454.6744566299999"/>
    <n v="0"/>
  </r>
  <r>
    <x v="1"/>
    <x v="1"/>
    <x v="2"/>
    <x v="0"/>
    <s v="NON1"/>
    <x v="0"/>
    <s v="SE02"/>
    <n v="1114.99522563"/>
    <n v="0"/>
  </r>
  <r>
    <x v="1"/>
    <x v="1"/>
    <x v="2"/>
    <x v="0"/>
    <s v="NOS0"/>
    <x v="0"/>
    <s v="DE"/>
    <n v="0"/>
    <n v="-7023.0080774799999"/>
  </r>
  <r>
    <x v="1"/>
    <x v="1"/>
    <x v="2"/>
    <x v="0"/>
    <s v="NOS0"/>
    <x v="0"/>
    <s v="DKW1"/>
    <n v="0"/>
    <n v="-5215.5228901099999"/>
  </r>
  <r>
    <x v="1"/>
    <x v="1"/>
    <x v="2"/>
    <x v="0"/>
    <s v="NOS0"/>
    <x v="0"/>
    <s v="NL"/>
    <n v="0"/>
    <n v="-3552.7026752299998"/>
  </r>
  <r>
    <x v="1"/>
    <x v="1"/>
    <x v="2"/>
    <x v="0"/>
    <s v="NOS0"/>
    <x v="1"/>
    <s v="NOM1"/>
    <n v="0"/>
    <n v="-1231.2785897900001"/>
  </r>
  <r>
    <x v="1"/>
    <x v="1"/>
    <x v="2"/>
    <x v="0"/>
    <s v="NOS0"/>
    <x v="0"/>
    <s v="SE03"/>
    <n v="6283.6946341800003"/>
    <n v="0"/>
  </r>
  <r>
    <x v="1"/>
    <x v="1"/>
    <x v="2"/>
    <x v="0"/>
    <s v="NOS0"/>
    <x v="1"/>
    <s v="UK"/>
    <n v="11838.799572489999"/>
    <n v="-5987.0069926300002"/>
  </r>
  <r>
    <x v="1"/>
    <x v="1"/>
    <x v="2"/>
    <x v="1"/>
    <s v="PL"/>
    <x v="0"/>
    <s v="CZ"/>
    <n v="0"/>
    <n v="-3959.7021186799998"/>
  </r>
  <r>
    <x v="1"/>
    <x v="1"/>
    <x v="2"/>
    <x v="1"/>
    <s v="PL"/>
    <x v="0"/>
    <s v="DE"/>
    <n v="0"/>
    <n v="-5392.8879650199997"/>
  </r>
  <r>
    <x v="1"/>
    <x v="1"/>
    <x v="2"/>
    <x v="1"/>
    <s v="PL"/>
    <x v="0"/>
    <s v="DKE1"/>
    <n v="0"/>
    <n v="-989.74631858999999"/>
  </r>
  <r>
    <x v="1"/>
    <x v="1"/>
    <x v="2"/>
    <x v="1"/>
    <s v="PL"/>
    <x v="0"/>
    <s v="LT"/>
    <n v="0"/>
    <n v="-1131.1403966099999"/>
  </r>
  <r>
    <x v="1"/>
    <x v="1"/>
    <x v="2"/>
    <x v="1"/>
    <s v="PL"/>
    <x v="0"/>
    <s v="SE04"/>
    <n v="985.03696060000004"/>
    <n v="0"/>
  </r>
  <r>
    <x v="1"/>
    <x v="1"/>
    <x v="2"/>
    <x v="1"/>
    <s v="PL"/>
    <x v="0"/>
    <s v="SK"/>
    <n v="0"/>
    <n v="-2565.6918356299998"/>
  </r>
  <r>
    <x v="1"/>
    <x v="1"/>
    <x v="2"/>
    <x v="1"/>
    <s v="PT"/>
    <x v="0"/>
    <s v="ES"/>
    <n v="0"/>
    <n v="-3753.68156605999"/>
  </r>
  <r>
    <x v="1"/>
    <x v="1"/>
    <x v="2"/>
    <x v="1"/>
    <s v="RO"/>
    <x v="0"/>
    <s v="BG"/>
    <n v="0"/>
    <n v="-3959.2584765299998"/>
  </r>
  <r>
    <x v="1"/>
    <x v="1"/>
    <x v="2"/>
    <x v="1"/>
    <s v="RO"/>
    <x v="0"/>
    <s v="HU"/>
    <n v="0"/>
    <n v="-1946.4477984"/>
  </r>
  <r>
    <x v="1"/>
    <x v="1"/>
    <x v="2"/>
    <x v="1"/>
    <s v="RO"/>
    <x v="1"/>
    <s v="RS"/>
    <n v="3633.71516041"/>
    <n v="0"/>
  </r>
  <r>
    <x v="1"/>
    <x v="1"/>
    <x v="2"/>
    <x v="1"/>
    <s v="RO"/>
    <x v="1"/>
    <s v="UA01"/>
    <n v="475.95413755999999"/>
    <n v="0"/>
  </r>
  <r>
    <x v="1"/>
    <x v="1"/>
    <x v="2"/>
    <x v="0"/>
    <s v="RS"/>
    <x v="1"/>
    <s v="AL"/>
    <n v="0"/>
    <n v="-337.6406159"/>
  </r>
  <r>
    <x v="1"/>
    <x v="1"/>
    <x v="2"/>
    <x v="0"/>
    <s v="RS"/>
    <x v="1"/>
    <s v="BA"/>
    <n v="0"/>
    <n v="-38.372168129999999"/>
  </r>
  <r>
    <x v="1"/>
    <x v="1"/>
    <x v="2"/>
    <x v="0"/>
    <s v="RS"/>
    <x v="0"/>
    <s v="BG"/>
    <n v="0"/>
    <n v="-1655.99010628"/>
  </r>
  <r>
    <x v="1"/>
    <x v="1"/>
    <x v="2"/>
    <x v="0"/>
    <s v="RS"/>
    <x v="0"/>
    <s v="HR"/>
    <n v="0"/>
    <n v="-733.26931019999995"/>
  </r>
  <r>
    <x v="1"/>
    <x v="1"/>
    <x v="2"/>
    <x v="0"/>
    <s v="RS"/>
    <x v="0"/>
    <s v="HU"/>
    <n v="0"/>
    <n v="-1491.11202306"/>
  </r>
  <r>
    <x v="1"/>
    <x v="1"/>
    <x v="2"/>
    <x v="0"/>
    <s v="RS"/>
    <x v="0"/>
    <s v="ME"/>
    <n v="0"/>
    <n v="-154.22743646000001"/>
  </r>
  <r>
    <x v="1"/>
    <x v="1"/>
    <x v="2"/>
    <x v="0"/>
    <s v="RS"/>
    <x v="0"/>
    <s v="MK"/>
    <n v="0"/>
    <n v="-935.02342339999996"/>
  </r>
  <r>
    <x v="1"/>
    <x v="1"/>
    <x v="2"/>
    <x v="0"/>
    <s v="RS"/>
    <x v="0"/>
    <s v="RO"/>
    <n v="0"/>
    <n v="-3206.6170025500001"/>
  </r>
  <r>
    <x v="1"/>
    <x v="1"/>
    <x v="2"/>
    <x v="1"/>
    <s v="SE01"/>
    <x v="0"/>
    <s v="FI"/>
    <n v="0"/>
    <n v="-6804.3807537100001"/>
  </r>
  <r>
    <x v="1"/>
    <x v="1"/>
    <x v="2"/>
    <x v="1"/>
    <s v="SE01"/>
    <x v="1"/>
    <s v="NON1"/>
    <n v="0"/>
    <n v="-893.74072457"/>
  </r>
  <r>
    <x v="1"/>
    <x v="1"/>
    <x v="2"/>
    <x v="1"/>
    <s v="SE01"/>
    <x v="0"/>
    <s v="SE02"/>
    <n v="2424.2105992500001"/>
    <n v="0"/>
  </r>
  <r>
    <x v="1"/>
    <x v="1"/>
    <x v="2"/>
    <x v="1"/>
    <s v="SE02"/>
    <x v="0"/>
    <s v="FI"/>
    <n v="0"/>
    <n v="-3999.15356845"/>
  </r>
  <r>
    <x v="1"/>
    <x v="1"/>
    <x v="2"/>
    <x v="1"/>
    <s v="SE02"/>
    <x v="1"/>
    <s v="NOM1"/>
    <n v="0"/>
    <n v="-2961.1036394399998"/>
  </r>
  <r>
    <x v="1"/>
    <x v="1"/>
    <x v="2"/>
    <x v="1"/>
    <s v="SE02"/>
    <x v="1"/>
    <s v="NON1"/>
    <n v="0"/>
    <n v="-623.92420368000001"/>
  </r>
  <r>
    <x v="1"/>
    <x v="1"/>
    <x v="2"/>
    <x v="1"/>
    <s v="SE02"/>
    <x v="0"/>
    <s v="SE01"/>
    <n v="0"/>
    <n v="-7311.9757958500004"/>
  </r>
  <r>
    <x v="1"/>
    <x v="1"/>
    <x v="2"/>
    <x v="1"/>
    <s v="SE02"/>
    <x v="0"/>
    <s v="SE03"/>
    <n v="27694.458087499999"/>
    <n v="0"/>
  </r>
  <r>
    <x v="1"/>
    <x v="1"/>
    <x v="2"/>
    <x v="1"/>
    <s v="SE03"/>
    <x v="0"/>
    <s v="DKW1"/>
    <n v="0"/>
    <n v="-2316.2839054599999"/>
  </r>
  <r>
    <x v="1"/>
    <x v="1"/>
    <x v="2"/>
    <x v="1"/>
    <s v="SE03"/>
    <x v="0"/>
    <s v="FI"/>
    <n v="0"/>
    <n v="-3927.27164606"/>
  </r>
  <r>
    <x v="1"/>
    <x v="1"/>
    <x v="2"/>
    <x v="1"/>
    <s v="SE03"/>
    <x v="0"/>
    <s v="LV"/>
    <n v="1301.3541164000001"/>
    <n v="0"/>
  </r>
  <r>
    <x v="1"/>
    <x v="1"/>
    <x v="2"/>
    <x v="1"/>
    <s v="SE03"/>
    <x v="1"/>
    <s v="NOS0"/>
    <n v="0"/>
    <n v="-6695.2325401600001"/>
  </r>
  <r>
    <x v="1"/>
    <x v="1"/>
    <x v="2"/>
    <x v="1"/>
    <s v="SE03"/>
    <x v="0"/>
    <s v="SE02"/>
    <n v="0"/>
    <n v="-2086.8109028600002"/>
  </r>
  <r>
    <x v="1"/>
    <x v="1"/>
    <x v="2"/>
    <x v="1"/>
    <s v="SE03"/>
    <x v="0"/>
    <s v="SE04"/>
    <n v="19086.62429584"/>
    <n v="0"/>
  </r>
  <r>
    <x v="1"/>
    <x v="1"/>
    <x v="2"/>
    <x v="1"/>
    <s v="SE04"/>
    <x v="0"/>
    <s v="DE"/>
    <n v="0"/>
    <n v="-9196.2640913100004"/>
  </r>
  <r>
    <x v="1"/>
    <x v="1"/>
    <x v="2"/>
    <x v="1"/>
    <s v="SE04"/>
    <x v="0"/>
    <s v="DKE1"/>
    <n v="0"/>
    <n v="-3350.1287415000002"/>
  </r>
  <r>
    <x v="1"/>
    <x v="1"/>
    <x v="2"/>
    <x v="1"/>
    <s v="SE04"/>
    <x v="0"/>
    <s v="LT"/>
    <n v="0"/>
    <n v="-1803.72717094"/>
  </r>
  <r>
    <x v="1"/>
    <x v="1"/>
    <x v="2"/>
    <x v="1"/>
    <s v="SE04"/>
    <x v="0"/>
    <s v="PL"/>
    <n v="0"/>
    <n v="-3104.1211293000001"/>
  </r>
  <r>
    <x v="1"/>
    <x v="1"/>
    <x v="2"/>
    <x v="1"/>
    <s v="SE04"/>
    <x v="0"/>
    <s v="SE03"/>
    <n v="0"/>
    <n v="-3222.0433634199999"/>
  </r>
  <r>
    <x v="1"/>
    <x v="1"/>
    <x v="2"/>
    <x v="1"/>
    <s v="SI"/>
    <x v="0"/>
    <s v="AT"/>
    <n v="0"/>
    <n v="-1900.3601732300001"/>
  </r>
  <r>
    <x v="1"/>
    <x v="1"/>
    <x v="2"/>
    <x v="1"/>
    <s v="SI"/>
    <x v="0"/>
    <s v="HR"/>
    <n v="0"/>
    <n v="-8539.5232351899995"/>
  </r>
  <r>
    <x v="1"/>
    <x v="1"/>
    <x v="2"/>
    <x v="1"/>
    <s v="SI"/>
    <x v="0"/>
    <s v="HU"/>
    <n v="0"/>
    <n v="-3764.6686461700001"/>
  </r>
  <r>
    <x v="1"/>
    <x v="1"/>
    <x v="2"/>
    <x v="1"/>
    <s v="SI"/>
    <x v="0"/>
    <s v="IT"/>
    <n v="0"/>
    <n v="-2993.9063715699999"/>
  </r>
  <r>
    <x v="1"/>
    <x v="1"/>
    <x v="2"/>
    <x v="1"/>
    <s v="SK"/>
    <x v="0"/>
    <s v="CZ"/>
    <n v="0"/>
    <n v="-818.66448175999994"/>
  </r>
  <r>
    <x v="1"/>
    <x v="1"/>
    <x v="2"/>
    <x v="1"/>
    <s v="SK"/>
    <x v="0"/>
    <s v="HU"/>
    <n v="0"/>
    <n v="-7745.5503830999996"/>
  </r>
  <r>
    <x v="1"/>
    <x v="1"/>
    <x v="2"/>
    <x v="1"/>
    <s v="SK"/>
    <x v="0"/>
    <s v="PL"/>
    <n v="1073.9996103599999"/>
    <n v="0"/>
  </r>
  <r>
    <x v="1"/>
    <x v="1"/>
    <x v="2"/>
    <x v="1"/>
    <s v="SK"/>
    <x v="1"/>
    <s v="UA01"/>
    <n v="3759.4480363500002"/>
    <n v="0"/>
  </r>
  <r>
    <x v="1"/>
    <x v="1"/>
    <x v="2"/>
    <x v="0"/>
    <s v="TR"/>
    <x v="0"/>
    <s v="BG"/>
    <n v="0"/>
    <n v="-387.62783947999998"/>
  </r>
  <r>
    <x v="1"/>
    <x v="1"/>
    <x v="2"/>
    <x v="0"/>
    <s v="TR"/>
    <x v="0"/>
    <s v="GR"/>
    <n v="0"/>
    <n v="-105.73070125"/>
  </r>
  <r>
    <x v="1"/>
    <x v="1"/>
    <x v="2"/>
    <x v="0"/>
    <s v="UA01"/>
    <x v="0"/>
    <s v="HU"/>
    <n v="0"/>
    <n v="-2.5703689700000001"/>
  </r>
  <r>
    <x v="1"/>
    <x v="1"/>
    <x v="2"/>
    <x v="0"/>
    <s v="UA01"/>
    <x v="0"/>
    <s v="RO"/>
    <n v="0"/>
    <n v="-471.87351834999998"/>
  </r>
  <r>
    <x v="1"/>
    <x v="1"/>
    <x v="2"/>
    <x v="0"/>
    <s v="UA01"/>
    <x v="0"/>
    <s v="SK"/>
    <n v="0"/>
    <n v="-50.77688543"/>
  </r>
  <r>
    <x v="1"/>
    <x v="1"/>
    <x v="2"/>
    <x v="0"/>
    <s v="UK"/>
    <x v="0"/>
    <s v="BE"/>
    <n v="8183.3419647299997"/>
    <n v="-2984.4300796699999"/>
  </r>
  <r>
    <x v="1"/>
    <x v="1"/>
    <x v="2"/>
    <x v="0"/>
    <s v="UK"/>
    <x v="0"/>
    <s v="DKW1"/>
    <n v="0"/>
    <n v="-3410.7769168899999"/>
  </r>
  <r>
    <x v="1"/>
    <x v="1"/>
    <x v="2"/>
    <x v="0"/>
    <s v="UK"/>
    <x v="0"/>
    <s v="FR"/>
    <n v="0"/>
    <n v="-10239.67892031"/>
  </r>
  <r>
    <x v="1"/>
    <x v="1"/>
    <x v="2"/>
    <x v="0"/>
    <s v="UK"/>
    <x v="0"/>
    <s v="IE"/>
    <n v="0"/>
    <n v="-4018.1315872699902"/>
  </r>
  <r>
    <x v="1"/>
    <x v="1"/>
    <x v="2"/>
    <x v="0"/>
    <s v="UK"/>
    <x v="0"/>
    <s v="NL"/>
    <n v="0"/>
    <n v="-10231.4394187"/>
  </r>
  <r>
    <x v="1"/>
    <x v="1"/>
    <x v="2"/>
    <x v="0"/>
    <s v="UK"/>
    <x v="1"/>
    <s v="NOS0"/>
    <n v="3732.5216547499999"/>
    <n v="-7410.5858939899999"/>
  </r>
  <r>
    <x v="1"/>
    <x v="1"/>
    <x v="2"/>
    <x v="0"/>
    <s v="UK"/>
    <x v="1"/>
    <s v="UKNI"/>
    <n v="1965.61965033"/>
    <n v="0"/>
  </r>
  <r>
    <x v="1"/>
    <x v="1"/>
    <x v="2"/>
    <x v="0"/>
    <s v="UKNI"/>
    <x v="0"/>
    <s v="IE"/>
    <n v="0"/>
    <n v="-2400.4941410500001"/>
  </r>
  <r>
    <x v="1"/>
    <x v="1"/>
    <x v="2"/>
    <x v="0"/>
    <s v="UKNI"/>
    <x v="1"/>
    <s v="UK"/>
    <n v="0"/>
    <n v="-3880.9882866799999"/>
  </r>
  <r>
    <x v="1"/>
    <x v="2"/>
    <x v="0"/>
    <x v="0"/>
    <s v="AL"/>
    <x v="0"/>
    <s v="GR"/>
    <n v="769.64148827999998"/>
    <n v="0"/>
  </r>
  <r>
    <x v="1"/>
    <x v="2"/>
    <x v="0"/>
    <x v="0"/>
    <s v="AL"/>
    <x v="0"/>
    <s v="ME"/>
    <n v="1434.2383942900001"/>
    <n v="0"/>
  </r>
  <r>
    <x v="1"/>
    <x v="2"/>
    <x v="0"/>
    <x v="0"/>
    <s v="AL"/>
    <x v="0"/>
    <s v="MK"/>
    <n v="1130.83110425"/>
    <n v="-2627.0909789299999"/>
  </r>
  <r>
    <x v="1"/>
    <x v="2"/>
    <x v="0"/>
    <x v="0"/>
    <s v="AL"/>
    <x v="1"/>
    <s v="RS"/>
    <n v="4749.9063865999997"/>
    <n v="0"/>
  </r>
  <r>
    <x v="1"/>
    <x v="2"/>
    <x v="0"/>
    <x v="1"/>
    <s v="AT"/>
    <x v="1"/>
    <s v="CH"/>
    <n v="6691.0038848300001"/>
    <n v="0"/>
  </r>
  <r>
    <x v="1"/>
    <x v="2"/>
    <x v="0"/>
    <x v="1"/>
    <s v="AT"/>
    <x v="0"/>
    <s v="CZ"/>
    <n v="5817.6762513899903"/>
    <n v="0"/>
  </r>
  <r>
    <x v="1"/>
    <x v="2"/>
    <x v="0"/>
    <x v="1"/>
    <s v="AT"/>
    <x v="0"/>
    <s v="DE"/>
    <n v="33179.208363600002"/>
    <n v="0"/>
  </r>
  <r>
    <x v="1"/>
    <x v="2"/>
    <x v="0"/>
    <x v="1"/>
    <s v="AT"/>
    <x v="0"/>
    <s v="HU"/>
    <n v="12933.556787670001"/>
    <n v="0"/>
  </r>
  <r>
    <x v="1"/>
    <x v="2"/>
    <x v="0"/>
    <x v="1"/>
    <s v="AT"/>
    <x v="0"/>
    <s v="IT"/>
    <n v="7523.2335301499998"/>
    <n v="-774.70773294000003"/>
  </r>
  <r>
    <x v="1"/>
    <x v="2"/>
    <x v="0"/>
    <x v="1"/>
    <s v="AT"/>
    <x v="0"/>
    <s v="SI"/>
    <n v="8460.0816492100003"/>
    <n v="0"/>
  </r>
  <r>
    <x v="1"/>
    <x v="2"/>
    <x v="0"/>
    <x v="0"/>
    <s v="BA"/>
    <x v="0"/>
    <s v="HR"/>
    <n v="611.83244360000003"/>
    <n v="0"/>
  </r>
  <r>
    <x v="1"/>
    <x v="2"/>
    <x v="0"/>
    <x v="0"/>
    <s v="BA"/>
    <x v="0"/>
    <s v="ME"/>
    <n v="285.89080847999998"/>
    <n v="0"/>
  </r>
  <r>
    <x v="1"/>
    <x v="2"/>
    <x v="0"/>
    <x v="0"/>
    <s v="BA"/>
    <x v="1"/>
    <s v="RS"/>
    <n v="4229.0220069699999"/>
    <n v="0"/>
  </r>
  <r>
    <x v="1"/>
    <x v="2"/>
    <x v="0"/>
    <x v="1"/>
    <s v="BE"/>
    <x v="0"/>
    <s v="DE"/>
    <n v="3303.0051235199999"/>
    <n v="0"/>
  </r>
  <r>
    <x v="1"/>
    <x v="2"/>
    <x v="0"/>
    <x v="1"/>
    <s v="BE"/>
    <x v="0"/>
    <s v="FR"/>
    <n v="5246.9648375199904"/>
    <n v="-1346.35133782"/>
  </r>
  <r>
    <x v="1"/>
    <x v="2"/>
    <x v="0"/>
    <x v="1"/>
    <s v="BE"/>
    <x v="0"/>
    <s v="LU"/>
    <n v="1264.6677055299999"/>
    <n v="0"/>
  </r>
  <r>
    <x v="1"/>
    <x v="2"/>
    <x v="0"/>
    <x v="1"/>
    <s v="BE"/>
    <x v="0"/>
    <s v="NL"/>
    <n v="9038.2560383999898"/>
    <n v="0"/>
  </r>
  <r>
    <x v="1"/>
    <x v="2"/>
    <x v="0"/>
    <x v="1"/>
    <s v="BE"/>
    <x v="1"/>
    <s v="UK"/>
    <n v="2845.8756987500001"/>
    <n v="-7830.1187198099997"/>
  </r>
  <r>
    <x v="1"/>
    <x v="2"/>
    <x v="0"/>
    <x v="1"/>
    <s v="BG"/>
    <x v="0"/>
    <s v="GR"/>
    <n v="488.8275544"/>
    <n v="0"/>
  </r>
  <r>
    <x v="1"/>
    <x v="2"/>
    <x v="0"/>
    <x v="1"/>
    <s v="BG"/>
    <x v="0"/>
    <s v="MK"/>
    <n v="62.483776089999999"/>
    <n v="0"/>
  </r>
  <r>
    <x v="1"/>
    <x v="2"/>
    <x v="0"/>
    <x v="1"/>
    <s v="BG"/>
    <x v="0"/>
    <s v="RO"/>
    <n v="1994.1037968099999"/>
    <n v="0"/>
  </r>
  <r>
    <x v="1"/>
    <x v="2"/>
    <x v="0"/>
    <x v="1"/>
    <s v="BG"/>
    <x v="1"/>
    <s v="RS"/>
    <n v="587.23549021999997"/>
    <n v="0"/>
  </r>
  <r>
    <x v="1"/>
    <x v="2"/>
    <x v="0"/>
    <x v="1"/>
    <s v="BG"/>
    <x v="1"/>
    <s v="TR"/>
    <n v="34679.950104809999"/>
    <n v="0"/>
  </r>
  <r>
    <x v="1"/>
    <x v="2"/>
    <x v="0"/>
    <x v="0"/>
    <s v="CH"/>
    <x v="0"/>
    <s v="AT"/>
    <n v="0"/>
    <n v="-898.78554886999996"/>
  </r>
  <r>
    <x v="1"/>
    <x v="2"/>
    <x v="0"/>
    <x v="0"/>
    <s v="CH"/>
    <x v="0"/>
    <s v="DE"/>
    <n v="12979.560080589999"/>
    <n v="-263.45165987000001"/>
  </r>
  <r>
    <x v="1"/>
    <x v="2"/>
    <x v="0"/>
    <x v="0"/>
    <s v="CH"/>
    <x v="0"/>
    <s v="FR"/>
    <n v="1844.07597851999"/>
    <n v="-472.32070811"/>
  </r>
  <r>
    <x v="1"/>
    <x v="2"/>
    <x v="0"/>
    <x v="0"/>
    <s v="CH"/>
    <x v="0"/>
    <s v="IT"/>
    <n v="13189.526620799999"/>
    <n v="-4102.7102710700001"/>
  </r>
  <r>
    <x v="1"/>
    <x v="2"/>
    <x v="0"/>
    <x v="1"/>
    <s v="CZ"/>
    <x v="0"/>
    <s v="AT"/>
    <n v="0"/>
    <n v="-1009.7062075699999"/>
  </r>
  <r>
    <x v="1"/>
    <x v="2"/>
    <x v="0"/>
    <x v="1"/>
    <s v="CZ"/>
    <x v="0"/>
    <s v="DE"/>
    <n v="6337.7910733400004"/>
    <n v="0"/>
  </r>
  <r>
    <x v="1"/>
    <x v="2"/>
    <x v="0"/>
    <x v="1"/>
    <s v="CZ"/>
    <x v="0"/>
    <s v="PL"/>
    <n v="1338.2047099900001"/>
    <n v="0"/>
  </r>
  <r>
    <x v="1"/>
    <x v="2"/>
    <x v="0"/>
    <x v="1"/>
    <s v="CZ"/>
    <x v="0"/>
    <s v="SK"/>
    <n v="12773.12288574"/>
    <n v="0"/>
  </r>
  <r>
    <x v="1"/>
    <x v="2"/>
    <x v="0"/>
    <x v="1"/>
    <s v="Corsica_FR15"/>
    <x v="0"/>
    <s v="IT"/>
    <n v="516.87573146"/>
    <n v="0"/>
  </r>
  <r>
    <x v="1"/>
    <x v="2"/>
    <x v="0"/>
    <x v="1"/>
    <s v="Crete_GR03"/>
    <x v="0"/>
    <s v="GR"/>
    <n v="9446.1457986799996"/>
    <n v="-3648.7851538300001"/>
  </r>
  <r>
    <x v="1"/>
    <x v="2"/>
    <x v="0"/>
    <x v="1"/>
    <s v="DE"/>
    <x v="0"/>
    <s v="AT"/>
    <n v="0"/>
    <n v="-15126.199238649901"/>
  </r>
  <r>
    <x v="1"/>
    <x v="2"/>
    <x v="0"/>
    <x v="1"/>
    <s v="DE"/>
    <x v="0"/>
    <s v="BE"/>
    <n v="0"/>
    <n v="-2959.4230602500002"/>
  </r>
  <r>
    <x v="1"/>
    <x v="2"/>
    <x v="0"/>
    <x v="1"/>
    <s v="DE"/>
    <x v="1"/>
    <s v="CH"/>
    <n v="2447.4103583299998"/>
    <n v="-13207.704123920001"/>
  </r>
  <r>
    <x v="1"/>
    <x v="2"/>
    <x v="0"/>
    <x v="1"/>
    <s v="DE"/>
    <x v="0"/>
    <s v="CZ"/>
    <n v="0"/>
    <n v="-4563.6215929399996"/>
  </r>
  <r>
    <x v="1"/>
    <x v="2"/>
    <x v="0"/>
    <x v="1"/>
    <s v="DE"/>
    <x v="0"/>
    <s v="DEKF"/>
    <n v="299.35438367"/>
    <n v="0"/>
  </r>
  <r>
    <x v="1"/>
    <x v="2"/>
    <x v="0"/>
    <x v="1"/>
    <s v="DE"/>
    <x v="0"/>
    <s v="DKE1"/>
    <n v="1908.2447929699999"/>
    <n v="0"/>
  </r>
  <r>
    <x v="1"/>
    <x v="2"/>
    <x v="0"/>
    <x v="1"/>
    <s v="DE"/>
    <x v="0"/>
    <s v="DKW1"/>
    <n v="4661.6958348899998"/>
    <n v="0"/>
  </r>
  <r>
    <x v="1"/>
    <x v="2"/>
    <x v="0"/>
    <x v="1"/>
    <s v="DE"/>
    <x v="0"/>
    <s v="FR"/>
    <n v="8561.1876121599998"/>
    <n v="-3879.76283814"/>
  </r>
  <r>
    <x v="1"/>
    <x v="2"/>
    <x v="0"/>
    <x v="1"/>
    <s v="DE"/>
    <x v="0"/>
    <s v="LU"/>
    <n v="3970.3610289500002"/>
    <n v="0"/>
  </r>
  <r>
    <x v="1"/>
    <x v="2"/>
    <x v="0"/>
    <x v="1"/>
    <s v="DE"/>
    <x v="0"/>
    <s v="NL"/>
    <n v="13466.49107315"/>
    <n v="0"/>
  </r>
  <r>
    <x v="1"/>
    <x v="2"/>
    <x v="0"/>
    <x v="1"/>
    <s v="DE"/>
    <x v="1"/>
    <s v="NOS0"/>
    <n v="3473.0453641499998"/>
    <n v="0"/>
  </r>
  <r>
    <x v="1"/>
    <x v="2"/>
    <x v="0"/>
    <x v="1"/>
    <s v="DE"/>
    <x v="0"/>
    <s v="PL"/>
    <n v="2455.2820617699999"/>
    <n v="0"/>
  </r>
  <r>
    <x v="1"/>
    <x v="2"/>
    <x v="0"/>
    <x v="1"/>
    <s v="DE"/>
    <x v="0"/>
    <s v="SE04"/>
    <n v="2883.60699131"/>
    <n v="0"/>
  </r>
  <r>
    <x v="1"/>
    <x v="2"/>
    <x v="0"/>
    <x v="1"/>
    <s v="DEKF"/>
    <x v="0"/>
    <s v="DE"/>
    <n v="0"/>
    <n v="-788.96811892000005"/>
  </r>
  <r>
    <x v="1"/>
    <x v="2"/>
    <x v="0"/>
    <x v="1"/>
    <s v="DEKF"/>
    <x v="0"/>
    <s v="DKKF"/>
    <n v="299.35438367"/>
    <n v="0"/>
  </r>
  <r>
    <x v="1"/>
    <x v="2"/>
    <x v="0"/>
    <x v="1"/>
    <s v="DKE1"/>
    <x v="0"/>
    <s v="DE"/>
    <n v="0"/>
    <n v="-3614.16565072"/>
  </r>
  <r>
    <x v="1"/>
    <x v="2"/>
    <x v="0"/>
    <x v="1"/>
    <s v="DKE1"/>
    <x v="0"/>
    <s v="DKKF"/>
    <n v="788.96811892000005"/>
    <n v="0"/>
  </r>
  <r>
    <x v="1"/>
    <x v="2"/>
    <x v="0"/>
    <x v="1"/>
    <s v="DKE1"/>
    <x v="0"/>
    <s v="DKW1"/>
    <n v="975.11233763999996"/>
    <n v="0"/>
  </r>
  <r>
    <x v="1"/>
    <x v="2"/>
    <x v="0"/>
    <x v="1"/>
    <s v="DKE1"/>
    <x v="0"/>
    <s v="PL"/>
    <n v="1113.7463989400001"/>
    <n v="0"/>
  </r>
  <r>
    <x v="1"/>
    <x v="2"/>
    <x v="0"/>
    <x v="1"/>
    <s v="DKE1"/>
    <x v="0"/>
    <s v="SE04"/>
    <n v="1064.3588773399999"/>
    <n v="0"/>
  </r>
  <r>
    <x v="1"/>
    <x v="2"/>
    <x v="0"/>
    <x v="1"/>
    <s v="DKKF"/>
    <x v="0"/>
    <s v="DEKF"/>
    <n v="0"/>
    <n v="-788.96811892000005"/>
  </r>
  <r>
    <x v="1"/>
    <x v="2"/>
    <x v="0"/>
    <x v="1"/>
    <s v="DKKF"/>
    <x v="0"/>
    <s v="DKE1"/>
    <n v="0"/>
    <n v="-299.35438367"/>
  </r>
  <r>
    <x v="1"/>
    <x v="2"/>
    <x v="0"/>
    <x v="1"/>
    <s v="DKW1"/>
    <x v="0"/>
    <s v="DE"/>
    <n v="0"/>
    <n v="-12166.551569540001"/>
  </r>
  <r>
    <x v="1"/>
    <x v="2"/>
    <x v="0"/>
    <x v="1"/>
    <s v="DKW1"/>
    <x v="0"/>
    <s v="DKE1"/>
    <n v="0"/>
    <n v="-1544.09235956"/>
  </r>
  <r>
    <x v="1"/>
    <x v="2"/>
    <x v="0"/>
    <x v="1"/>
    <s v="DKW1"/>
    <x v="0"/>
    <s v="NL"/>
    <n v="2085.0050329800001"/>
    <n v="0"/>
  </r>
  <r>
    <x v="1"/>
    <x v="2"/>
    <x v="0"/>
    <x v="1"/>
    <s v="DKW1"/>
    <x v="1"/>
    <s v="NOS0"/>
    <n v="4569.0403213099999"/>
    <n v="0"/>
  </r>
  <r>
    <x v="1"/>
    <x v="2"/>
    <x v="0"/>
    <x v="1"/>
    <s v="DKW1"/>
    <x v="0"/>
    <s v="SE03"/>
    <n v="1747.7680349899999"/>
    <n v="0"/>
  </r>
  <r>
    <x v="1"/>
    <x v="2"/>
    <x v="0"/>
    <x v="1"/>
    <s v="DKW1"/>
    <x v="1"/>
    <s v="UK"/>
    <n v="4990.79277516"/>
    <n v="0"/>
  </r>
  <r>
    <x v="1"/>
    <x v="2"/>
    <x v="0"/>
    <x v="1"/>
    <s v="EE"/>
    <x v="0"/>
    <s v="FI"/>
    <n v="1702.00013444"/>
    <n v="-1416.53440426"/>
  </r>
  <r>
    <x v="1"/>
    <x v="2"/>
    <x v="0"/>
    <x v="1"/>
    <s v="EE"/>
    <x v="0"/>
    <s v="LV"/>
    <n v="2932.7152860800002"/>
    <n v="0"/>
  </r>
  <r>
    <x v="1"/>
    <x v="2"/>
    <x v="0"/>
    <x v="1"/>
    <s v="ES"/>
    <x v="0"/>
    <s v="FR"/>
    <n v="13048.265691569901"/>
    <n v="0"/>
  </r>
  <r>
    <x v="1"/>
    <x v="2"/>
    <x v="0"/>
    <x v="1"/>
    <s v="ES"/>
    <x v="0"/>
    <s v="PT"/>
    <n v="9287.7173120799998"/>
    <n v="0"/>
  </r>
  <r>
    <x v="1"/>
    <x v="2"/>
    <x v="0"/>
    <x v="1"/>
    <s v="FI"/>
    <x v="0"/>
    <s v="EE"/>
    <n v="1914.77853727"/>
    <n v="-1723.0334259900001"/>
  </r>
  <r>
    <x v="1"/>
    <x v="2"/>
    <x v="0"/>
    <x v="1"/>
    <s v="FI"/>
    <x v="0"/>
    <s v="SE01"/>
    <n v="7547.8739750000004"/>
    <n v="0"/>
  </r>
  <r>
    <x v="1"/>
    <x v="2"/>
    <x v="0"/>
    <x v="1"/>
    <s v="FI"/>
    <x v="0"/>
    <s v="SE02"/>
    <n v="3013.09825327"/>
    <n v="0"/>
  </r>
  <r>
    <x v="1"/>
    <x v="2"/>
    <x v="0"/>
    <x v="1"/>
    <s v="FI"/>
    <x v="0"/>
    <s v="SE03"/>
    <n v="4238.9989026699996"/>
    <n v="0"/>
  </r>
  <r>
    <x v="1"/>
    <x v="2"/>
    <x v="0"/>
    <x v="1"/>
    <s v="FR"/>
    <x v="0"/>
    <s v="BE"/>
    <n v="4164.8081160600004"/>
    <n v="-21654.69193248"/>
  </r>
  <r>
    <x v="1"/>
    <x v="2"/>
    <x v="0"/>
    <x v="1"/>
    <s v="FR"/>
    <x v="1"/>
    <s v="CH"/>
    <n v="8834.2908361400005"/>
    <n v="-27497.677597990001"/>
  </r>
  <r>
    <x v="1"/>
    <x v="2"/>
    <x v="0"/>
    <x v="1"/>
    <s v="FR"/>
    <x v="0"/>
    <s v="DE"/>
    <n v="6623.8212138500003"/>
    <n v="-14483.21656712"/>
  </r>
  <r>
    <x v="1"/>
    <x v="2"/>
    <x v="0"/>
    <x v="1"/>
    <s v="FR"/>
    <x v="0"/>
    <s v="ES"/>
    <n v="0"/>
    <n v="-33569.827575039999"/>
  </r>
  <r>
    <x v="1"/>
    <x v="2"/>
    <x v="0"/>
    <x v="1"/>
    <s v="FR"/>
    <x v="0"/>
    <s v="IT"/>
    <n v="29750.35872299"/>
    <n v="0"/>
  </r>
  <r>
    <x v="1"/>
    <x v="2"/>
    <x v="0"/>
    <x v="1"/>
    <s v="FR"/>
    <x v="1"/>
    <s v="UK"/>
    <n v="22547.63781217"/>
    <n v="0"/>
  </r>
  <r>
    <x v="1"/>
    <x v="2"/>
    <x v="0"/>
    <x v="1"/>
    <s v="GR"/>
    <x v="1"/>
    <s v="AL"/>
    <n v="0"/>
    <n v="-1432.55244711"/>
  </r>
  <r>
    <x v="1"/>
    <x v="2"/>
    <x v="0"/>
    <x v="1"/>
    <s v="GR"/>
    <x v="0"/>
    <s v="BG"/>
    <n v="0"/>
    <n v="-8857.7685758099997"/>
  </r>
  <r>
    <x v="1"/>
    <x v="2"/>
    <x v="0"/>
    <x v="1"/>
    <s v="GR"/>
    <x v="0"/>
    <s v="Crete_GR03"/>
    <n v="286.75418175999999"/>
    <n v="-232.98140384000001"/>
  </r>
  <r>
    <x v="1"/>
    <x v="2"/>
    <x v="0"/>
    <x v="1"/>
    <s v="GR"/>
    <x v="0"/>
    <s v="IT"/>
    <n v="871.20836924000002"/>
    <n v="0"/>
  </r>
  <r>
    <x v="1"/>
    <x v="2"/>
    <x v="0"/>
    <x v="1"/>
    <s v="GR"/>
    <x v="0"/>
    <s v="MK"/>
    <n v="9455.3000280300002"/>
    <n v="0"/>
  </r>
  <r>
    <x v="1"/>
    <x v="2"/>
    <x v="0"/>
    <x v="1"/>
    <s v="GR"/>
    <x v="1"/>
    <s v="TR"/>
    <n v="28431.77474859"/>
    <n v="0"/>
  </r>
  <r>
    <x v="1"/>
    <x v="2"/>
    <x v="0"/>
    <x v="1"/>
    <s v="HR"/>
    <x v="1"/>
    <s v="BA"/>
    <n v="0"/>
    <n v="-2927.5539126799999"/>
  </r>
  <r>
    <x v="1"/>
    <x v="2"/>
    <x v="0"/>
    <x v="1"/>
    <s v="HR"/>
    <x v="0"/>
    <s v="HU"/>
    <n v="1276.57247011"/>
    <n v="0"/>
  </r>
  <r>
    <x v="1"/>
    <x v="2"/>
    <x v="0"/>
    <x v="1"/>
    <s v="HR"/>
    <x v="1"/>
    <s v="RS"/>
    <n v="8490.0797874799991"/>
    <n v="0"/>
  </r>
  <r>
    <x v="1"/>
    <x v="2"/>
    <x v="0"/>
    <x v="1"/>
    <s v="HR"/>
    <x v="0"/>
    <s v="SI"/>
    <n v="294.91670534999997"/>
    <n v="0"/>
  </r>
  <r>
    <x v="1"/>
    <x v="2"/>
    <x v="0"/>
    <x v="1"/>
    <s v="HU"/>
    <x v="0"/>
    <s v="AT"/>
    <n v="0"/>
    <n v="-526.96026371999994"/>
  </r>
  <r>
    <x v="1"/>
    <x v="2"/>
    <x v="0"/>
    <x v="1"/>
    <s v="HU"/>
    <x v="0"/>
    <s v="HR"/>
    <n v="0"/>
    <n v="-3306.86026687"/>
  </r>
  <r>
    <x v="1"/>
    <x v="2"/>
    <x v="0"/>
    <x v="1"/>
    <s v="HU"/>
    <x v="0"/>
    <s v="RO"/>
    <n v="5970.5335954100001"/>
    <n v="0"/>
  </r>
  <r>
    <x v="1"/>
    <x v="2"/>
    <x v="0"/>
    <x v="1"/>
    <s v="HU"/>
    <x v="1"/>
    <s v="RS"/>
    <n v="6607.1890096400002"/>
    <n v="0"/>
  </r>
  <r>
    <x v="1"/>
    <x v="2"/>
    <x v="0"/>
    <x v="1"/>
    <s v="HU"/>
    <x v="0"/>
    <s v="SI"/>
    <n v="268.84743452999999"/>
    <n v="0"/>
  </r>
  <r>
    <x v="1"/>
    <x v="2"/>
    <x v="0"/>
    <x v="1"/>
    <s v="HU"/>
    <x v="0"/>
    <s v="SK"/>
    <n v="2500.6769312599999"/>
    <n v="0"/>
  </r>
  <r>
    <x v="1"/>
    <x v="2"/>
    <x v="0"/>
    <x v="1"/>
    <s v="HU"/>
    <x v="1"/>
    <s v="UA01"/>
    <n v="2445.11432973"/>
    <n v="0"/>
  </r>
  <r>
    <x v="1"/>
    <x v="2"/>
    <x v="0"/>
    <x v="1"/>
    <s v="IE"/>
    <x v="1"/>
    <s v="UK"/>
    <n v="5793.6632551599996"/>
    <n v="0"/>
  </r>
  <r>
    <x v="1"/>
    <x v="2"/>
    <x v="0"/>
    <x v="1"/>
    <s v="IE"/>
    <x v="1"/>
    <s v="UKNI"/>
    <n v="1603.19203079"/>
    <n v="0"/>
  </r>
  <r>
    <x v="1"/>
    <x v="2"/>
    <x v="0"/>
    <x v="1"/>
    <s v="IT"/>
    <x v="0"/>
    <s v="AT"/>
    <n v="306.37209030000002"/>
    <n v="-2672.2660203400001"/>
  </r>
  <r>
    <x v="1"/>
    <x v="2"/>
    <x v="0"/>
    <x v="1"/>
    <s v="IT"/>
    <x v="1"/>
    <s v="CH"/>
    <n v="3571.4436857000001"/>
    <n v="-5007.9597041500001"/>
  </r>
  <r>
    <x v="1"/>
    <x v="2"/>
    <x v="0"/>
    <x v="1"/>
    <s v="IT"/>
    <x v="0"/>
    <s v="FR"/>
    <n v="0"/>
    <n v="-4621.8755517899999"/>
  </r>
  <r>
    <x v="1"/>
    <x v="2"/>
    <x v="0"/>
    <x v="1"/>
    <s v="IT"/>
    <x v="0"/>
    <s v="GR"/>
    <n v="0"/>
    <n v="-2714.2144655500001"/>
  </r>
  <r>
    <x v="1"/>
    <x v="2"/>
    <x v="0"/>
    <x v="1"/>
    <s v="IT"/>
    <x v="0"/>
    <s v="ME"/>
    <n v="3585.9733881699999"/>
    <n v="0"/>
  </r>
  <r>
    <x v="1"/>
    <x v="2"/>
    <x v="0"/>
    <x v="1"/>
    <s v="IT"/>
    <x v="0"/>
    <s v="MT"/>
    <n v="557.75055177000002"/>
    <n v="0"/>
  </r>
  <r>
    <x v="1"/>
    <x v="2"/>
    <x v="0"/>
    <x v="1"/>
    <s v="IT"/>
    <x v="0"/>
    <s v="SI"/>
    <n v="2772.9257770299901"/>
    <n v="0"/>
  </r>
  <r>
    <x v="1"/>
    <x v="2"/>
    <x v="0"/>
    <x v="1"/>
    <s v="LT"/>
    <x v="0"/>
    <s v="LV"/>
    <n v="617.62961572999995"/>
    <n v="0"/>
  </r>
  <r>
    <x v="1"/>
    <x v="2"/>
    <x v="0"/>
    <x v="1"/>
    <s v="LT"/>
    <x v="0"/>
    <s v="PL"/>
    <n v="2710.0700462300001"/>
    <n v="0"/>
  </r>
  <r>
    <x v="1"/>
    <x v="2"/>
    <x v="0"/>
    <x v="1"/>
    <s v="LT"/>
    <x v="0"/>
    <s v="SE04"/>
    <n v="1290.5956296899999"/>
    <n v="0"/>
  </r>
  <r>
    <x v="1"/>
    <x v="2"/>
    <x v="0"/>
    <x v="1"/>
    <s v="LU"/>
    <x v="0"/>
    <s v="BE"/>
    <n v="0"/>
    <n v="-403.73158410000002"/>
  </r>
  <r>
    <x v="1"/>
    <x v="2"/>
    <x v="0"/>
    <x v="1"/>
    <s v="LU"/>
    <x v="0"/>
    <s v="DE"/>
    <n v="0"/>
    <n v="-473.51956598999999"/>
  </r>
  <r>
    <x v="1"/>
    <x v="2"/>
    <x v="0"/>
    <x v="1"/>
    <s v="LV"/>
    <x v="0"/>
    <s v="EE"/>
    <n v="0"/>
    <n v="-2080.2308672499998"/>
  </r>
  <r>
    <x v="1"/>
    <x v="2"/>
    <x v="0"/>
    <x v="1"/>
    <s v="LV"/>
    <x v="0"/>
    <s v="LT"/>
    <n v="0"/>
    <n v="-4290.61314253"/>
  </r>
  <r>
    <x v="1"/>
    <x v="2"/>
    <x v="0"/>
    <x v="1"/>
    <s v="LV"/>
    <x v="0"/>
    <s v="SE03"/>
    <n v="0"/>
    <n v="-1672.03904216"/>
  </r>
  <r>
    <x v="1"/>
    <x v="2"/>
    <x v="0"/>
    <x v="0"/>
    <s v="ME"/>
    <x v="1"/>
    <s v="AL"/>
    <n v="0"/>
    <n v="-849.27002352"/>
  </r>
  <r>
    <x v="1"/>
    <x v="2"/>
    <x v="0"/>
    <x v="0"/>
    <s v="ME"/>
    <x v="1"/>
    <s v="BA"/>
    <n v="0"/>
    <n v="-1911.8791264500001"/>
  </r>
  <r>
    <x v="1"/>
    <x v="2"/>
    <x v="0"/>
    <x v="0"/>
    <s v="ME"/>
    <x v="0"/>
    <s v="IT"/>
    <n v="0"/>
    <n v="-722.05760676"/>
  </r>
  <r>
    <x v="1"/>
    <x v="2"/>
    <x v="0"/>
    <x v="0"/>
    <s v="ME"/>
    <x v="1"/>
    <s v="RS"/>
    <n v="2811.3278749299998"/>
    <n v="0"/>
  </r>
  <r>
    <x v="1"/>
    <x v="2"/>
    <x v="0"/>
    <x v="0"/>
    <s v="MK"/>
    <x v="1"/>
    <s v="AL"/>
    <n v="79.604446209999907"/>
    <n v="-35.472349700000002"/>
  </r>
  <r>
    <x v="1"/>
    <x v="2"/>
    <x v="0"/>
    <x v="0"/>
    <s v="MK"/>
    <x v="0"/>
    <s v="BG"/>
    <n v="0"/>
    <n v="-1965.0356090099999"/>
  </r>
  <r>
    <x v="1"/>
    <x v="2"/>
    <x v="0"/>
    <x v="0"/>
    <s v="MK"/>
    <x v="0"/>
    <s v="GR"/>
    <n v="0"/>
    <n v="-1486.0089892599999"/>
  </r>
  <r>
    <x v="1"/>
    <x v="2"/>
    <x v="0"/>
    <x v="0"/>
    <s v="MK"/>
    <x v="1"/>
    <s v="RS"/>
    <n v="4900.9719519800001"/>
    <n v="0"/>
  </r>
  <r>
    <x v="1"/>
    <x v="2"/>
    <x v="0"/>
    <x v="1"/>
    <s v="MT"/>
    <x v="0"/>
    <s v="IT"/>
    <n v="0"/>
    <n v="-486.62434452999997"/>
  </r>
  <r>
    <x v="1"/>
    <x v="2"/>
    <x v="0"/>
    <x v="1"/>
    <s v="NL"/>
    <x v="0"/>
    <s v="BE"/>
    <n v="0"/>
    <n v="-11167.272668490001"/>
  </r>
  <r>
    <x v="1"/>
    <x v="2"/>
    <x v="0"/>
    <x v="1"/>
    <s v="NL"/>
    <x v="0"/>
    <s v="DE"/>
    <n v="0"/>
    <n v="-16004.930135430001"/>
  </r>
  <r>
    <x v="1"/>
    <x v="2"/>
    <x v="0"/>
    <x v="1"/>
    <s v="NL"/>
    <x v="0"/>
    <s v="DKW1"/>
    <n v="0"/>
    <n v="-1316.94934646"/>
  </r>
  <r>
    <x v="1"/>
    <x v="2"/>
    <x v="0"/>
    <x v="1"/>
    <s v="NL"/>
    <x v="1"/>
    <s v="NOS0"/>
    <n v="1713.0120050200001"/>
    <n v="0"/>
  </r>
  <r>
    <x v="1"/>
    <x v="2"/>
    <x v="0"/>
    <x v="1"/>
    <s v="NL"/>
    <x v="1"/>
    <s v="UK"/>
    <n v="7321.2961897200003"/>
    <n v="0"/>
  </r>
  <r>
    <x v="1"/>
    <x v="2"/>
    <x v="0"/>
    <x v="0"/>
    <s v="NOM1"/>
    <x v="1"/>
    <s v="NON1"/>
    <n v="111.0726229"/>
    <n v="0"/>
  </r>
  <r>
    <x v="1"/>
    <x v="2"/>
    <x v="0"/>
    <x v="0"/>
    <s v="NOM1"/>
    <x v="1"/>
    <s v="NOS0"/>
    <n v="6860.2592621699996"/>
    <n v="0"/>
  </r>
  <r>
    <x v="1"/>
    <x v="2"/>
    <x v="0"/>
    <x v="0"/>
    <s v="NOM1"/>
    <x v="0"/>
    <s v="SE02"/>
    <n v="2250.3480813900001"/>
    <n v="0"/>
  </r>
  <r>
    <x v="1"/>
    <x v="2"/>
    <x v="0"/>
    <x v="0"/>
    <s v="NON1"/>
    <x v="1"/>
    <s v="NOM1"/>
    <n v="0"/>
    <n v="-6009.7714402000001"/>
  </r>
  <r>
    <x v="1"/>
    <x v="2"/>
    <x v="0"/>
    <x v="0"/>
    <s v="NON1"/>
    <x v="0"/>
    <s v="SE01"/>
    <n v="4163.9021437499996"/>
    <n v="0"/>
  </r>
  <r>
    <x v="1"/>
    <x v="2"/>
    <x v="0"/>
    <x v="0"/>
    <s v="NON1"/>
    <x v="0"/>
    <s v="SE02"/>
    <n v="1224.53864963"/>
    <n v="0"/>
  </r>
  <r>
    <x v="1"/>
    <x v="2"/>
    <x v="0"/>
    <x v="0"/>
    <s v="NOS0"/>
    <x v="0"/>
    <s v="DE"/>
    <n v="0"/>
    <n v="-7547.2748385499999"/>
  </r>
  <r>
    <x v="1"/>
    <x v="2"/>
    <x v="0"/>
    <x v="0"/>
    <s v="NOS0"/>
    <x v="0"/>
    <s v="DKW1"/>
    <n v="0"/>
    <n v="-7530.6063735799999"/>
  </r>
  <r>
    <x v="1"/>
    <x v="2"/>
    <x v="0"/>
    <x v="0"/>
    <s v="NOS0"/>
    <x v="0"/>
    <s v="NL"/>
    <n v="0"/>
    <n v="-3618.46030853"/>
  </r>
  <r>
    <x v="1"/>
    <x v="2"/>
    <x v="0"/>
    <x v="0"/>
    <s v="NOS0"/>
    <x v="1"/>
    <s v="NOM1"/>
    <n v="0"/>
    <n v="-841.24468905000003"/>
  </r>
  <r>
    <x v="1"/>
    <x v="2"/>
    <x v="0"/>
    <x v="0"/>
    <s v="NOS0"/>
    <x v="0"/>
    <s v="SE03"/>
    <n v="5925.6906923899996"/>
    <n v="0"/>
  </r>
  <r>
    <x v="1"/>
    <x v="2"/>
    <x v="0"/>
    <x v="0"/>
    <s v="NOS0"/>
    <x v="1"/>
    <s v="UK"/>
    <n v="13724.087289249999"/>
    <n v="-6767.56673082"/>
  </r>
  <r>
    <x v="1"/>
    <x v="2"/>
    <x v="0"/>
    <x v="1"/>
    <s v="PL"/>
    <x v="0"/>
    <s v="CZ"/>
    <n v="0"/>
    <n v="-4956.9107738900002"/>
  </r>
  <r>
    <x v="1"/>
    <x v="2"/>
    <x v="0"/>
    <x v="1"/>
    <s v="PL"/>
    <x v="0"/>
    <s v="DE"/>
    <n v="0"/>
    <n v="-7318.1511147499996"/>
  </r>
  <r>
    <x v="1"/>
    <x v="2"/>
    <x v="0"/>
    <x v="1"/>
    <s v="PL"/>
    <x v="0"/>
    <s v="DKE1"/>
    <n v="0"/>
    <n v="-2400.9377103800002"/>
  </r>
  <r>
    <x v="1"/>
    <x v="2"/>
    <x v="0"/>
    <x v="1"/>
    <s v="PL"/>
    <x v="0"/>
    <s v="LT"/>
    <n v="0"/>
    <n v="-3451.4304744699998"/>
  </r>
  <r>
    <x v="1"/>
    <x v="2"/>
    <x v="0"/>
    <x v="1"/>
    <s v="PL"/>
    <x v="0"/>
    <s v="SE04"/>
    <n v="1561.10891393"/>
    <n v="0"/>
  </r>
  <r>
    <x v="1"/>
    <x v="2"/>
    <x v="0"/>
    <x v="1"/>
    <s v="PL"/>
    <x v="0"/>
    <s v="SK"/>
    <n v="0"/>
    <n v="-3371.3802337500001"/>
  </r>
  <r>
    <x v="1"/>
    <x v="2"/>
    <x v="0"/>
    <x v="1"/>
    <s v="PT"/>
    <x v="0"/>
    <s v="ES"/>
    <n v="0"/>
    <n v="-5595.3078553599998"/>
  </r>
  <r>
    <x v="1"/>
    <x v="2"/>
    <x v="0"/>
    <x v="1"/>
    <s v="RO"/>
    <x v="0"/>
    <s v="BG"/>
    <n v="0"/>
    <n v="-4056.3165984699999"/>
  </r>
  <r>
    <x v="1"/>
    <x v="2"/>
    <x v="0"/>
    <x v="1"/>
    <s v="RO"/>
    <x v="0"/>
    <s v="HU"/>
    <n v="0"/>
    <n v="-664.54986355999995"/>
  </r>
  <r>
    <x v="1"/>
    <x v="2"/>
    <x v="0"/>
    <x v="1"/>
    <s v="RO"/>
    <x v="1"/>
    <s v="RS"/>
    <n v="1904.90937801"/>
    <n v="0"/>
  </r>
  <r>
    <x v="1"/>
    <x v="2"/>
    <x v="0"/>
    <x v="1"/>
    <s v="RO"/>
    <x v="1"/>
    <s v="UA01"/>
    <n v="304.73686185999998"/>
    <n v="0"/>
  </r>
  <r>
    <x v="1"/>
    <x v="2"/>
    <x v="0"/>
    <x v="0"/>
    <s v="RS"/>
    <x v="1"/>
    <s v="AL"/>
    <n v="0"/>
    <n v="-135.85538600999999"/>
  </r>
  <r>
    <x v="1"/>
    <x v="2"/>
    <x v="0"/>
    <x v="0"/>
    <s v="RS"/>
    <x v="1"/>
    <s v="BA"/>
    <n v="0"/>
    <n v="-50.861387389999997"/>
  </r>
  <r>
    <x v="1"/>
    <x v="2"/>
    <x v="0"/>
    <x v="0"/>
    <s v="RS"/>
    <x v="0"/>
    <s v="BG"/>
    <n v="0"/>
    <n v="-2028.51441712"/>
  </r>
  <r>
    <x v="1"/>
    <x v="2"/>
    <x v="0"/>
    <x v="0"/>
    <s v="RS"/>
    <x v="0"/>
    <s v="HR"/>
    <n v="0"/>
    <n v="-426.08061708000002"/>
  </r>
  <r>
    <x v="1"/>
    <x v="2"/>
    <x v="0"/>
    <x v="0"/>
    <s v="RS"/>
    <x v="0"/>
    <s v="HU"/>
    <n v="0"/>
    <n v="-683.5579735"/>
  </r>
  <r>
    <x v="1"/>
    <x v="2"/>
    <x v="0"/>
    <x v="0"/>
    <s v="RS"/>
    <x v="0"/>
    <s v="ME"/>
    <n v="0"/>
    <n v="-45.300153229999999"/>
  </r>
  <r>
    <x v="1"/>
    <x v="2"/>
    <x v="0"/>
    <x v="0"/>
    <s v="RS"/>
    <x v="0"/>
    <s v="MK"/>
    <n v="0"/>
    <n v="-1325.7111297599999"/>
  </r>
  <r>
    <x v="1"/>
    <x v="2"/>
    <x v="0"/>
    <x v="0"/>
    <s v="RS"/>
    <x v="0"/>
    <s v="RO"/>
    <n v="0"/>
    <n v="-4850.0430649099999"/>
  </r>
  <r>
    <x v="1"/>
    <x v="2"/>
    <x v="0"/>
    <x v="1"/>
    <s v="SE01"/>
    <x v="0"/>
    <s v="FI"/>
    <n v="0"/>
    <n v="-3439.9039244199998"/>
  </r>
  <r>
    <x v="1"/>
    <x v="2"/>
    <x v="0"/>
    <x v="1"/>
    <s v="SE01"/>
    <x v="1"/>
    <s v="NON1"/>
    <n v="0"/>
    <n v="-691.42151579999995"/>
  </r>
  <r>
    <x v="1"/>
    <x v="2"/>
    <x v="0"/>
    <x v="1"/>
    <s v="SE01"/>
    <x v="0"/>
    <s v="SE02"/>
    <n v="2749.9073210000001"/>
    <n v="0"/>
  </r>
  <r>
    <x v="1"/>
    <x v="2"/>
    <x v="0"/>
    <x v="1"/>
    <s v="SE02"/>
    <x v="0"/>
    <s v="FI"/>
    <n v="0"/>
    <n v="-2647.54215325"/>
  </r>
  <r>
    <x v="1"/>
    <x v="2"/>
    <x v="0"/>
    <x v="1"/>
    <s v="SE02"/>
    <x v="1"/>
    <s v="NOM1"/>
    <n v="0"/>
    <n v="-2296.9557348100002"/>
  </r>
  <r>
    <x v="1"/>
    <x v="2"/>
    <x v="0"/>
    <x v="1"/>
    <s v="SE02"/>
    <x v="1"/>
    <s v="NON1"/>
    <n v="0"/>
    <n v="-442.24574417999997"/>
  </r>
  <r>
    <x v="1"/>
    <x v="2"/>
    <x v="0"/>
    <x v="1"/>
    <s v="SE02"/>
    <x v="0"/>
    <s v="SE01"/>
    <n v="0"/>
    <n v="-9910.8231284400008"/>
  </r>
  <r>
    <x v="1"/>
    <x v="2"/>
    <x v="0"/>
    <x v="1"/>
    <s v="SE02"/>
    <x v="0"/>
    <s v="SE03"/>
    <n v="23910.187590450001"/>
    <n v="0"/>
  </r>
  <r>
    <x v="1"/>
    <x v="2"/>
    <x v="0"/>
    <x v="1"/>
    <s v="SE03"/>
    <x v="0"/>
    <s v="DKW1"/>
    <n v="0"/>
    <n v="-3185.29701935"/>
  </r>
  <r>
    <x v="1"/>
    <x v="2"/>
    <x v="0"/>
    <x v="1"/>
    <s v="SE03"/>
    <x v="0"/>
    <s v="FI"/>
    <n v="0"/>
    <n v="-3019.8899031800001"/>
  </r>
  <r>
    <x v="1"/>
    <x v="2"/>
    <x v="0"/>
    <x v="1"/>
    <s v="SE03"/>
    <x v="0"/>
    <s v="LV"/>
    <n v="937.21879376000004"/>
    <n v="0"/>
  </r>
  <r>
    <x v="1"/>
    <x v="2"/>
    <x v="0"/>
    <x v="1"/>
    <s v="SE03"/>
    <x v="1"/>
    <s v="NOS0"/>
    <n v="0"/>
    <n v="-6587.0831735499996"/>
  </r>
  <r>
    <x v="1"/>
    <x v="2"/>
    <x v="0"/>
    <x v="1"/>
    <s v="SE03"/>
    <x v="0"/>
    <s v="SE02"/>
    <n v="0"/>
    <n v="-4536.5123144999998"/>
  </r>
  <r>
    <x v="1"/>
    <x v="2"/>
    <x v="0"/>
    <x v="1"/>
    <s v="SE03"/>
    <x v="0"/>
    <s v="SE04"/>
    <n v="22698.994620230002"/>
    <n v="0"/>
  </r>
  <r>
    <x v="1"/>
    <x v="2"/>
    <x v="0"/>
    <x v="1"/>
    <s v="SE04"/>
    <x v="0"/>
    <s v="DE"/>
    <n v="0"/>
    <n v="-9620.2033539500007"/>
  </r>
  <r>
    <x v="1"/>
    <x v="2"/>
    <x v="0"/>
    <x v="1"/>
    <s v="SE04"/>
    <x v="0"/>
    <s v="DKE1"/>
    <n v="0"/>
    <n v="-10941.746249190001"/>
  </r>
  <r>
    <x v="1"/>
    <x v="2"/>
    <x v="0"/>
    <x v="1"/>
    <s v="SE04"/>
    <x v="0"/>
    <s v="LT"/>
    <n v="0"/>
    <n v="-1891.7270419700001"/>
  </r>
  <r>
    <x v="1"/>
    <x v="2"/>
    <x v="0"/>
    <x v="1"/>
    <s v="SE04"/>
    <x v="0"/>
    <s v="PL"/>
    <n v="0"/>
    <n v="-1691.3232632500001"/>
  </r>
  <r>
    <x v="1"/>
    <x v="2"/>
    <x v="0"/>
    <x v="1"/>
    <s v="SE04"/>
    <x v="0"/>
    <s v="SE03"/>
    <n v="0"/>
    <n v="-4300.1746628499995"/>
  </r>
  <r>
    <x v="1"/>
    <x v="2"/>
    <x v="0"/>
    <x v="1"/>
    <s v="SI"/>
    <x v="0"/>
    <s v="AT"/>
    <n v="0"/>
    <n v="-697.25757572999999"/>
  </r>
  <r>
    <x v="1"/>
    <x v="2"/>
    <x v="0"/>
    <x v="1"/>
    <s v="SI"/>
    <x v="0"/>
    <s v="HR"/>
    <n v="0"/>
    <n v="-11175.70614113"/>
  </r>
  <r>
    <x v="1"/>
    <x v="2"/>
    <x v="0"/>
    <x v="1"/>
    <s v="SI"/>
    <x v="0"/>
    <s v="HU"/>
    <n v="0"/>
    <n v="-4497.5486593100004"/>
  </r>
  <r>
    <x v="1"/>
    <x v="2"/>
    <x v="0"/>
    <x v="1"/>
    <s v="SI"/>
    <x v="0"/>
    <s v="IT"/>
    <n v="0"/>
    <n v="-2924.9533702599902"/>
  </r>
  <r>
    <x v="1"/>
    <x v="2"/>
    <x v="0"/>
    <x v="1"/>
    <s v="SK"/>
    <x v="0"/>
    <s v="CZ"/>
    <n v="0"/>
    <n v="-612.06248232999997"/>
  </r>
  <r>
    <x v="1"/>
    <x v="2"/>
    <x v="0"/>
    <x v="1"/>
    <s v="SK"/>
    <x v="0"/>
    <s v="HU"/>
    <n v="0"/>
    <n v="-9056.9831516800004"/>
  </r>
  <r>
    <x v="1"/>
    <x v="2"/>
    <x v="0"/>
    <x v="1"/>
    <s v="SK"/>
    <x v="0"/>
    <s v="PL"/>
    <n v="488.19384191"/>
    <n v="0"/>
  </r>
  <r>
    <x v="1"/>
    <x v="2"/>
    <x v="0"/>
    <x v="1"/>
    <s v="SK"/>
    <x v="1"/>
    <s v="UA01"/>
    <n v="4391.1535781100001"/>
    <n v="0"/>
  </r>
  <r>
    <x v="1"/>
    <x v="2"/>
    <x v="0"/>
    <x v="0"/>
    <s v="TR"/>
    <x v="0"/>
    <s v="BG"/>
    <n v="0"/>
    <n v="-11.168889269999999"/>
  </r>
  <r>
    <x v="1"/>
    <x v="2"/>
    <x v="0"/>
    <x v="0"/>
    <s v="UA01"/>
    <x v="0"/>
    <s v="HU"/>
    <n v="0"/>
    <n v="-6.8002740000000006E-2"/>
  </r>
  <r>
    <x v="1"/>
    <x v="2"/>
    <x v="0"/>
    <x v="0"/>
    <s v="UA01"/>
    <x v="0"/>
    <s v="RO"/>
    <n v="0"/>
    <n v="-573.02888215999997"/>
  </r>
  <r>
    <x v="1"/>
    <x v="2"/>
    <x v="0"/>
    <x v="0"/>
    <s v="UA01"/>
    <x v="0"/>
    <s v="SK"/>
    <n v="0"/>
    <n v="-36.235116750000003"/>
  </r>
  <r>
    <x v="1"/>
    <x v="2"/>
    <x v="0"/>
    <x v="0"/>
    <s v="UK"/>
    <x v="0"/>
    <s v="BE"/>
    <n v="6339.5916439699904"/>
    <n v="-2210.4728486600002"/>
  </r>
  <r>
    <x v="1"/>
    <x v="2"/>
    <x v="0"/>
    <x v="0"/>
    <s v="UK"/>
    <x v="0"/>
    <s v="DKW1"/>
    <n v="0"/>
    <n v="-3207.7549137999999"/>
  </r>
  <r>
    <x v="1"/>
    <x v="2"/>
    <x v="0"/>
    <x v="0"/>
    <s v="UK"/>
    <x v="0"/>
    <s v="FR"/>
    <n v="0"/>
    <n v="-11021.12532757"/>
  </r>
  <r>
    <x v="1"/>
    <x v="2"/>
    <x v="0"/>
    <x v="0"/>
    <s v="UK"/>
    <x v="0"/>
    <s v="IE"/>
    <n v="0"/>
    <n v="-3481.0187472799998"/>
  </r>
  <r>
    <x v="1"/>
    <x v="2"/>
    <x v="0"/>
    <x v="0"/>
    <s v="UK"/>
    <x v="0"/>
    <s v="NL"/>
    <n v="0"/>
    <n v="-7141.8782432899998"/>
  </r>
  <r>
    <x v="1"/>
    <x v="2"/>
    <x v="0"/>
    <x v="0"/>
    <s v="UK"/>
    <x v="1"/>
    <s v="NOS0"/>
    <n v="3235.0254650900001"/>
    <n v="-6355.2519032099999"/>
  </r>
  <r>
    <x v="1"/>
    <x v="2"/>
    <x v="0"/>
    <x v="0"/>
    <s v="UK"/>
    <x v="1"/>
    <s v="UKNI"/>
    <n v="1426.0254642699999"/>
    <n v="0"/>
  </r>
  <r>
    <x v="1"/>
    <x v="2"/>
    <x v="0"/>
    <x v="0"/>
    <s v="UKNI"/>
    <x v="0"/>
    <s v="IE"/>
    <n v="0"/>
    <n v="-2091.0532733"/>
  </r>
  <r>
    <x v="1"/>
    <x v="2"/>
    <x v="0"/>
    <x v="0"/>
    <s v="UKNI"/>
    <x v="1"/>
    <s v="UK"/>
    <n v="0"/>
    <n v="-3708.3369946100001"/>
  </r>
  <r>
    <x v="1"/>
    <x v="2"/>
    <x v="1"/>
    <x v="0"/>
    <s v="AL"/>
    <x v="0"/>
    <s v="GR"/>
    <n v="850.20732207000003"/>
    <n v="0"/>
  </r>
  <r>
    <x v="1"/>
    <x v="2"/>
    <x v="1"/>
    <x v="0"/>
    <s v="AL"/>
    <x v="0"/>
    <s v="ME"/>
    <n v="1398.39487504"/>
    <n v="0"/>
  </r>
  <r>
    <x v="1"/>
    <x v="2"/>
    <x v="1"/>
    <x v="0"/>
    <s v="AL"/>
    <x v="0"/>
    <s v="MK"/>
    <n v="1136.86771948"/>
    <n v="-2745.3938759299999"/>
  </r>
  <r>
    <x v="1"/>
    <x v="2"/>
    <x v="1"/>
    <x v="0"/>
    <s v="AL"/>
    <x v="1"/>
    <s v="RS"/>
    <n v="4189.4516043499998"/>
    <n v="0"/>
  </r>
  <r>
    <x v="1"/>
    <x v="2"/>
    <x v="1"/>
    <x v="1"/>
    <s v="AT"/>
    <x v="1"/>
    <s v="CH"/>
    <n v="6081.57342926"/>
    <n v="0"/>
  </r>
  <r>
    <x v="1"/>
    <x v="2"/>
    <x v="1"/>
    <x v="1"/>
    <s v="AT"/>
    <x v="0"/>
    <s v="CZ"/>
    <n v="5652.3997563599996"/>
    <n v="0"/>
  </r>
  <r>
    <x v="1"/>
    <x v="2"/>
    <x v="1"/>
    <x v="1"/>
    <s v="AT"/>
    <x v="0"/>
    <s v="DE"/>
    <n v="29599.161883100001"/>
    <n v="0"/>
  </r>
  <r>
    <x v="1"/>
    <x v="2"/>
    <x v="1"/>
    <x v="1"/>
    <s v="AT"/>
    <x v="0"/>
    <s v="HU"/>
    <n v="12079.000499329901"/>
    <n v="0"/>
  </r>
  <r>
    <x v="1"/>
    <x v="2"/>
    <x v="1"/>
    <x v="1"/>
    <s v="AT"/>
    <x v="0"/>
    <s v="IT"/>
    <n v="7750.65312506999"/>
    <n v="-799.84204393000005"/>
  </r>
  <r>
    <x v="1"/>
    <x v="2"/>
    <x v="1"/>
    <x v="1"/>
    <s v="AT"/>
    <x v="0"/>
    <s v="SI"/>
    <n v="8050.0611702899996"/>
    <n v="0"/>
  </r>
  <r>
    <x v="1"/>
    <x v="2"/>
    <x v="1"/>
    <x v="0"/>
    <s v="BA"/>
    <x v="0"/>
    <s v="HR"/>
    <n v="756.12750453000001"/>
    <n v="0"/>
  </r>
  <r>
    <x v="1"/>
    <x v="2"/>
    <x v="1"/>
    <x v="0"/>
    <s v="BA"/>
    <x v="0"/>
    <s v="ME"/>
    <n v="307.96235648999999"/>
    <n v="0"/>
  </r>
  <r>
    <x v="1"/>
    <x v="2"/>
    <x v="1"/>
    <x v="0"/>
    <s v="BA"/>
    <x v="1"/>
    <s v="RS"/>
    <n v="4120.3402966100002"/>
    <n v="0"/>
  </r>
  <r>
    <x v="1"/>
    <x v="2"/>
    <x v="1"/>
    <x v="1"/>
    <s v="BE"/>
    <x v="0"/>
    <s v="DE"/>
    <n v="3313.70430201"/>
    <n v="0"/>
  </r>
  <r>
    <x v="1"/>
    <x v="2"/>
    <x v="1"/>
    <x v="1"/>
    <s v="BE"/>
    <x v="0"/>
    <s v="FR"/>
    <n v="6630.3011899699904"/>
    <n v="-1722.64423861"/>
  </r>
  <r>
    <x v="1"/>
    <x v="2"/>
    <x v="1"/>
    <x v="1"/>
    <s v="BE"/>
    <x v="0"/>
    <s v="LU"/>
    <n v="1253.6941010999999"/>
    <n v="0"/>
  </r>
  <r>
    <x v="1"/>
    <x v="2"/>
    <x v="1"/>
    <x v="1"/>
    <s v="BE"/>
    <x v="0"/>
    <s v="NL"/>
    <n v="8490.2183944400003"/>
    <n v="0"/>
  </r>
  <r>
    <x v="1"/>
    <x v="2"/>
    <x v="1"/>
    <x v="1"/>
    <s v="BE"/>
    <x v="1"/>
    <s v="UK"/>
    <n v="2640.8486892599999"/>
    <n v="-7242.7371672999998"/>
  </r>
  <r>
    <x v="1"/>
    <x v="2"/>
    <x v="1"/>
    <x v="1"/>
    <s v="BG"/>
    <x v="0"/>
    <s v="GR"/>
    <n v="581.99030698000001"/>
    <n v="0"/>
  </r>
  <r>
    <x v="1"/>
    <x v="2"/>
    <x v="1"/>
    <x v="1"/>
    <s v="BG"/>
    <x v="0"/>
    <s v="MK"/>
    <n v="137.66518379999999"/>
    <n v="0"/>
  </r>
  <r>
    <x v="1"/>
    <x v="2"/>
    <x v="1"/>
    <x v="1"/>
    <s v="BG"/>
    <x v="0"/>
    <s v="RO"/>
    <n v="2000.2140892299999"/>
    <n v="0"/>
  </r>
  <r>
    <x v="1"/>
    <x v="2"/>
    <x v="1"/>
    <x v="1"/>
    <s v="BG"/>
    <x v="1"/>
    <s v="RS"/>
    <n v="682.96701919999998"/>
    <n v="0"/>
  </r>
  <r>
    <x v="1"/>
    <x v="2"/>
    <x v="1"/>
    <x v="1"/>
    <s v="BG"/>
    <x v="1"/>
    <s v="TR"/>
    <n v="34389.896815159998"/>
    <n v="0"/>
  </r>
  <r>
    <x v="1"/>
    <x v="2"/>
    <x v="1"/>
    <x v="0"/>
    <s v="CH"/>
    <x v="0"/>
    <s v="AT"/>
    <n v="0"/>
    <n v="-894.45982438999999"/>
  </r>
  <r>
    <x v="1"/>
    <x v="2"/>
    <x v="1"/>
    <x v="0"/>
    <s v="CH"/>
    <x v="0"/>
    <s v="DE"/>
    <n v="13288.00506686"/>
    <n v="-264.91046905000002"/>
  </r>
  <r>
    <x v="1"/>
    <x v="2"/>
    <x v="1"/>
    <x v="0"/>
    <s v="CH"/>
    <x v="0"/>
    <s v="FR"/>
    <n v="2134.2945284899902"/>
    <n v="-554.03096243999903"/>
  </r>
  <r>
    <x v="1"/>
    <x v="2"/>
    <x v="1"/>
    <x v="0"/>
    <s v="CH"/>
    <x v="0"/>
    <s v="IT"/>
    <n v="14628.268980590001"/>
    <n v="-4600.6774022700001"/>
  </r>
  <r>
    <x v="1"/>
    <x v="2"/>
    <x v="1"/>
    <x v="1"/>
    <s v="CZ"/>
    <x v="0"/>
    <s v="AT"/>
    <n v="0"/>
    <n v="-1279.51309509"/>
  </r>
  <r>
    <x v="1"/>
    <x v="2"/>
    <x v="1"/>
    <x v="1"/>
    <s v="CZ"/>
    <x v="0"/>
    <s v="DE"/>
    <n v="5599.66759748"/>
    <n v="0"/>
  </r>
  <r>
    <x v="1"/>
    <x v="2"/>
    <x v="1"/>
    <x v="1"/>
    <s v="CZ"/>
    <x v="0"/>
    <s v="PL"/>
    <n v="1472.5822972799999"/>
    <n v="0"/>
  </r>
  <r>
    <x v="1"/>
    <x v="2"/>
    <x v="1"/>
    <x v="1"/>
    <s v="CZ"/>
    <x v="0"/>
    <s v="SK"/>
    <n v="12269.348563879999"/>
    <n v="0"/>
  </r>
  <r>
    <x v="1"/>
    <x v="2"/>
    <x v="1"/>
    <x v="1"/>
    <s v="Corsica_FR15"/>
    <x v="0"/>
    <s v="IT"/>
    <n v="549.94021163000002"/>
    <n v="0"/>
  </r>
  <r>
    <x v="1"/>
    <x v="2"/>
    <x v="1"/>
    <x v="1"/>
    <s v="Crete_GR03"/>
    <x v="0"/>
    <s v="GR"/>
    <n v="10044.47740964"/>
    <n v="-3893.9692947899998"/>
  </r>
  <r>
    <x v="1"/>
    <x v="2"/>
    <x v="1"/>
    <x v="1"/>
    <s v="DE"/>
    <x v="0"/>
    <s v="AT"/>
    <n v="0"/>
    <n v="-17676.401305159899"/>
  </r>
  <r>
    <x v="1"/>
    <x v="2"/>
    <x v="1"/>
    <x v="1"/>
    <s v="DE"/>
    <x v="0"/>
    <s v="BE"/>
    <n v="0"/>
    <n v="-3056.5334771299999"/>
  </r>
  <r>
    <x v="1"/>
    <x v="2"/>
    <x v="1"/>
    <x v="1"/>
    <s v="DE"/>
    <x v="1"/>
    <s v="CH"/>
    <n v="2488.8942886499999"/>
    <n v="-13508.219684219999"/>
  </r>
  <r>
    <x v="1"/>
    <x v="2"/>
    <x v="1"/>
    <x v="1"/>
    <s v="DE"/>
    <x v="0"/>
    <s v="CZ"/>
    <n v="0"/>
    <n v="-5133.82294783"/>
  </r>
  <r>
    <x v="1"/>
    <x v="2"/>
    <x v="1"/>
    <x v="1"/>
    <s v="DE"/>
    <x v="0"/>
    <s v="DEKF"/>
    <n v="527.44301560999997"/>
    <n v="0"/>
  </r>
  <r>
    <x v="1"/>
    <x v="2"/>
    <x v="1"/>
    <x v="1"/>
    <s v="DE"/>
    <x v="0"/>
    <s v="DKE1"/>
    <n v="2660.74872693"/>
    <n v="0"/>
  </r>
  <r>
    <x v="1"/>
    <x v="2"/>
    <x v="1"/>
    <x v="1"/>
    <s v="DE"/>
    <x v="0"/>
    <s v="DKW1"/>
    <n v="6672.2658379900004"/>
    <n v="0"/>
  </r>
  <r>
    <x v="1"/>
    <x v="2"/>
    <x v="1"/>
    <x v="1"/>
    <s v="DE"/>
    <x v="0"/>
    <s v="FR"/>
    <n v="9231.4861578799992"/>
    <n v="-4159.4856352400002"/>
  </r>
  <r>
    <x v="1"/>
    <x v="2"/>
    <x v="1"/>
    <x v="1"/>
    <s v="DE"/>
    <x v="0"/>
    <s v="LU"/>
    <n v="4042.6651808299998"/>
    <n v="0"/>
  </r>
  <r>
    <x v="1"/>
    <x v="2"/>
    <x v="1"/>
    <x v="1"/>
    <s v="DE"/>
    <x v="0"/>
    <s v="NL"/>
    <n v="13207.34305016"/>
    <n v="0"/>
  </r>
  <r>
    <x v="1"/>
    <x v="2"/>
    <x v="1"/>
    <x v="1"/>
    <s v="DE"/>
    <x v="1"/>
    <s v="NOS0"/>
    <n v="3399.6282946800002"/>
    <n v="0"/>
  </r>
  <r>
    <x v="1"/>
    <x v="2"/>
    <x v="1"/>
    <x v="1"/>
    <s v="DE"/>
    <x v="0"/>
    <s v="PL"/>
    <n v="2730.3752756899999"/>
    <n v="0"/>
  </r>
  <r>
    <x v="1"/>
    <x v="2"/>
    <x v="1"/>
    <x v="1"/>
    <s v="DE"/>
    <x v="0"/>
    <s v="SE04"/>
    <n v="4242.1135664499998"/>
    <n v="0"/>
  </r>
  <r>
    <x v="1"/>
    <x v="2"/>
    <x v="1"/>
    <x v="1"/>
    <s v="DEKF"/>
    <x v="0"/>
    <s v="DE"/>
    <n v="0"/>
    <n v="-745.90287505000003"/>
  </r>
  <r>
    <x v="1"/>
    <x v="2"/>
    <x v="1"/>
    <x v="1"/>
    <s v="DEKF"/>
    <x v="0"/>
    <s v="DKKF"/>
    <n v="527.44301560999997"/>
    <n v="0"/>
  </r>
  <r>
    <x v="1"/>
    <x v="2"/>
    <x v="1"/>
    <x v="1"/>
    <s v="DKE1"/>
    <x v="0"/>
    <s v="DE"/>
    <n v="0"/>
    <n v="-3397.0883888099902"/>
  </r>
  <r>
    <x v="1"/>
    <x v="2"/>
    <x v="1"/>
    <x v="1"/>
    <s v="DKE1"/>
    <x v="0"/>
    <s v="DKKF"/>
    <n v="745.90287505000003"/>
    <n v="0"/>
  </r>
  <r>
    <x v="1"/>
    <x v="2"/>
    <x v="1"/>
    <x v="1"/>
    <s v="DKE1"/>
    <x v="0"/>
    <s v="DKW1"/>
    <n v="1105.05584563"/>
    <n v="0"/>
  </r>
  <r>
    <x v="1"/>
    <x v="2"/>
    <x v="1"/>
    <x v="1"/>
    <s v="DKE1"/>
    <x v="0"/>
    <s v="PL"/>
    <n v="995.88459253999997"/>
    <n v="0"/>
  </r>
  <r>
    <x v="1"/>
    <x v="2"/>
    <x v="1"/>
    <x v="1"/>
    <s v="DKE1"/>
    <x v="0"/>
    <s v="SE04"/>
    <n v="2125.3413125000002"/>
    <n v="0"/>
  </r>
  <r>
    <x v="1"/>
    <x v="2"/>
    <x v="1"/>
    <x v="1"/>
    <s v="DKKF"/>
    <x v="0"/>
    <s v="DEKF"/>
    <n v="0"/>
    <n v="-745.90287505000003"/>
  </r>
  <r>
    <x v="1"/>
    <x v="2"/>
    <x v="1"/>
    <x v="1"/>
    <s v="DKKF"/>
    <x v="0"/>
    <s v="DKE1"/>
    <n v="0"/>
    <n v="-527.44301560999997"/>
  </r>
  <r>
    <x v="1"/>
    <x v="2"/>
    <x v="1"/>
    <x v="1"/>
    <s v="DKW1"/>
    <x v="0"/>
    <s v="DE"/>
    <n v="0"/>
    <n v="-11038.503482730001"/>
  </r>
  <r>
    <x v="1"/>
    <x v="2"/>
    <x v="1"/>
    <x v="1"/>
    <s v="DKW1"/>
    <x v="0"/>
    <s v="DKE1"/>
    <n v="0"/>
    <n v="-1510.8363662700001"/>
  </r>
  <r>
    <x v="1"/>
    <x v="2"/>
    <x v="1"/>
    <x v="1"/>
    <s v="DKW1"/>
    <x v="0"/>
    <s v="NL"/>
    <n v="1927.6372750999999"/>
    <n v="0"/>
  </r>
  <r>
    <x v="1"/>
    <x v="2"/>
    <x v="1"/>
    <x v="1"/>
    <s v="DKW1"/>
    <x v="1"/>
    <s v="NOS0"/>
    <n v="4179.4517673399996"/>
    <n v="0"/>
  </r>
  <r>
    <x v="1"/>
    <x v="2"/>
    <x v="1"/>
    <x v="1"/>
    <s v="DKW1"/>
    <x v="0"/>
    <s v="SE03"/>
    <n v="1977.35136343"/>
    <n v="0"/>
  </r>
  <r>
    <x v="1"/>
    <x v="2"/>
    <x v="1"/>
    <x v="1"/>
    <s v="DKW1"/>
    <x v="1"/>
    <s v="UK"/>
    <n v="4580.2060583499997"/>
    <n v="0"/>
  </r>
  <r>
    <x v="1"/>
    <x v="2"/>
    <x v="1"/>
    <x v="1"/>
    <s v="EE"/>
    <x v="0"/>
    <s v="FI"/>
    <n v="1901.56937657"/>
    <n v="-1645.5762564700001"/>
  </r>
  <r>
    <x v="1"/>
    <x v="2"/>
    <x v="1"/>
    <x v="1"/>
    <s v="EE"/>
    <x v="0"/>
    <s v="LV"/>
    <n v="1860.29726759"/>
    <n v="0"/>
  </r>
  <r>
    <x v="1"/>
    <x v="2"/>
    <x v="1"/>
    <x v="1"/>
    <s v="ES"/>
    <x v="0"/>
    <s v="FR"/>
    <n v="10165.430774500001"/>
    <n v="0"/>
  </r>
  <r>
    <x v="1"/>
    <x v="2"/>
    <x v="1"/>
    <x v="1"/>
    <s v="ES"/>
    <x v="0"/>
    <s v="PT"/>
    <n v="9554.9221735399897"/>
    <n v="0"/>
  </r>
  <r>
    <x v="1"/>
    <x v="2"/>
    <x v="1"/>
    <x v="1"/>
    <s v="FI"/>
    <x v="0"/>
    <s v="EE"/>
    <n v="1287.9731661000001"/>
    <n v="-1231.08618426"/>
  </r>
  <r>
    <x v="1"/>
    <x v="2"/>
    <x v="1"/>
    <x v="1"/>
    <s v="FI"/>
    <x v="0"/>
    <s v="SE01"/>
    <n v="7022.0682057100003"/>
    <n v="0"/>
  </r>
  <r>
    <x v="1"/>
    <x v="2"/>
    <x v="1"/>
    <x v="1"/>
    <s v="FI"/>
    <x v="0"/>
    <s v="SE02"/>
    <n v="2568.8664472599999"/>
    <n v="0"/>
  </r>
  <r>
    <x v="1"/>
    <x v="2"/>
    <x v="1"/>
    <x v="1"/>
    <s v="FI"/>
    <x v="0"/>
    <s v="SE03"/>
    <n v="3276.90891616"/>
    <n v="0"/>
  </r>
  <r>
    <x v="1"/>
    <x v="2"/>
    <x v="1"/>
    <x v="1"/>
    <s v="FR"/>
    <x v="0"/>
    <s v="BE"/>
    <n v="3910.4502096599999"/>
    <n v="-20277.23332245"/>
  </r>
  <r>
    <x v="1"/>
    <x v="2"/>
    <x v="1"/>
    <x v="1"/>
    <s v="FR"/>
    <x v="1"/>
    <s v="CH"/>
    <n v="9158.6917581500002"/>
    <n v="-28728.215178890001"/>
  </r>
  <r>
    <x v="1"/>
    <x v="2"/>
    <x v="1"/>
    <x v="1"/>
    <s v="FR"/>
    <x v="0"/>
    <s v="DE"/>
    <n v="6547.3834691900001"/>
    <n v="-14382.76920277"/>
  </r>
  <r>
    <x v="1"/>
    <x v="2"/>
    <x v="1"/>
    <x v="1"/>
    <s v="FR"/>
    <x v="0"/>
    <s v="ES"/>
    <n v="0"/>
    <n v="-39791.581246989997"/>
  </r>
  <r>
    <x v="1"/>
    <x v="2"/>
    <x v="1"/>
    <x v="1"/>
    <s v="FR"/>
    <x v="0"/>
    <s v="IT"/>
    <n v="31189.66003834"/>
    <n v="0"/>
  </r>
  <r>
    <x v="1"/>
    <x v="2"/>
    <x v="1"/>
    <x v="1"/>
    <s v="FR"/>
    <x v="1"/>
    <s v="UK"/>
    <n v="20919.05288879"/>
    <n v="0"/>
  </r>
  <r>
    <x v="1"/>
    <x v="2"/>
    <x v="1"/>
    <x v="1"/>
    <s v="GR"/>
    <x v="1"/>
    <s v="AL"/>
    <n v="0"/>
    <n v="-1358.99215142"/>
  </r>
  <r>
    <x v="1"/>
    <x v="2"/>
    <x v="1"/>
    <x v="1"/>
    <s v="GR"/>
    <x v="0"/>
    <s v="BG"/>
    <n v="0"/>
    <n v="-8504.6040946699995"/>
  </r>
  <r>
    <x v="1"/>
    <x v="2"/>
    <x v="1"/>
    <x v="1"/>
    <s v="GR"/>
    <x v="0"/>
    <s v="Crete_GR03"/>
    <n v="276.47279142000002"/>
    <n v="-247.71786175"/>
  </r>
  <r>
    <x v="1"/>
    <x v="2"/>
    <x v="1"/>
    <x v="1"/>
    <s v="GR"/>
    <x v="0"/>
    <s v="IT"/>
    <n v="987.39882223999996"/>
    <n v="0"/>
  </r>
  <r>
    <x v="1"/>
    <x v="2"/>
    <x v="1"/>
    <x v="1"/>
    <s v="GR"/>
    <x v="0"/>
    <s v="MK"/>
    <n v="9081.7939630300007"/>
    <n v="0"/>
  </r>
  <r>
    <x v="1"/>
    <x v="2"/>
    <x v="1"/>
    <x v="1"/>
    <s v="GR"/>
    <x v="1"/>
    <s v="TR"/>
    <n v="28274.470928039998"/>
    <n v="0"/>
  </r>
  <r>
    <x v="1"/>
    <x v="2"/>
    <x v="1"/>
    <x v="1"/>
    <s v="HR"/>
    <x v="1"/>
    <s v="BA"/>
    <n v="0"/>
    <n v="-2815.7454067100002"/>
  </r>
  <r>
    <x v="1"/>
    <x v="2"/>
    <x v="1"/>
    <x v="1"/>
    <s v="HR"/>
    <x v="0"/>
    <s v="HU"/>
    <n v="1658.29575041"/>
    <n v="0"/>
  </r>
  <r>
    <x v="1"/>
    <x v="2"/>
    <x v="1"/>
    <x v="1"/>
    <s v="HR"/>
    <x v="1"/>
    <s v="RS"/>
    <n v="8043.2538283900003"/>
    <n v="0"/>
  </r>
  <r>
    <x v="1"/>
    <x v="2"/>
    <x v="1"/>
    <x v="1"/>
    <s v="HR"/>
    <x v="0"/>
    <s v="SI"/>
    <n v="662.25265746000002"/>
    <n v="0"/>
  </r>
  <r>
    <x v="1"/>
    <x v="2"/>
    <x v="1"/>
    <x v="1"/>
    <s v="HU"/>
    <x v="0"/>
    <s v="AT"/>
    <n v="0"/>
    <n v="-778.20680217999995"/>
  </r>
  <r>
    <x v="1"/>
    <x v="2"/>
    <x v="1"/>
    <x v="1"/>
    <s v="HU"/>
    <x v="0"/>
    <s v="HR"/>
    <n v="0"/>
    <n v="-4050.6500574699999"/>
  </r>
  <r>
    <x v="1"/>
    <x v="2"/>
    <x v="1"/>
    <x v="1"/>
    <s v="HU"/>
    <x v="0"/>
    <s v="RO"/>
    <n v="5507.0303717300003"/>
    <n v="0"/>
  </r>
  <r>
    <x v="1"/>
    <x v="2"/>
    <x v="1"/>
    <x v="1"/>
    <s v="HU"/>
    <x v="1"/>
    <s v="RS"/>
    <n v="6544.4762073000002"/>
    <n v="0"/>
  </r>
  <r>
    <x v="1"/>
    <x v="2"/>
    <x v="1"/>
    <x v="1"/>
    <s v="HU"/>
    <x v="0"/>
    <s v="SI"/>
    <n v="356.81138525"/>
    <n v="0"/>
  </r>
  <r>
    <x v="1"/>
    <x v="2"/>
    <x v="1"/>
    <x v="1"/>
    <s v="HU"/>
    <x v="0"/>
    <s v="SK"/>
    <n v="3024.4777994400001"/>
    <n v="0"/>
  </r>
  <r>
    <x v="1"/>
    <x v="2"/>
    <x v="1"/>
    <x v="1"/>
    <s v="HU"/>
    <x v="1"/>
    <s v="UA01"/>
    <n v="2308.3190119000001"/>
    <n v="0"/>
  </r>
  <r>
    <x v="1"/>
    <x v="2"/>
    <x v="1"/>
    <x v="1"/>
    <s v="IE"/>
    <x v="1"/>
    <s v="UK"/>
    <n v="5524.1840651100001"/>
    <n v="0"/>
  </r>
  <r>
    <x v="1"/>
    <x v="2"/>
    <x v="1"/>
    <x v="1"/>
    <s v="IE"/>
    <x v="1"/>
    <s v="UKNI"/>
    <n v="1241.6145388100001"/>
    <n v="0"/>
  </r>
  <r>
    <x v="1"/>
    <x v="2"/>
    <x v="1"/>
    <x v="1"/>
    <s v="IT"/>
    <x v="0"/>
    <s v="AT"/>
    <n v="252.59629362999999"/>
    <n v="-2192.0947844000002"/>
  </r>
  <r>
    <x v="1"/>
    <x v="2"/>
    <x v="1"/>
    <x v="1"/>
    <s v="IT"/>
    <x v="1"/>
    <s v="CH"/>
    <n v="2969.3083140600002"/>
    <n v="-4213.2418706999997"/>
  </r>
  <r>
    <x v="1"/>
    <x v="2"/>
    <x v="1"/>
    <x v="1"/>
    <s v="IT"/>
    <x v="0"/>
    <s v="FR"/>
    <n v="0"/>
    <n v="-3696.52299084999"/>
  </r>
  <r>
    <x v="1"/>
    <x v="2"/>
    <x v="1"/>
    <x v="1"/>
    <s v="IT"/>
    <x v="0"/>
    <s v="GR"/>
    <n v="0"/>
    <n v="-2490.1065168300001"/>
  </r>
  <r>
    <x v="1"/>
    <x v="2"/>
    <x v="1"/>
    <x v="1"/>
    <s v="IT"/>
    <x v="0"/>
    <s v="ME"/>
    <n v="3147.3035192399998"/>
    <n v="0"/>
  </r>
  <r>
    <x v="1"/>
    <x v="2"/>
    <x v="1"/>
    <x v="1"/>
    <s v="IT"/>
    <x v="0"/>
    <s v="MT"/>
    <n v="597.55336754999996"/>
    <n v="0"/>
  </r>
  <r>
    <x v="1"/>
    <x v="2"/>
    <x v="1"/>
    <x v="1"/>
    <s v="IT"/>
    <x v="0"/>
    <s v="SI"/>
    <n v="2269.2885593999999"/>
    <n v="0"/>
  </r>
  <r>
    <x v="1"/>
    <x v="2"/>
    <x v="1"/>
    <x v="1"/>
    <s v="LT"/>
    <x v="0"/>
    <s v="LV"/>
    <n v="764.62173534999999"/>
    <n v="0"/>
  </r>
  <r>
    <x v="1"/>
    <x v="2"/>
    <x v="1"/>
    <x v="1"/>
    <s v="LT"/>
    <x v="0"/>
    <s v="PL"/>
    <n v="2176.66019289"/>
    <n v="0"/>
  </r>
  <r>
    <x v="1"/>
    <x v="2"/>
    <x v="1"/>
    <x v="1"/>
    <s v="LT"/>
    <x v="0"/>
    <s v="SE04"/>
    <n v="1476.24686557"/>
    <n v="0"/>
  </r>
  <r>
    <x v="1"/>
    <x v="2"/>
    <x v="1"/>
    <x v="1"/>
    <s v="LU"/>
    <x v="0"/>
    <s v="BE"/>
    <n v="0"/>
    <n v="-413.59683272000001"/>
  </r>
  <r>
    <x v="1"/>
    <x v="2"/>
    <x v="1"/>
    <x v="1"/>
    <s v="LU"/>
    <x v="0"/>
    <s v="DE"/>
    <n v="0"/>
    <n v="-485.17599254999902"/>
  </r>
  <r>
    <x v="1"/>
    <x v="2"/>
    <x v="1"/>
    <x v="1"/>
    <s v="LV"/>
    <x v="0"/>
    <s v="EE"/>
    <n v="0"/>
    <n v="-2622.83801236"/>
  </r>
  <r>
    <x v="1"/>
    <x v="2"/>
    <x v="1"/>
    <x v="1"/>
    <s v="LV"/>
    <x v="0"/>
    <s v="LT"/>
    <n v="0"/>
    <n v="-3467.7507709699998"/>
  </r>
  <r>
    <x v="1"/>
    <x v="2"/>
    <x v="1"/>
    <x v="1"/>
    <s v="LV"/>
    <x v="0"/>
    <s v="SE03"/>
    <n v="0"/>
    <n v="-1692.4392289499999"/>
  </r>
  <r>
    <x v="1"/>
    <x v="2"/>
    <x v="1"/>
    <x v="0"/>
    <s v="ME"/>
    <x v="1"/>
    <s v="AL"/>
    <n v="0"/>
    <n v="-824.64959417"/>
  </r>
  <r>
    <x v="1"/>
    <x v="2"/>
    <x v="1"/>
    <x v="0"/>
    <s v="ME"/>
    <x v="1"/>
    <s v="BA"/>
    <n v="0"/>
    <n v="-1605.28114119"/>
  </r>
  <r>
    <x v="1"/>
    <x v="2"/>
    <x v="1"/>
    <x v="0"/>
    <s v="ME"/>
    <x v="0"/>
    <s v="IT"/>
    <n v="0"/>
    <n v="-892.07086418999995"/>
  </r>
  <r>
    <x v="1"/>
    <x v="2"/>
    <x v="1"/>
    <x v="0"/>
    <s v="ME"/>
    <x v="1"/>
    <s v="RS"/>
    <n v="2483.52249153"/>
    <n v="0"/>
  </r>
  <r>
    <x v="1"/>
    <x v="2"/>
    <x v="1"/>
    <x v="0"/>
    <s v="MK"/>
    <x v="1"/>
    <s v="AL"/>
    <n v="94.027223929999906"/>
    <n v="-50.47641402"/>
  </r>
  <r>
    <x v="1"/>
    <x v="2"/>
    <x v="1"/>
    <x v="0"/>
    <s v="MK"/>
    <x v="0"/>
    <s v="BG"/>
    <n v="0"/>
    <n v="-1901.2377737100001"/>
  </r>
  <r>
    <x v="1"/>
    <x v="2"/>
    <x v="1"/>
    <x v="0"/>
    <s v="MK"/>
    <x v="0"/>
    <s v="GR"/>
    <n v="0"/>
    <n v="-1689.6308061499999"/>
  </r>
  <r>
    <x v="1"/>
    <x v="2"/>
    <x v="1"/>
    <x v="0"/>
    <s v="MK"/>
    <x v="1"/>
    <s v="RS"/>
    <n v="4488.7038382999999"/>
    <n v="0"/>
  </r>
  <r>
    <x v="1"/>
    <x v="2"/>
    <x v="1"/>
    <x v="1"/>
    <s v="MT"/>
    <x v="0"/>
    <s v="IT"/>
    <n v="0"/>
    <n v="-370.79354332999998"/>
  </r>
  <r>
    <x v="1"/>
    <x v="2"/>
    <x v="1"/>
    <x v="1"/>
    <s v="NL"/>
    <x v="0"/>
    <s v="BE"/>
    <n v="0"/>
    <n v="-12931.6023963199"/>
  </r>
  <r>
    <x v="1"/>
    <x v="2"/>
    <x v="1"/>
    <x v="1"/>
    <s v="NL"/>
    <x v="0"/>
    <s v="DE"/>
    <n v="0"/>
    <n v="-17720.753276560001"/>
  </r>
  <r>
    <x v="1"/>
    <x v="2"/>
    <x v="1"/>
    <x v="1"/>
    <s v="NL"/>
    <x v="0"/>
    <s v="DKW1"/>
    <n v="0"/>
    <n v="-1700.7800268799999"/>
  </r>
  <r>
    <x v="1"/>
    <x v="2"/>
    <x v="1"/>
    <x v="1"/>
    <s v="NL"/>
    <x v="1"/>
    <s v="NOS0"/>
    <n v="1903.8185375800001"/>
    <n v="0"/>
  </r>
  <r>
    <x v="1"/>
    <x v="2"/>
    <x v="1"/>
    <x v="1"/>
    <s v="NL"/>
    <x v="1"/>
    <s v="UK"/>
    <n v="7610.7368555000003"/>
    <n v="0"/>
  </r>
  <r>
    <x v="1"/>
    <x v="2"/>
    <x v="1"/>
    <x v="0"/>
    <s v="NOM1"/>
    <x v="1"/>
    <s v="NON1"/>
    <n v="2282.8367227600002"/>
    <n v="0"/>
  </r>
  <r>
    <x v="1"/>
    <x v="2"/>
    <x v="1"/>
    <x v="0"/>
    <s v="NOM1"/>
    <x v="1"/>
    <s v="NOS0"/>
    <n v="3072.64129271"/>
    <n v="0"/>
  </r>
  <r>
    <x v="1"/>
    <x v="2"/>
    <x v="1"/>
    <x v="0"/>
    <s v="NOM1"/>
    <x v="0"/>
    <s v="SE02"/>
    <n v="2105.3703647000002"/>
    <n v="0"/>
  </r>
  <r>
    <x v="1"/>
    <x v="2"/>
    <x v="1"/>
    <x v="0"/>
    <s v="NON1"/>
    <x v="1"/>
    <s v="NOM1"/>
    <n v="0"/>
    <n v="-2204.9488345200002"/>
  </r>
  <r>
    <x v="1"/>
    <x v="2"/>
    <x v="1"/>
    <x v="0"/>
    <s v="NON1"/>
    <x v="0"/>
    <s v="SE01"/>
    <n v="3519.9341112400002"/>
    <n v="0"/>
  </r>
  <r>
    <x v="1"/>
    <x v="2"/>
    <x v="1"/>
    <x v="0"/>
    <s v="NON1"/>
    <x v="0"/>
    <s v="SE02"/>
    <n v="929.25699563000001"/>
    <n v="0"/>
  </r>
  <r>
    <x v="1"/>
    <x v="2"/>
    <x v="1"/>
    <x v="0"/>
    <s v="NOS0"/>
    <x v="0"/>
    <s v="DE"/>
    <n v="0"/>
    <n v="-6766.7953140199998"/>
  </r>
  <r>
    <x v="1"/>
    <x v="2"/>
    <x v="1"/>
    <x v="0"/>
    <s v="NOS0"/>
    <x v="0"/>
    <s v="DKW1"/>
    <n v="0"/>
    <n v="-7164.2645200999996"/>
  </r>
  <r>
    <x v="1"/>
    <x v="2"/>
    <x v="1"/>
    <x v="0"/>
    <s v="NOS0"/>
    <x v="0"/>
    <s v="NL"/>
    <n v="0"/>
    <n v="-3187.1936713300001"/>
  </r>
  <r>
    <x v="1"/>
    <x v="2"/>
    <x v="1"/>
    <x v="0"/>
    <s v="NOS0"/>
    <x v="1"/>
    <s v="NOM1"/>
    <n v="0"/>
    <n v="-5013.6995362500002"/>
  </r>
  <r>
    <x v="1"/>
    <x v="2"/>
    <x v="1"/>
    <x v="0"/>
    <s v="NOS0"/>
    <x v="0"/>
    <s v="SE03"/>
    <n v="8931.9685575399999"/>
    <n v="0"/>
  </r>
  <r>
    <x v="1"/>
    <x v="2"/>
    <x v="1"/>
    <x v="0"/>
    <s v="NOS0"/>
    <x v="1"/>
    <s v="UK"/>
    <n v="12037.48353954"/>
    <n v="-5983.8145282599999"/>
  </r>
  <r>
    <x v="1"/>
    <x v="2"/>
    <x v="1"/>
    <x v="1"/>
    <s v="PL"/>
    <x v="0"/>
    <s v="CZ"/>
    <n v="0"/>
    <n v="-5077.8950611099999"/>
  </r>
  <r>
    <x v="1"/>
    <x v="2"/>
    <x v="1"/>
    <x v="1"/>
    <s v="PL"/>
    <x v="0"/>
    <s v="DE"/>
    <n v="0"/>
    <n v="-7149.3044609400004"/>
  </r>
  <r>
    <x v="1"/>
    <x v="2"/>
    <x v="1"/>
    <x v="1"/>
    <s v="PL"/>
    <x v="0"/>
    <s v="DKE1"/>
    <n v="0"/>
    <n v="-2786.9664239700001"/>
  </r>
  <r>
    <x v="1"/>
    <x v="2"/>
    <x v="1"/>
    <x v="1"/>
    <s v="PL"/>
    <x v="0"/>
    <s v="LT"/>
    <n v="0"/>
    <n v="-4355.8785427499997"/>
  </r>
  <r>
    <x v="1"/>
    <x v="2"/>
    <x v="1"/>
    <x v="1"/>
    <s v="PL"/>
    <x v="0"/>
    <s v="SE04"/>
    <n v="2231.4398520899999"/>
    <n v="0"/>
  </r>
  <r>
    <x v="1"/>
    <x v="2"/>
    <x v="1"/>
    <x v="1"/>
    <s v="PL"/>
    <x v="0"/>
    <s v="SK"/>
    <n v="0"/>
    <n v="-3293.2297826899999"/>
  </r>
  <r>
    <x v="1"/>
    <x v="2"/>
    <x v="1"/>
    <x v="1"/>
    <s v="PT"/>
    <x v="0"/>
    <s v="ES"/>
    <n v="0"/>
    <n v="-4270.88904731"/>
  </r>
  <r>
    <x v="1"/>
    <x v="2"/>
    <x v="1"/>
    <x v="1"/>
    <s v="RO"/>
    <x v="0"/>
    <s v="BG"/>
    <n v="0"/>
    <n v="-4489.1134153700004"/>
  </r>
  <r>
    <x v="1"/>
    <x v="2"/>
    <x v="1"/>
    <x v="1"/>
    <s v="RO"/>
    <x v="0"/>
    <s v="HU"/>
    <n v="0"/>
    <n v="-1031.43901381"/>
  </r>
  <r>
    <x v="1"/>
    <x v="2"/>
    <x v="1"/>
    <x v="1"/>
    <s v="RO"/>
    <x v="1"/>
    <s v="RS"/>
    <n v="2437.6341985399999"/>
    <n v="0"/>
  </r>
  <r>
    <x v="1"/>
    <x v="2"/>
    <x v="1"/>
    <x v="1"/>
    <s v="RO"/>
    <x v="1"/>
    <s v="UA01"/>
    <n v="341.11046647000001"/>
    <n v="0"/>
  </r>
  <r>
    <x v="1"/>
    <x v="2"/>
    <x v="1"/>
    <x v="0"/>
    <s v="RS"/>
    <x v="1"/>
    <s v="AL"/>
    <n v="0"/>
    <n v="-119.79943969"/>
  </r>
  <r>
    <x v="1"/>
    <x v="2"/>
    <x v="1"/>
    <x v="0"/>
    <s v="RS"/>
    <x v="1"/>
    <s v="BA"/>
    <n v="0"/>
    <n v="-47.186277259999997"/>
  </r>
  <r>
    <x v="1"/>
    <x v="2"/>
    <x v="1"/>
    <x v="0"/>
    <s v="RS"/>
    <x v="0"/>
    <s v="BG"/>
    <n v="0"/>
    <n v="-1994.0353054899999"/>
  </r>
  <r>
    <x v="1"/>
    <x v="2"/>
    <x v="1"/>
    <x v="0"/>
    <s v="RS"/>
    <x v="0"/>
    <s v="HR"/>
    <n v="0"/>
    <n v="-611.87519053000005"/>
  </r>
  <r>
    <x v="1"/>
    <x v="2"/>
    <x v="1"/>
    <x v="0"/>
    <s v="RS"/>
    <x v="0"/>
    <s v="HU"/>
    <n v="0"/>
    <n v="-1029.77330369999"/>
  </r>
  <r>
    <x v="1"/>
    <x v="2"/>
    <x v="1"/>
    <x v="0"/>
    <s v="RS"/>
    <x v="0"/>
    <s v="ME"/>
    <n v="0"/>
    <n v="-56.755555139999998"/>
  </r>
  <r>
    <x v="1"/>
    <x v="2"/>
    <x v="1"/>
    <x v="0"/>
    <s v="RS"/>
    <x v="0"/>
    <s v="MK"/>
    <n v="0"/>
    <n v="-1438.7330421700001"/>
  </r>
  <r>
    <x v="1"/>
    <x v="2"/>
    <x v="1"/>
    <x v="0"/>
    <s v="RS"/>
    <x v="0"/>
    <s v="RO"/>
    <n v="0"/>
    <n v="-4363.2607821299998"/>
  </r>
  <r>
    <x v="1"/>
    <x v="2"/>
    <x v="1"/>
    <x v="1"/>
    <s v="SE01"/>
    <x v="0"/>
    <s v="FI"/>
    <n v="0"/>
    <n v="-2952.0979300399999"/>
  </r>
  <r>
    <x v="1"/>
    <x v="2"/>
    <x v="1"/>
    <x v="1"/>
    <s v="SE01"/>
    <x v="1"/>
    <s v="NON1"/>
    <n v="0"/>
    <n v="-1113.6242574099999"/>
  </r>
  <r>
    <x v="1"/>
    <x v="2"/>
    <x v="1"/>
    <x v="1"/>
    <s v="SE01"/>
    <x v="0"/>
    <s v="SE02"/>
    <n v="966.74429918999999"/>
    <n v="0"/>
  </r>
  <r>
    <x v="1"/>
    <x v="2"/>
    <x v="1"/>
    <x v="1"/>
    <s v="SE02"/>
    <x v="0"/>
    <s v="FI"/>
    <n v="0"/>
    <n v="-2617.3588362400001"/>
  </r>
  <r>
    <x v="1"/>
    <x v="2"/>
    <x v="1"/>
    <x v="1"/>
    <s v="SE02"/>
    <x v="1"/>
    <s v="NOM1"/>
    <n v="0"/>
    <n v="-2583.0849755499999"/>
  </r>
  <r>
    <x v="1"/>
    <x v="2"/>
    <x v="1"/>
    <x v="1"/>
    <s v="SE02"/>
    <x v="1"/>
    <s v="NON1"/>
    <n v="0"/>
    <n v="-813.96047256999998"/>
  </r>
  <r>
    <x v="1"/>
    <x v="2"/>
    <x v="1"/>
    <x v="1"/>
    <s v="SE02"/>
    <x v="0"/>
    <s v="SE01"/>
    <n v="0"/>
    <n v="-11244.01589411"/>
  </r>
  <r>
    <x v="1"/>
    <x v="2"/>
    <x v="1"/>
    <x v="1"/>
    <s v="SE02"/>
    <x v="0"/>
    <s v="SE03"/>
    <n v="16846.824319020001"/>
    <n v="0"/>
  </r>
  <r>
    <x v="1"/>
    <x v="2"/>
    <x v="1"/>
    <x v="1"/>
    <s v="SE03"/>
    <x v="0"/>
    <s v="DKW1"/>
    <n v="0"/>
    <n v="-2718.1537011599999"/>
  </r>
  <r>
    <x v="1"/>
    <x v="2"/>
    <x v="1"/>
    <x v="1"/>
    <s v="SE03"/>
    <x v="0"/>
    <s v="FI"/>
    <n v="0"/>
    <n v="-3601.7341087"/>
  </r>
  <r>
    <x v="1"/>
    <x v="2"/>
    <x v="1"/>
    <x v="1"/>
    <s v="SE03"/>
    <x v="0"/>
    <s v="LV"/>
    <n v="710.60445134999998"/>
    <n v="0"/>
  </r>
  <r>
    <x v="1"/>
    <x v="2"/>
    <x v="1"/>
    <x v="1"/>
    <s v="SE03"/>
    <x v="1"/>
    <s v="NOS0"/>
    <n v="0"/>
    <n v="-4684.6473325500001"/>
  </r>
  <r>
    <x v="1"/>
    <x v="2"/>
    <x v="1"/>
    <x v="1"/>
    <s v="SE03"/>
    <x v="0"/>
    <s v="SE02"/>
    <n v="0"/>
    <n v="-8235.9633837700003"/>
  </r>
  <r>
    <x v="1"/>
    <x v="2"/>
    <x v="1"/>
    <x v="1"/>
    <s v="SE03"/>
    <x v="0"/>
    <s v="SE04"/>
    <n v="15675.948942679999"/>
    <n v="0"/>
  </r>
  <r>
    <x v="1"/>
    <x v="2"/>
    <x v="1"/>
    <x v="1"/>
    <s v="SE04"/>
    <x v="0"/>
    <s v="DE"/>
    <n v="0"/>
    <n v="-7875.1140413800003"/>
  </r>
  <r>
    <x v="1"/>
    <x v="2"/>
    <x v="1"/>
    <x v="1"/>
    <s v="SE04"/>
    <x v="0"/>
    <s v="DKE1"/>
    <n v="0"/>
    <n v="-8450.1068770399997"/>
  </r>
  <r>
    <x v="1"/>
    <x v="2"/>
    <x v="1"/>
    <x v="1"/>
    <s v="SE04"/>
    <x v="0"/>
    <s v="LT"/>
    <n v="0"/>
    <n v="-1727.8570059199999"/>
  </r>
  <r>
    <x v="1"/>
    <x v="2"/>
    <x v="1"/>
    <x v="1"/>
    <s v="SE04"/>
    <x v="0"/>
    <s v="PL"/>
    <n v="0"/>
    <n v="-1246.0796897600001"/>
  </r>
  <r>
    <x v="1"/>
    <x v="2"/>
    <x v="1"/>
    <x v="1"/>
    <s v="SE04"/>
    <x v="0"/>
    <s v="SE03"/>
    <n v="0"/>
    <n v="-5399.8847363900004"/>
  </r>
  <r>
    <x v="1"/>
    <x v="2"/>
    <x v="1"/>
    <x v="1"/>
    <s v="SI"/>
    <x v="0"/>
    <s v="AT"/>
    <n v="0"/>
    <n v="-1056.76391208"/>
  </r>
  <r>
    <x v="1"/>
    <x v="2"/>
    <x v="1"/>
    <x v="1"/>
    <s v="SI"/>
    <x v="0"/>
    <s v="HR"/>
    <n v="0"/>
    <n v="-10186.517073049999"/>
  </r>
  <r>
    <x v="1"/>
    <x v="2"/>
    <x v="1"/>
    <x v="1"/>
    <s v="SI"/>
    <x v="0"/>
    <s v="HU"/>
    <n v="0"/>
    <n v="-3986.0608352899999"/>
  </r>
  <r>
    <x v="1"/>
    <x v="2"/>
    <x v="1"/>
    <x v="1"/>
    <s v="SI"/>
    <x v="0"/>
    <s v="IT"/>
    <n v="0"/>
    <n v="-3084.8123669400002"/>
  </r>
  <r>
    <x v="1"/>
    <x v="2"/>
    <x v="1"/>
    <x v="1"/>
    <s v="SK"/>
    <x v="0"/>
    <s v="CZ"/>
    <n v="0"/>
    <n v="-716.63392421999902"/>
  </r>
  <r>
    <x v="1"/>
    <x v="2"/>
    <x v="1"/>
    <x v="1"/>
    <s v="SK"/>
    <x v="0"/>
    <s v="HU"/>
    <n v="0"/>
    <n v="-9152.1609775799898"/>
  </r>
  <r>
    <x v="1"/>
    <x v="2"/>
    <x v="1"/>
    <x v="1"/>
    <s v="SK"/>
    <x v="0"/>
    <s v="PL"/>
    <n v="500.52686281000001"/>
    <n v="0"/>
  </r>
  <r>
    <x v="1"/>
    <x v="2"/>
    <x v="1"/>
    <x v="1"/>
    <s v="SK"/>
    <x v="1"/>
    <s v="UA01"/>
    <n v="4252.8583184500003"/>
    <n v="0"/>
  </r>
  <r>
    <x v="1"/>
    <x v="2"/>
    <x v="1"/>
    <x v="0"/>
    <s v="TR"/>
    <x v="0"/>
    <s v="BG"/>
    <n v="0"/>
    <n v="-77.271677679999996"/>
  </r>
  <r>
    <x v="1"/>
    <x v="2"/>
    <x v="1"/>
    <x v="0"/>
    <s v="TR"/>
    <x v="0"/>
    <s v="GR"/>
    <n v="0"/>
    <n v="-18.575782289999999"/>
  </r>
  <r>
    <x v="1"/>
    <x v="2"/>
    <x v="1"/>
    <x v="0"/>
    <s v="UA01"/>
    <x v="0"/>
    <s v="HU"/>
    <n v="0"/>
    <n v="-1.4924320600000001"/>
  </r>
  <r>
    <x v="1"/>
    <x v="2"/>
    <x v="1"/>
    <x v="0"/>
    <s v="UA01"/>
    <x v="0"/>
    <s v="RO"/>
    <n v="0"/>
    <n v="-553.65797329999998"/>
  </r>
  <r>
    <x v="1"/>
    <x v="2"/>
    <x v="1"/>
    <x v="0"/>
    <s v="UA01"/>
    <x v="0"/>
    <s v="SK"/>
    <n v="0"/>
    <n v="-39.776242269999997"/>
  </r>
  <r>
    <x v="1"/>
    <x v="2"/>
    <x v="1"/>
    <x v="0"/>
    <s v="UK"/>
    <x v="0"/>
    <s v="BE"/>
    <n v="7761.2068467099998"/>
    <n v="-2717.53050992"/>
  </r>
  <r>
    <x v="1"/>
    <x v="2"/>
    <x v="1"/>
    <x v="0"/>
    <s v="UK"/>
    <x v="0"/>
    <s v="DKW1"/>
    <n v="0"/>
    <n v="-3757.9161978000002"/>
  </r>
  <r>
    <x v="1"/>
    <x v="2"/>
    <x v="1"/>
    <x v="0"/>
    <s v="UK"/>
    <x v="0"/>
    <s v="FR"/>
    <n v="0"/>
    <n v="-14160.2065242399"/>
  </r>
  <r>
    <x v="1"/>
    <x v="2"/>
    <x v="1"/>
    <x v="0"/>
    <s v="UK"/>
    <x v="0"/>
    <s v="IE"/>
    <n v="0"/>
    <n v="-3715.54873133"/>
  </r>
  <r>
    <x v="1"/>
    <x v="2"/>
    <x v="1"/>
    <x v="0"/>
    <s v="UK"/>
    <x v="0"/>
    <s v="NL"/>
    <n v="0"/>
    <n v="-6857.3334223600004"/>
  </r>
  <r>
    <x v="1"/>
    <x v="2"/>
    <x v="1"/>
    <x v="0"/>
    <s v="UK"/>
    <x v="1"/>
    <s v="NOS0"/>
    <n v="3525.8256944499999"/>
    <n v="-6991.28563442"/>
  </r>
  <r>
    <x v="1"/>
    <x v="2"/>
    <x v="1"/>
    <x v="0"/>
    <s v="UK"/>
    <x v="1"/>
    <s v="UKNI"/>
    <n v="1447.6321607"/>
    <n v="0"/>
  </r>
  <r>
    <x v="1"/>
    <x v="2"/>
    <x v="1"/>
    <x v="0"/>
    <s v="UKNI"/>
    <x v="0"/>
    <s v="IE"/>
    <n v="0"/>
    <n v="-2216.6284209700002"/>
  </r>
  <r>
    <x v="1"/>
    <x v="2"/>
    <x v="1"/>
    <x v="0"/>
    <s v="UKNI"/>
    <x v="1"/>
    <s v="UK"/>
    <n v="0"/>
    <n v="-3452.4296386300002"/>
  </r>
  <r>
    <x v="1"/>
    <x v="2"/>
    <x v="2"/>
    <x v="0"/>
    <s v="AL"/>
    <x v="0"/>
    <s v="GR"/>
    <n v="857.70057301999998"/>
    <n v="0"/>
  </r>
  <r>
    <x v="1"/>
    <x v="2"/>
    <x v="2"/>
    <x v="0"/>
    <s v="AL"/>
    <x v="0"/>
    <s v="ME"/>
    <n v="1486.8338724599901"/>
    <n v="0"/>
  </r>
  <r>
    <x v="1"/>
    <x v="2"/>
    <x v="2"/>
    <x v="0"/>
    <s v="AL"/>
    <x v="0"/>
    <s v="MK"/>
    <n v="1296.5909528899999"/>
    <n v="-2979.0998890400001"/>
  </r>
  <r>
    <x v="1"/>
    <x v="2"/>
    <x v="2"/>
    <x v="0"/>
    <s v="AL"/>
    <x v="1"/>
    <s v="RS"/>
    <n v="4728.4304997099998"/>
    <n v="0"/>
  </r>
  <r>
    <x v="1"/>
    <x v="2"/>
    <x v="2"/>
    <x v="1"/>
    <s v="AT"/>
    <x v="1"/>
    <s v="CH"/>
    <n v="6518.1435422499999"/>
    <n v="0"/>
  </r>
  <r>
    <x v="1"/>
    <x v="2"/>
    <x v="2"/>
    <x v="1"/>
    <s v="AT"/>
    <x v="0"/>
    <s v="CZ"/>
    <n v="5991.2428584299996"/>
    <n v="0"/>
  </r>
  <r>
    <x v="1"/>
    <x v="2"/>
    <x v="2"/>
    <x v="1"/>
    <s v="AT"/>
    <x v="0"/>
    <s v="DE"/>
    <n v="34132.625774239998"/>
    <n v="0"/>
  </r>
  <r>
    <x v="1"/>
    <x v="2"/>
    <x v="2"/>
    <x v="1"/>
    <s v="AT"/>
    <x v="0"/>
    <s v="HU"/>
    <n v="12001.145450370001"/>
    <n v="0"/>
  </r>
  <r>
    <x v="1"/>
    <x v="2"/>
    <x v="2"/>
    <x v="1"/>
    <s v="AT"/>
    <x v="0"/>
    <s v="IT"/>
    <n v="7200.8429110099996"/>
    <n v="-738.79382318"/>
  </r>
  <r>
    <x v="1"/>
    <x v="2"/>
    <x v="2"/>
    <x v="1"/>
    <s v="AT"/>
    <x v="0"/>
    <s v="SI"/>
    <n v="7684.9144283400001"/>
    <n v="0"/>
  </r>
  <r>
    <x v="1"/>
    <x v="2"/>
    <x v="2"/>
    <x v="0"/>
    <s v="BA"/>
    <x v="0"/>
    <s v="HR"/>
    <n v="872.49126588000001"/>
    <n v="0"/>
  </r>
  <r>
    <x v="1"/>
    <x v="2"/>
    <x v="2"/>
    <x v="0"/>
    <s v="BA"/>
    <x v="0"/>
    <s v="ME"/>
    <n v="343.73954250999998"/>
    <n v="0"/>
  </r>
  <r>
    <x v="1"/>
    <x v="2"/>
    <x v="2"/>
    <x v="0"/>
    <s v="BA"/>
    <x v="1"/>
    <s v="RS"/>
    <n v="4503.29936559"/>
    <n v="0"/>
  </r>
  <r>
    <x v="1"/>
    <x v="2"/>
    <x v="2"/>
    <x v="1"/>
    <s v="BE"/>
    <x v="0"/>
    <s v="DE"/>
    <n v="3602.9142446000001"/>
    <n v="0"/>
  </r>
  <r>
    <x v="1"/>
    <x v="2"/>
    <x v="2"/>
    <x v="1"/>
    <s v="BE"/>
    <x v="0"/>
    <s v="FR"/>
    <n v="4998.1472481000001"/>
    <n v="-1277.77659118"/>
  </r>
  <r>
    <x v="1"/>
    <x v="2"/>
    <x v="2"/>
    <x v="1"/>
    <s v="BE"/>
    <x v="0"/>
    <s v="LU"/>
    <n v="1363.6307495599999"/>
    <n v="0"/>
  </r>
  <r>
    <x v="1"/>
    <x v="2"/>
    <x v="2"/>
    <x v="1"/>
    <s v="BE"/>
    <x v="0"/>
    <s v="NL"/>
    <n v="8933.7015042900002"/>
    <n v="0"/>
  </r>
  <r>
    <x v="1"/>
    <x v="2"/>
    <x v="2"/>
    <x v="1"/>
    <s v="BE"/>
    <x v="1"/>
    <s v="UK"/>
    <n v="2877.4984910200001"/>
    <n v="-7988.6884793400004"/>
  </r>
  <r>
    <x v="1"/>
    <x v="2"/>
    <x v="2"/>
    <x v="1"/>
    <s v="BG"/>
    <x v="0"/>
    <s v="GR"/>
    <n v="313.79895073"/>
    <n v="0"/>
  </r>
  <r>
    <x v="1"/>
    <x v="2"/>
    <x v="2"/>
    <x v="1"/>
    <s v="BG"/>
    <x v="0"/>
    <s v="MK"/>
    <n v="88.678542050000004"/>
    <n v="0"/>
  </r>
  <r>
    <x v="1"/>
    <x v="2"/>
    <x v="2"/>
    <x v="1"/>
    <s v="BG"/>
    <x v="0"/>
    <s v="RO"/>
    <n v="1778.7042828799999"/>
    <n v="0"/>
  </r>
  <r>
    <x v="1"/>
    <x v="2"/>
    <x v="2"/>
    <x v="1"/>
    <s v="BG"/>
    <x v="1"/>
    <s v="RS"/>
    <n v="593.76485093999997"/>
    <n v="0"/>
  </r>
  <r>
    <x v="1"/>
    <x v="2"/>
    <x v="2"/>
    <x v="1"/>
    <s v="BG"/>
    <x v="1"/>
    <s v="TR"/>
    <n v="34404.176976800001"/>
    <n v="0"/>
  </r>
  <r>
    <x v="1"/>
    <x v="2"/>
    <x v="2"/>
    <x v="0"/>
    <s v="CH"/>
    <x v="0"/>
    <s v="AT"/>
    <n v="0"/>
    <n v="-761.74669462999998"/>
  </r>
  <r>
    <x v="1"/>
    <x v="2"/>
    <x v="2"/>
    <x v="0"/>
    <s v="CH"/>
    <x v="0"/>
    <s v="DE"/>
    <n v="12988.66157692"/>
    <n v="-261.20935101999999"/>
  </r>
  <r>
    <x v="1"/>
    <x v="2"/>
    <x v="2"/>
    <x v="0"/>
    <s v="CH"/>
    <x v="0"/>
    <s v="FR"/>
    <n v="2582.46304874"/>
    <n v="-660.57974741999999"/>
  </r>
  <r>
    <x v="1"/>
    <x v="2"/>
    <x v="2"/>
    <x v="0"/>
    <s v="CH"/>
    <x v="0"/>
    <s v="IT"/>
    <n v="12108.04350623"/>
    <n v="-3745.9672978600001"/>
  </r>
  <r>
    <x v="1"/>
    <x v="2"/>
    <x v="2"/>
    <x v="1"/>
    <s v="CZ"/>
    <x v="0"/>
    <s v="AT"/>
    <n v="0"/>
    <n v="-1142.26465717"/>
  </r>
  <r>
    <x v="1"/>
    <x v="2"/>
    <x v="2"/>
    <x v="1"/>
    <s v="CZ"/>
    <x v="0"/>
    <s v="DE"/>
    <n v="6472.8267806399999"/>
    <n v="0"/>
  </r>
  <r>
    <x v="1"/>
    <x v="2"/>
    <x v="2"/>
    <x v="1"/>
    <s v="CZ"/>
    <x v="0"/>
    <s v="PL"/>
    <n v="1838.3273033"/>
    <n v="0"/>
  </r>
  <r>
    <x v="1"/>
    <x v="2"/>
    <x v="2"/>
    <x v="1"/>
    <s v="CZ"/>
    <x v="0"/>
    <s v="SK"/>
    <n v="11816.95962224"/>
    <n v="0"/>
  </r>
  <r>
    <x v="1"/>
    <x v="2"/>
    <x v="2"/>
    <x v="1"/>
    <s v="Corsica_FR15"/>
    <x v="0"/>
    <s v="IT"/>
    <n v="547.64083668000001"/>
    <n v="0"/>
  </r>
  <r>
    <x v="1"/>
    <x v="2"/>
    <x v="2"/>
    <x v="1"/>
    <s v="Crete_GR03"/>
    <x v="0"/>
    <s v="GR"/>
    <n v="10410.38760939"/>
    <n v="-3931.9281071599999"/>
  </r>
  <r>
    <x v="1"/>
    <x v="2"/>
    <x v="2"/>
    <x v="1"/>
    <s v="DE"/>
    <x v="0"/>
    <s v="AT"/>
    <n v="0"/>
    <n v="-15968.46546236"/>
  </r>
  <r>
    <x v="1"/>
    <x v="2"/>
    <x v="2"/>
    <x v="1"/>
    <s v="DE"/>
    <x v="0"/>
    <s v="BE"/>
    <n v="0"/>
    <n v="-2701.1478158999998"/>
  </r>
  <r>
    <x v="1"/>
    <x v="2"/>
    <x v="2"/>
    <x v="1"/>
    <s v="DE"/>
    <x v="1"/>
    <s v="CH"/>
    <n v="2313.6025948299998"/>
    <n v="-12516.3693516"/>
  </r>
  <r>
    <x v="1"/>
    <x v="2"/>
    <x v="2"/>
    <x v="1"/>
    <s v="DE"/>
    <x v="0"/>
    <s v="CZ"/>
    <n v="0"/>
    <n v="-4600.5671093999999"/>
  </r>
  <r>
    <x v="1"/>
    <x v="2"/>
    <x v="2"/>
    <x v="1"/>
    <s v="DE"/>
    <x v="0"/>
    <s v="DEKF"/>
    <n v="618.20267132000004"/>
    <n v="0"/>
  </r>
  <r>
    <x v="1"/>
    <x v="2"/>
    <x v="2"/>
    <x v="1"/>
    <s v="DE"/>
    <x v="0"/>
    <s v="DKE1"/>
    <n v="3147.9622036699998"/>
    <n v="0"/>
  </r>
  <r>
    <x v="1"/>
    <x v="2"/>
    <x v="2"/>
    <x v="1"/>
    <s v="DE"/>
    <x v="0"/>
    <s v="DKW1"/>
    <n v="6927.1837193199999"/>
    <n v="0"/>
  </r>
  <r>
    <x v="1"/>
    <x v="2"/>
    <x v="2"/>
    <x v="1"/>
    <s v="DE"/>
    <x v="0"/>
    <s v="FR"/>
    <n v="7652.4757644199999"/>
    <n v="-3478.1195295399998"/>
  </r>
  <r>
    <x v="1"/>
    <x v="2"/>
    <x v="2"/>
    <x v="1"/>
    <s v="DE"/>
    <x v="0"/>
    <s v="LU"/>
    <n v="3929.5218819800002"/>
    <n v="0"/>
  </r>
  <r>
    <x v="1"/>
    <x v="2"/>
    <x v="2"/>
    <x v="1"/>
    <s v="DE"/>
    <x v="0"/>
    <s v="NL"/>
    <n v="14020.40330122"/>
    <n v="0"/>
  </r>
  <r>
    <x v="1"/>
    <x v="2"/>
    <x v="2"/>
    <x v="1"/>
    <s v="DE"/>
    <x v="1"/>
    <s v="NOS0"/>
    <n v="4253.32145081"/>
    <n v="0"/>
  </r>
  <r>
    <x v="1"/>
    <x v="2"/>
    <x v="2"/>
    <x v="1"/>
    <s v="DE"/>
    <x v="0"/>
    <s v="PL"/>
    <n v="3362.9383049600001"/>
    <n v="0"/>
  </r>
  <r>
    <x v="1"/>
    <x v="2"/>
    <x v="2"/>
    <x v="1"/>
    <s v="DE"/>
    <x v="0"/>
    <s v="SE04"/>
    <n v="5215.0254228800004"/>
    <n v="0"/>
  </r>
  <r>
    <x v="1"/>
    <x v="2"/>
    <x v="2"/>
    <x v="1"/>
    <s v="DEKF"/>
    <x v="0"/>
    <s v="DE"/>
    <n v="0"/>
    <n v="-692.91970812"/>
  </r>
  <r>
    <x v="1"/>
    <x v="2"/>
    <x v="2"/>
    <x v="1"/>
    <s v="DEKF"/>
    <x v="0"/>
    <s v="DKKF"/>
    <n v="618.20267132000004"/>
    <n v="0"/>
  </r>
  <r>
    <x v="1"/>
    <x v="2"/>
    <x v="2"/>
    <x v="1"/>
    <s v="DKE1"/>
    <x v="0"/>
    <s v="DE"/>
    <n v="0"/>
    <n v="-3196.7921115199902"/>
  </r>
  <r>
    <x v="1"/>
    <x v="2"/>
    <x v="2"/>
    <x v="1"/>
    <s v="DKE1"/>
    <x v="0"/>
    <s v="DKKF"/>
    <n v="692.91970812"/>
    <n v="0"/>
  </r>
  <r>
    <x v="1"/>
    <x v="2"/>
    <x v="2"/>
    <x v="1"/>
    <s v="DKE1"/>
    <x v="0"/>
    <s v="DKW1"/>
    <n v="1069.9241667599999"/>
    <n v="0"/>
  </r>
  <r>
    <x v="1"/>
    <x v="2"/>
    <x v="2"/>
    <x v="1"/>
    <s v="DKE1"/>
    <x v="0"/>
    <s v="PL"/>
    <n v="1107.2869986000001"/>
    <n v="0"/>
  </r>
  <r>
    <x v="1"/>
    <x v="2"/>
    <x v="2"/>
    <x v="1"/>
    <s v="DKE1"/>
    <x v="0"/>
    <s v="SE04"/>
    <n v="2297.3591384599999"/>
    <n v="0"/>
  </r>
  <r>
    <x v="1"/>
    <x v="2"/>
    <x v="2"/>
    <x v="1"/>
    <s v="DKKF"/>
    <x v="0"/>
    <s v="DEKF"/>
    <n v="0"/>
    <n v="-692.91970812"/>
  </r>
  <r>
    <x v="1"/>
    <x v="2"/>
    <x v="2"/>
    <x v="1"/>
    <s v="DKKF"/>
    <x v="0"/>
    <s v="DKE1"/>
    <n v="0"/>
    <n v="-618.20267132000004"/>
  </r>
  <r>
    <x v="1"/>
    <x v="2"/>
    <x v="2"/>
    <x v="1"/>
    <s v="DKW1"/>
    <x v="0"/>
    <s v="DE"/>
    <n v="0"/>
    <n v="-12063.375063220001"/>
  </r>
  <r>
    <x v="1"/>
    <x v="2"/>
    <x v="2"/>
    <x v="1"/>
    <s v="DKW1"/>
    <x v="0"/>
    <s v="DKE1"/>
    <n v="0"/>
    <n v="-1754.7158764200001"/>
  </r>
  <r>
    <x v="1"/>
    <x v="2"/>
    <x v="2"/>
    <x v="1"/>
    <s v="DKW1"/>
    <x v="0"/>
    <s v="NL"/>
    <n v="2030.0888946099999"/>
    <n v="0"/>
  </r>
  <r>
    <x v="1"/>
    <x v="2"/>
    <x v="2"/>
    <x v="1"/>
    <s v="DKW1"/>
    <x v="1"/>
    <s v="NOS0"/>
    <n v="4976.0392111399997"/>
    <n v="0"/>
  </r>
  <r>
    <x v="1"/>
    <x v="2"/>
    <x v="2"/>
    <x v="1"/>
    <s v="DKW1"/>
    <x v="0"/>
    <s v="SE03"/>
    <n v="2087.4793212200002"/>
    <n v="0"/>
  </r>
  <r>
    <x v="1"/>
    <x v="2"/>
    <x v="2"/>
    <x v="1"/>
    <s v="DKW1"/>
    <x v="1"/>
    <s v="UK"/>
    <n v="4585.5455420600001"/>
    <n v="0"/>
  </r>
  <r>
    <x v="1"/>
    <x v="2"/>
    <x v="2"/>
    <x v="1"/>
    <s v="EE"/>
    <x v="0"/>
    <s v="FI"/>
    <n v="1560.19694181"/>
    <n v="-1337.47552694"/>
  </r>
  <r>
    <x v="1"/>
    <x v="2"/>
    <x v="2"/>
    <x v="1"/>
    <s v="EE"/>
    <x v="0"/>
    <s v="LV"/>
    <n v="2183.0136404"/>
    <n v="0"/>
  </r>
  <r>
    <x v="1"/>
    <x v="2"/>
    <x v="2"/>
    <x v="1"/>
    <s v="ES"/>
    <x v="0"/>
    <s v="FR"/>
    <n v="15677.511166959999"/>
    <n v="0"/>
  </r>
  <r>
    <x v="1"/>
    <x v="2"/>
    <x v="2"/>
    <x v="1"/>
    <s v="ES"/>
    <x v="0"/>
    <s v="PT"/>
    <n v="9257.0906679199998"/>
    <n v="0"/>
  </r>
  <r>
    <x v="1"/>
    <x v="2"/>
    <x v="2"/>
    <x v="1"/>
    <s v="FI"/>
    <x v="0"/>
    <s v="EE"/>
    <n v="1812.6900182300001"/>
    <n v="-1583.3973525599999"/>
  </r>
  <r>
    <x v="1"/>
    <x v="2"/>
    <x v="2"/>
    <x v="1"/>
    <s v="FI"/>
    <x v="0"/>
    <s v="SE01"/>
    <n v="6636.3321132799902"/>
    <n v="0"/>
  </r>
  <r>
    <x v="1"/>
    <x v="2"/>
    <x v="2"/>
    <x v="1"/>
    <s v="FI"/>
    <x v="0"/>
    <s v="SE02"/>
    <n v="2693.00167956"/>
    <n v="0"/>
  </r>
  <r>
    <x v="1"/>
    <x v="2"/>
    <x v="2"/>
    <x v="1"/>
    <s v="FI"/>
    <x v="0"/>
    <s v="SE03"/>
    <n v="3767.3593311"/>
    <n v="0"/>
  </r>
  <r>
    <x v="1"/>
    <x v="2"/>
    <x v="2"/>
    <x v="1"/>
    <s v="FR"/>
    <x v="0"/>
    <s v="BE"/>
    <n v="4394.7490491999997"/>
    <n v="-22624.920381889999"/>
  </r>
  <r>
    <x v="1"/>
    <x v="2"/>
    <x v="2"/>
    <x v="1"/>
    <s v="FR"/>
    <x v="1"/>
    <s v="CH"/>
    <n v="8751.0842338099992"/>
    <n v="-26965.455504189998"/>
  </r>
  <r>
    <x v="1"/>
    <x v="2"/>
    <x v="2"/>
    <x v="1"/>
    <s v="FR"/>
    <x v="0"/>
    <s v="DE"/>
    <n v="7014.3039671400002"/>
    <n v="-15318.274224639999"/>
  </r>
  <r>
    <x v="1"/>
    <x v="2"/>
    <x v="2"/>
    <x v="1"/>
    <s v="FR"/>
    <x v="0"/>
    <s v="ES"/>
    <n v="0"/>
    <n v="-33205.907968970001"/>
  </r>
  <r>
    <x v="1"/>
    <x v="2"/>
    <x v="2"/>
    <x v="1"/>
    <s v="FR"/>
    <x v="0"/>
    <s v="IT"/>
    <n v="27476.969184630001"/>
    <n v="0"/>
  </r>
  <r>
    <x v="1"/>
    <x v="2"/>
    <x v="2"/>
    <x v="1"/>
    <s v="FR"/>
    <x v="1"/>
    <s v="UK"/>
    <n v="23653.75013588"/>
    <n v="0"/>
  </r>
  <r>
    <x v="1"/>
    <x v="2"/>
    <x v="2"/>
    <x v="1"/>
    <s v="GR"/>
    <x v="1"/>
    <s v="AL"/>
    <n v="0"/>
    <n v="-1391.8738689899999"/>
  </r>
  <r>
    <x v="1"/>
    <x v="2"/>
    <x v="2"/>
    <x v="1"/>
    <s v="GR"/>
    <x v="0"/>
    <s v="BG"/>
    <n v="0"/>
    <n v="-9146.4810904299993"/>
  </r>
  <r>
    <x v="1"/>
    <x v="2"/>
    <x v="2"/>
    <x v="1"/>
    <s v="GR"/>
    <x v="0"/>
    <s v="Crete_GR03"/>
    <n v="241.12776396999999"/>
    <n v="-188.60306911999999"/>
  </r>
  <r>
    <x v="1"/>
    <x v="2"/>
    <x v="2"/>
    <x v="1"/>
    <s v="GR"/>
    <x v="0"/>
    <s v="IT"/>
    <n v="946.84712060000004"/>
    <n v="0"/>
  </r>
  <r>
    <x v="1"/>
    <x v="2"/>
    <x v="2"/>
    <x v="1"/>
    <s v="GR"/>
    <x v="0"/>
    <s v="MK"/>
    <n v="9399.7426345999993"/>
    <n v="0"/>
  </r>
  <r>
    <x v="1"/>
    <x v="2"/>
    <x v="2"/>
    <x v="1"/>
    <s v="GR"/>
    <x v="1"/>
    <s v="TR"/>
    <n v="28303.820930720001"/>
    <n v="0"/>
  </r>
  <r>
    <x v="1"/>
    <x v="2"/>
    <x v="2"/>
    <x v="1"/>
    <s v="HR"/>
    <x v="1"/>
    <s v="BA"/>
    <n v="0"/>
    <n v="-2653.7303121800001"/>
  </r>
  <r>
    <x v="1"/>
    <x v="2"/>
    <x v="2"/>
    <x v="1"/>
    <s v="HR"/>
    <x v="0"/>
    <s v="HU"/>
    <n v="2225.81953479"/>
    <n v="0"/>
  </r>
  <r>
    <x v="1"/>
    <x v="2"/>
    <x v="2"/>
    <x v="1"/>
    <s v="HR"/>
    <x v="1"/>
    <s v="RS"/>
    <n v="8004.3150463599904"/>
    <n v="0"/>
  </r>
  <r>
    <x v="1"/>
    <x v="2"/>
    <x v="2"/>
    <x v="1"/>
    <s v="HR"/>
    <x v="0"/>
    <s v="SI"/>
    <n v="749.42942383000002"/>
    <n v="0"/>
  </r>
  <r>
    <x v="1"/>
    <x v="2"/>
    <x v="2"/>
    <x v="1"/>
    <s v="HU"/>
    <x v="0"/>
    <s v="AT"/>
    <n v="0"/>
    <n v="-736.21077305999995"/>
  </r>
  <r>
    <x v="1"/>
    <x v="2"/>
    <x v="2"/>
    <x v="1"/>
    <s v="HU"/>
    <x v="0"/>
    <s v="HR"/>
    <n v="0"/>
    <n v="-3848.88273682"/>
  </r>
  <r>
    <x v="1"/>
    <x v="2"/>
    <x v="2"/>
    <x v="1"/>
    <s v="HU"/>
    <x v="0"/>
    <s v="RO"/>
    <n v="5473.2935051000004"/>
    <n v="0"/>
  </r>
  <r>
    <x v="1"/>
    <x v="2"/>
    <x v="2"/>
    <x v="1"/>
    <s v="HU"/>
    <x v="1"/>
    <s v="RS"/>
    <n v="6099.6786301499997"/>
    <n v="0"/>
  </r>
  <r>
    <x v="1"/>
    <x v="2"/>
    <x v="2"/>
    <x v="1"/>
    <s v="HU"/>
    <x v="0"/>
    <s v="SI"/>
    <n v="295.23785494999998"/>
    <n v="0"/>
  </r>
  <r>
    <x v="1"/>
    <x v="2"/>
    <x v="2"/>
    <x v="1"/>
    <s v="HU"/>
    <x v="0"/>
    <s v="SK"/>
    <n v="3244.4212090000001"/>
    <n v="0"/>
  </r>
  <r>
    <x v="1"/>
    <x v="2"/>
    <x v="2"/>
    <x v="1"/>
    <s v="HU"/>
    <x v="1"/>
    <s v="UA01"/>
    <n v="2386.57843804"/>
    <n v="0"/>
  </r>
  <r>
    <x v="1"/>
    <x v="2"/>
    <x v="2"/>
    <x v="1"/>
    <s v="IE"/>
    <x v="1"/>
    <s v="UK"/>
    <n v="6325.0264693600002"/>
    <n v="0"/>
  </r>
  <r>
    <x v="1"/>
    <x v="2"/>
    <x v="2"/>
    <x v="1"/>
    <s v="IE"/>
    <x v="1"/>
    <s v="UKNI"/>
    <n v="1726.15156871"/>
    <n v="0"/>
  </r>
  <r>
    <x v="1"/>
    <x v="2"/>
    <x v="2"/>
    <x v="1"/>
    <s v="IT"/>
    <x v="0"/>
    <s v="AT"/>
    <n v="284.77933493"/>
    <n v="-2470.9472292"/>
  </r>
  <r>
    <x v="1"/>
    <x v="2"/>
    <x v="2"/>
    <x v="1"/>
    <s v="IT"/>
    <x v="1"/>
    <s v="CH"/>
    <n v="3550.8479845900001"/>
    <n v="-5014.5272784600002"/>
  </r>
  <r>
    <x v="1"/>
    <x v="2"/>
    <x v="2"/>
    <x v="1"/>
    <s v="IT"/>
    <x v="0"/>
    <s v="FR"/>
    <n v="0"/>
    <n v="-5163.5170806599999"/>
  </r>
  <r>
    <x v="1"/>
    <x v="2"/>
    <x v="2"/>
    <x v="1"/>
    <s v="IT"/>
    <x v="0"/>
    <s v="GR"/>
    <n v="0"/>
    <n v="-2636.4395371199998"/>
  </r>
  <r>
    <x v="1"/>
    <x v="2"/>
    <x v="2"/>
    <x v="1"/>
    <s v="IT"/>
    <x v="0"/>
    <s v="ME"/>
    <n v="3340.6002307899998"/>
    <n v="0"/>
  </r>
  <r>
    <x v="1"/>
    <x v="2"/>
    <x v="2"/>
    <x v="1"/>
    <s v="IT"/>
    <x v="0"/>
    <s v="MT"/>
    <n v="603.95053419999999"/>
    <n v="0"/>
  </r>
  <r>
    <x v="1"/>
    <x v="2"/>
    <x v="2"/>
    <x v="1"/>
    <s v="IT"/>
    <x v="0"/>
    <s v="SI"/>
    <n v="2365.0561966800001"/>
    <n v="0"/>
  </r>
  <r>
    <x v="1"/>
    <x v="2"/>
    <x v="2"/>
    <x v="1"/>
    <s v="LT"/>
    <x v="0"/>
    <s v="LV"/>
    <n v="811.46971480000002"/>
    <n v="0"/>
  </r>
  <r>
    <x v="1"/>
    <x v="2"/>
    <x v="2"/>
    <x v="1"/>
    <s v="LT"/>
    <x v="0"/>
    <s v="PL"/>
    <n v="2015.2023505100001"/>
    <n v="0"/>
  </r>
  <r>
    <x v="1"/>
    <x v="2"/>
    <x v="2"/>
    <x v="1"/>
    <s v="LT"/>
    <x v="0"/>
    <s v="SE04"/>
    <n v="1418.91477538"/>
    <n v="0"/>
  </r>
  <r>
    <x v="1"/>
    <x v="2"/>
    <x v="2"/>
    <x v="1"/>
    <s v="LU"/>
    <x v="0"/>
    <s v="BE"/>
    <n v="0"/>
    <n v="-358.40599328000002"/>
  </r>
  <r>
    <x v="1"/>
    <x v="2"/>
    <x v="2"/>
    <x v="1"/>
    <s v="LU"/>
    <x v="0"/>
    <s v="DE"/>
    <n v="0"/>
    <n v="-503.83858691"/>
  </r>
  <r>
    <x v="1"/>
    <x v="2"/>
    <x v="2"/>
    <x v="1"/>
    <s v="LV"/>
    <x v="0"/>
    <s v="EE"/>
    <n v="0"/>
    <n v="-2115.3461586899998"/>
  </r>
  <r>
    <x v="1"/>
    <x v="2"/>
    <x v="2"/>
    <x v="1"/>
    <s v="LV"/>
    <x v="0"/>
    <s v="LT"/>
    <n v="0"/>
    <n v="-3548.7960090199999"/>
  </r>
  <r>
    <x v="1"/>
    <x v="2"/>
    <x v="2"/>
    <x v="1"/>
    <s v="LV"/>
    <x v="0"/>
    <s v="SE03"/>
    <n v="0"/>
    <n v="-1652.0834723400001"/>
  </r>
  <r>
    <x v="1"/>
    <x v="2"/>
    <x v="2"/>
    <x v="0"/>
    <s v="ME"/>
    <x v="1"/>
    <s v="AL"/>
    <n v="0"/>
    <n v="-862.22199087000001"/>
  </r>
  <r>
    <x v="1"/>
    <x v="2"/>
    <x v="2"/>
    <x v="0"/>
    <s v="ME"/>
    <x v="1"/>
    <s v="BA"/>
    <n v="0"/>
    <n v="-2170.0832215999999"/>
  </r>
  <r>
    <x v="1"/>
    <x v="2"/>
    <x v="2"/>
    <x v="0"/>
    <s v="ME"/>
    <x v="0"/>
    <s v="IT"/>
    <n v="0"/>
    <n v="-712.57362895000006"/>
  </r>
  <r>
    <x v="1"/>
    <x v="2"/>
    <x v="2"/>
    <x v="0"/>
    <s v="ME"/>
    <x v="1"/>
    <s v="RS"/>
    <n v="2856.67481748"/>
    <n v="0"/>
  </r>
  <r>
    <x v="1"/>
    <x v="2"/>
    <x v="2"/>
    <x v="0"/>
    <s v="MK"/>
    <x v="1"/>
    <s v="AL"/>
    <n v="99.884583419999998"/>
    <n v="-33.886261670000003"/>
  </r>
  <r>
    <x v="1"/>
    <x v="2"/>
    <x v="2"/>
    <x v="0"/>
    <s v="MK"/>
    <x v="0"/>
    <s v="BG"/>
    <n v="0"/>
    <n v="-2154.4294252899999"/>
  </r>
  <r>
    <x v="1"/>
    <x v="2"/>
    <x v="2"/>
    <x v="0"/>
    <s v="MK"/>
    <x v="0"/>
    <s v="GR"/>
    <n v="0"/>
    <n v="-1663.3363186399999"/>
  </r>
  <r>
    <x v="1"/>
    <x v="2"/>
    <x v="2"/>
    <x v="0"/>
    <s v="MK"/>
    <x v="1"/>
    <s v="RS"/>
    <n v="4941.81606741"/>
    <n v="0"/>
  </r>
  <r>
    <x v="1"/>
    <x v="2"/>
    <x v="2"/>
    <x v="1"/>
    <s v="MT"/>
    <x v="0"/>
    <s v="IT"/>
    <n v="0"/>
    <n v="-458.46661626000002"/>
  </r>
  <r>
    <x v="1"/>
    <x v="2"/>
    <x v="2"/>
    <x v="1"/>
    <s v="NL"/>
    <x v="0"/>
    <s v="BE"/>
    <n v="0"/>
    <n v="-11558.483013929999"/>
  </r>
  <r>
    <x v="1"/>
    <x v="2"/>
    <x v="2"/>
    <x v="1"/>
    <s v="NL"/>
    <x v="0"/>
    <s v="DE"/>
    <n v="0"/>
    <n v="-18385.5831397"/>
  </r>
  <r>
    <x v="1"/>
    <x v="2"/>
    <x v="2"/>
    <x v="1"/>
    <s v="NL"/>
    <x v="0"/>
    <s v="DKW1"/>
    <n v="0"/>
    <n v="-1793.92647248"/>
  </r>
  <r>
    <x v="1"/>
    <x v="2"/>
    <x v="2"/>
    <x v="1"/>
    <s v="NL"/>
    <x v="1"/>
    <s v="NOS0"/>
    <n v="2145.22737646"/>
    <n v="0"/>
  </r>
  <r>
    <x v="1"/>
    <x v="2"/>
    <x v="2"/>
    <x v="1"/>
    <s v="NL"/>
    <x v="1"/>
    <s v="UK"/>
    <n v="8123.50378301"/>
    <n v="0"/>
  </r>
  <r>
    <x v="1"/>
    <x v="2"/>
    <x v="2"/>
    <x v="0"/>
    <s v="NOM1"/>
    <x v="1"/>
    <s v="NON1"/>
    <n v="825.66040822000002"/>
    <n v="0"/>
  </r>
  <r>
    <x v="1"/>
    <x v="2"/>
    <x v="2"/>
    <x v="0"/>
    <s v="NOM1"/>
    <x v="1"/>
    <s v="NOS0"/>
    <n v="4744.0947778099999"/>
    <n v="0"/>
  </r>
  <r>
    <x v="1"/>
    <x v="2"/>
    <x v="2"/>
    <x v="0"/>
    <s v="NOM1"/>
    <x v="0"/>
    <s v="SE02"/>
    <n v="1439.25390146"/>
    <n v="0"/>
  </r>
  <r>
    <x v="1"/>
    <x v="2"/>
    <x v="2"/>
    <x v="0"/>
    <s v="NON1"/>
    <x v="1"/>
    <s v="NOM1"/>
    <n v="0"/>
    <n v="-3713.7763024800001"/>
  </r>
  <r>
    <x v="1"/>
    <x v="2"/>
    <x v="2"/>
    <x v="0"/>
    <s v="NON1"/>
    <x v="0"/>
    <s v="SE01"/>
    <n v="3549.4779863700001"/>
    <n v="0"/>
  </r>
  <r>
    <x v="1"/>
    <x v="2"/>
    <x v="2"/>
    <x v="0"/>
    <s v="NON1"/>
    <x v="0"/>
    <s v="SE02"/>
    <n v="814.53628905999994"/>
    <n v="0"/>
  </r>
  <r>
    <x v="1"/>
    <x v="2"/>
    <x v="2"/>
    <x v="0"/>
    <s v="NOS0"/>
    <x v="0"/>
    <s v="DE"/>
    <n v="0"/>
    <n v="-6037.6661803799998"/>
  </r>
  <r>
    <x v="1"/>
    <x v="2"/>
    <x v="2"/>
    <x v="0"/>
    <s v="NOS0"/>
    <x v="0"/>
    <s v="DKW1"/>
    <n v="0"/>
    <n v="-5675.7858429199996"/>
  </r>
  <r>
    <x v="1"/>
    <x v="2"/>
    <x v="2"/>
    <x v="0"/>
    <s v="NOS0"/>
    <x v="0"/>
    <s v="NL"/>
    <n v="0"/>
    <n v="-2790.8019292200001"/>
  </r>
  <r>
    <x v="1"/>
    <x v="2"/>
    <x v="2"/>
    <x v="0"/>
    <s v="NOS0"/>
    <x v="1"/>
    <s v="NOM1"/>
    <n v="0"/>
    <n v="-2246.9307881"/>
  </r>
  <r>
    <x v="1"/>
    <x v="2"/>
    <x v="2"/>
    <x v="0"/>
    <s v="NOS0"/>
    <x v="0"/>
    <s v="SE03"/>
    <n v="6135.6705583299999"/>
    <n v="0"/>
  </r>
  <r>
    <x v="1"/>
    <x v="2"/>
    <x v="2"/>
    <x v="0"/>
    <s v="NOS0"/>
    <x v="1"/>
    <s v="UK"/>
    <n v="11447.25237074"/>
    <n v="-5688.0805236599999"/>
  </r>
  <r>
    <x v="1"/>
    <x v="2"/>
    <x v="2"/>
    <x v="1"/>
    <s v="PL"/>
    <x v="0"/>
    <s v="CZ"/>
    <n v="0"/>
    <n v="-4833.4548521899997"/>
  </r>
  <r>
    <x v="1"/>
    <x v="2"/>
    <x v="2"/>
    <x v="1"/>
    <s v="PL"/>
    <x v="0"/>
    <s v="DE"/>
    <n v="0"/>
    <n v="-7373.8196949399999"/>
  </r>
  <r>
    <x v="1"/>
    <x v="2"/>
    <x v="2"/>
    <x v="1"/>
    <s v="PL"/>
    <x v="0"/>
    <s v="DKE1"/>
    <n v="0"/>
    <n v="-2922.36545763"/>
  </r>
  <r>
    <x v="1"/>
    <x v="2"/>
    <x v="2"/>
    <x v="1"/>
    <s v="PL"/>
    <x v="0"/>
    <s v="LT"/>
    <n v="0"/>
    <n v="-5058.59206361"/>
  </r>
  <r>
    <x v="1"/>
    <x v="2"/>
    <x v="2"/>
    <x v="1"/>
    <s v="PL"/>
    <x v="0"/>
    <s v="SE04"/>
    <n v="2473.7715994599998"/>
    <n v="0"/>
  </r>
  <r>
    <x v="1"/>
    <x v="2"/>
    <x v="2"/>
    <x v="1"/>
    <s v="PL"/>
    <x v="0"/>
    <s v="SK"/>
    <n v="0"/>
    <n v="-3182.6618226099999"/>
  </r>
  <r>
    <x v="1"/>
    <x v="2"/>
    <x v="2"/>
    <x v="1"/>
    <s v="PT"/>
    <x v="0"/>
    <s v="ES"/>
    <n v="0"/>
    <n v="-4899.5826338400002"/>
  </r>
  <r>
    <x v="1"/>
    <x v="2"/>
    <x v="2"/>
    <x v="1"/>
    <s v="RO"/>
    <x v="0"/>
    <s v="BG"/>
    <n v="0"/>
    <n v="-4738.7183106599996"/>
  </r>
  <r>
    <x v="1"/>
    <x v="2"/>
    <x v="2"/>
    <x v="1"/>
    <s v="RO"/>
    <x v="0"/>
    <s v="HU"/>
    <n v="0"/>
    <n v="-1267.0016498499999"/>
  </r>
  <r>
    <x v="1"/>
    <x v="2"/>
    <x v="2"/>
    <x v="1"/>
    <s v="RO"/>
    <x v="1"/>
    <s v="RS"/>
    <n v="2018.8785768499999"/>
    <n v="0"/>
  </r>
  <r>
    <x v="1"/>
    <x v="2"/>
    <x v="2"/>
    <x v="1"/>
    <s v="RO"/>
    <x v="1"/>
    <s v="UA01"/>
    <n v="391.41544413999998"/>
    <n v="0"/>
  </r>
  <r>
    <x v="1"/>
    <x v="2"/>
    <x v="2"/>
    <x v="0"/>
    <s v="RS"/>
    <x v="1"/>
    <s v="AL"/>
    <n v="0"/>
    <n v="-126.71472324"/>
  </r>
  <r>
    <x v="1"/>
    <x v="2"/>
    <x v="2"/>
    <x v="0"/>
    <s v="RS"/>
    <x v="1"/>
    <s v="BA"/>
    <n v="0"/>
    <n v="-31.377320229999999"/>
  </r>
  <r>
    <x v="1"/>
    <x v="2"/>
    <x v="2"/>
    <x v="0"/>
    <s v="RS"/>
    <x v="0"/>
    <s v="BG"/>
    <n v="0"/>
    <n v="-2211.7741813499902"/>
  </r>
  <r>
    <x v="1"/>
    <x v="2"/>
    <x v="2"/>
    <x v="0"/>
    <s v="RS"/>
    <x v="0"/>
    <s v="HR"/>
    <n v="0"/>
    <n v="-736.73837335999997"/>
  </r>
  <r>
    <x v="1"/>
    <x v="2"/>
    <x v="2"/>
    <x v="0"/>
    <s v="RS"/>
    <x v="0"/>
    <s v="HU"/>
    <n v="0"/>
    <n v="-1337.4945888"/>
  </r>
  <r>
    <x v="1"/>
    <x v="2"/>
    <x v="2"/>
    <x v="0"/>
    <s v="RS"/>
    <x v="0"/>
    <s v="ME"/>
    <n v="0"/>
    <n v="-36.405549669999999"/>
  </r>
  <r>
    <x v="1"/>
    <x v="2"/>
    <x v="2"/>
    <x v="0"/>
    <s v="RS"/>
    <x v="0"/>
    <s v="MK"/>
    <n v="0"/>
    <n v="-1431.0737683"/>
  </r>
  <r>
    <x v="1"/>
    <x v="2"/>
    <x v="2"/>
    <x v="0"/>
    <s v="RS"/>
    <x v="0"/>
    <s v="RO"/>
    <n v="0"/>
    <n v="-4972.03219868"/>
  </r>
  <r>
    <x v="1"/>
    <x v="2"/>
    <x v="2"/>
    <x v="1"/>
    <s v="SE01"/>
    <x v="0"/>
    <s v="FI"/>
    <n v="0"/>
    <n v="-2544.5123003499998"/>
  </r>
  <r>
    <x v="1"/>
    <x v="2"/>
    <x v="2"/>
    <x v="1"/>
    <s v="SE01"/>
    <x v="1"/>
    <s v="NON1"/>
    <n v="0"/>
    <n v="-754.07630774999996"/>
  </r>
  <r>
    <x v="1"/>
    <x v="2"/>
    <x v="2"/>
    <x v="1"/>
    <s v="SE01"/>
    <x v="0"/>
    <s v="SE02"/>
    <n v="1906.2185779199999"/>
    <n v="0"/>
  </r>
  <r>
    <x v="1"/>
    <x v="2"/>
    <x v="2"/>
    <x v="1"/>
    <s v="SE02"/>
    <x v="0"/>
    <s v="FI"/>
    <n v="0"/>
    <n v="-2780.0851993699998"/>
  </r>
  <r>
    <x v="1"/>
    <x v="2"/>
    <x v="2"/>
    <x v="1"/>
    <s v="SE02"/>
    <x v="1"/>
    <s v="NOM1"/>
    <n v="0"/>
    <n v="-2580.05954084"/>
  </r>
  <r>
    <x v="1"/>
    <x v="2"/>
    <x v="2"/>
    <x v="1"/>
    <s v="SE02"/>
    <x v="1"/>
    <s v="NON1"/>
    <n v="0"/>
    <n v="-663.78400595999994"/>
  </r>
  <r>
    <x v="1"/>
    <x v="2"/>
    <x v="2"/>
    <x v="1"/>
    <s v="SE02"/>
    <x v="0"/>
    <s v="SE01"/>
    <n v="0"/>
    <n v="-11450.797305579999"/>
  </r>
  <r>
    <x v="1"/>
    <x v="2"/>
    <x v="2"/>
    <x v="1"/>
    <s v="SE02"/>
    <x v="0"/>
    <s v="SE03"/>
    <n v="19765.014807510001"/>
    <n v="0"/>
  </r>
  <r>
    <x v="1"/>
    <x v="2"/>
    <x v="2"/>
    <x v="1"/>
    <s v="SE03"/>
    <x v="0"/>
    <s v="DKW1"/>
    <n v="0"/>
    <n v="-2616.32870667"/>
  </r>
  <r>
    <x v="1"/>
    <x v="2"/>
    <x v="2"/>
    <x v="1"/>
    <s v="SE03"/>
    <x v="0"/>
    <s v="FI"/>
    <n v="0"/>
    <n v="-3135.5493361099998"/>
  </r>
  <r>
    <x v="1"/>
    <x v="2"/>
    <x v="2"/>
    <x v="1"/>
    <s v="SE03"/>
    <x v="0"/>
    <s v="LV"/>
    <n v="774.13103390000003"/>
    <n v="0"/>
  </r>
  <r>
    <x v="1"/>
    <x v="2"/>
    <x v="2"/>
    <x v="1"/>
    <s v="SE03"/>
    <x v="1"/>
    <s v="NOS0"/>
    <n v="0"/>
    <n v="-5914.9197477799999"/>
  </r>
  <r>
    <x v="1"/>
    <x v="2"/>
    <x v="2"/>
    <x v="1"/>
    <s v="SE03"/>
    <x v="0"/>
    <s v="SE02"/>
    <n v="0"/>
    <n v="-5865.4165316899998"/>
  </r>
  <r>
    <x v="1"/>
    <x v="2"/>
    <x v="2"/>
    <x v="1"/>
    <s v="SE03"/>
    <x v="0"/>
    <s v="SE04"/>
    <n v="15422.092297130001"/>
    <n v="0"/>
  </r>
  <r>
    <x v="1"/>
    <x v="2"/>
    <x v="2"/>
    <x v="1"/>
    <s v="SE04"/>
    <x v="0"/>
    <s v="DE"/>
    <n v="0"/>
    <n v="-7622.7043887299997"/>
  </r>
  <r>
    <x v="1"/>
    <x v="2"/>
    <x v="2"/>
    <x v="1"/>
    <s v="SE04"/>
    <x v="0"/>
    <s v="DKE1"/>
    <n v="0"/>
    <n v="-8193.8669644900001"/>
  </r>
  <r>
    <x v="1"/>
    <x v="2"/>
    <x v="2"/>
    <x v="1"/>
    <s v="SE04"/>
    <x v="0"/>
    <s v="LT"/>
    <n v="0"/>
    <n v="-1896.12335158"/>
  </r>
  <r>
    <x v="1"/>
    <x v="2"/>
    <x v="2"/>
    <x v="1"/>
    <s v="SE04"/>
    <x v="0"/>
    <s v="PL"/>
    <n v="0"/>
    <n v="-1336.3238628300001"/>
  </r>
  <r>
    <x v="1"/>
    <x v="2"/>
    <x v="2"/>
    <x v="1"/>
    <s v="SE04"/>
    <x v="0"/>
    <s v="SE03"/>
    <n v="0"/>
    <n v="-5453.1668361399998"/>
  </r>
  <r>
    <x v="1"/>
    <x v="2"/>
    <x v="2"/>
    <x v="1"/>
    <s v="SI"/>
    <x v="0"/>
    <s v="AT"/>
    <n v="0"/>
    <n v="-1059.67902527"/>
  </r>
  <r>
    <x v="1"/>
    <x v="2"/>
    <x v="2"/>
    <x v="1"/>
    <s v="SI"/>
    <x v="0"/>
    <s v="HR"/>
    <n v="0"/>
    <n v="-10181.42508752"/>
  </r>
  <r>
    <x v="1"/>
    <x v="2"/>
    <x v="2"/>
    <x v="1"/>
    <s v="SI"/>
    <x v="0"/>
    <s v="HU"/>
    <n v="0"/>
    <n v="-4508.2071257799998"/>
  </r>
  <r>
    <x v="1"/>
    <x v="2"/>
    <x v="2"/>
    <x v="1"/>
    <s v="SI"/>
    <x v="0"/>
    <s v="IT"/>
    <n v="0"/>
    <n v="-2872.5582263400001"/>
  </r>
  <r>
    <x v="1"/>
    <x v="2"/>
    <x v="2"/>
    <x v="1"/>
    <s v="SK"/>
    <x v="0"/>
    <s v="CZ"/>
    <n v="0"/>
    <n v="-531.84917379000001"/>
  </r>
  <r>
    <x v="1"/>
    <x v="2"/>
    <x v="2"/>
    <x v="1"/>
    <s v="SK"/>
    <x v="0"/>
    <s v="HU"/>
    <n v="0"/>
    <n v="-8196.2797665800008"/>
  </r>
  <r>
    <x v="1"/>
    <x v="2"/>
    <x v="2"/>
    <x v="1"/>
    <s v="SK"/>
    <x v="0"/>
    <s v="PL"/>
    <n v="537.34258064000005"/>
    <n v="0"/>
  </r>
  <r>
    <x v="1"/>
    <x v="2"/>
    <x v="2"/>
    <x v="1"/>
    <s v="SK"/>
    <x v="1"/>
    <s v="UA01"/>
    <n v="4212.1179526400001"/>
    <n v="0"/>
  </r>
  <r>
    <x v="1"/>
    <x v="2"/>
    <x v="2"/>
    <x v="0"/>
    <s v="TR"/>
    <x v="0"/>
    <s v="BG"/>
    <n v="0"/>
    <n v="-157.17006827"/>
  </r>
  <r>
    <x v="1"/>
    <x v="2"/>
    <x v="2"/>
    <x v="0"/>
    <s v="TR"/>
    <x v="0"/>
    <s v="GR"/>
    <n v="0"/>
    <n v="-21.106232370000001"/>
  </r>
  <r>
    <x v="1"/>
    <x v="2"/>
    <x v="2"/>
    <x v="0"/>
    <s v="UA01"/>
    <x v="0"/>
    <s v="HU"/>
    <n v="0"/>
    <n v="-3.5819509999999999E-2"/>
  </r>
  <r>
    <x v="1"/>
    <x v="2"/>
    <x v="2"/>
    <x v="0"/>
    <s v="UA01"/>
    <x v="0"/>
    <s v="RO"/>
    <n v="0"/>
    <n v="-557.44127257000002"/>
  </r>
  <r>
    <x v="1"/>
    <x v="2"/>
    <x v="2"/>
    <x v="0"/>
    <s v="UA01"/>
    <x v="0"/>
    <s v="SK"/>
    <n v="0"/>
    <n v="-36.43412008"/>
  </r>
  <r>
    <x v="1"/>
    <x v="2"/>
    <x v="2"/>
    <x v="0"/>
    <s v="UK"/>
    <x v="0"/>
    <s v="BE"/>
    <n v="6208.4466156300005"/>
    <n v="-2149.4116223199999"/>
  </r>
  <r>
    <x v="1"/>
    <x v="2"/>
    <x v="2"/>
    <x v="0"/>
    <s v="UK"/>
    <x v="0"/>
    <s v="DKW1"/>
    <n v="0"/>
    <n v="-3901.1207577099999"/>
  </r>
  <r>
    <x v="1"/>
    <x v="2"/>
    <x v="2"/>
    <x v="0"/>
    <s v="UK"/>
    <x v="0"/>
    <s v="FR"/>
    <n v="0"/>
    <n v="-10859.97014691"/>
  </r>
  <r>
    <x v="1"/>
    <x v="2"/>
    <x v="2"/>
    <x v="0"/>
    <s v="UK"/>
    <x v="0"/>
    <s v="IE"/>
    <n v="0"/>
    <n v="-3522.11806497"/>
  </r>
  <r>
    <x v="1"/>
    <x v="2"/>
    <x v="2"/>
    <x v="0"/>
    <s v="UK"/>
    <x v="0"/>
    <s v="NL"/>
    <n v="0"/>
    <n v="-7024.8434466899998"/>
  </r>
  <r>
    <x v="1"/>
    <x v="2"/>
    <x v="2"/>
    <x v="0"/>
    <s v="UK"/>
    <x v="1"/>
    <s v="NOS0"/>
    <n v="4059.8318256500002"/>
    <n v="-7994.4980620400001"/>
  </r>
  <r>
    <x v="1"/>
    <x v="2"/>
    <x v="2"/>
    <x v="0"/>
    <s v="UK"/>
    <x v="1"/>
    <s v="UKNI"/>
    <n v="1372.7178300800001"/>
    <n v="0"/>
  </r>
  <r>
    <x v="1"/>
    <x v="2"/>
    <x v="2"/>
    <x v="0"/>
    <s v="UKNI"/>
    <x v="0"/>
    <s v="IE"/>
    <n v="0"/>
    <n v="-2186.6685596799998"/>
  </r>
  <r>
    <x v="1"/>
    <x v="2"/>
    <x v="2"/>
    <x v="0"/>
    <s v="UKNI"/>
    <x v="1"/>
    <s v="UK"/>
    <n v="0"/>
    <n v="-4147.715221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E22E6B-0D07-44B5-A8B6-CDD1D40A3A88}" name="Tableau croisé dynamique1" cacheId="0" applyNumberFormats="0" applyBorderFormats="0" applyFontFormats="0" applyPatternFormats="0" applyAlignmentFormats="0" applyWidthHeightFormats="1" dataCaption="Valeurs" updatedVersion="8" minRefreshableVersion="3" useAutoFormatting="1" rowGrandTotals="0" colGrandTotals="0" itemPrintTitles="1" createdVersion="8" indent="0" compact="0" compactData="0" multipleFieldFilters="0">
  <location ref="H1:O6" firstHeaderRow="1" firstDataRow="2" firstDataCol="2"/>
  <pivotFields count="4">
    <pivotField axis="axisRow" compact="0" outline="0" showAll="0" defaultSubtotal="0">
      <items count="2">
        <item x="0"/>
        <item x="1"/>
      </items>
    </pivotField>
    <pivotField axis="axisRow" compact="0" outline="0" showAll="0" defaultSubtotal="0">
      <items count="2">
        <item x="0"/>
        <item x="1"/>
      </items>
    </pivotField>
    <pivotField axis="axisCol" compact="0" outline="0" showAll="0" defaultSubtotal="0">
      <items count="6">
        <item x="0"/>
        <item x="1"/>
        <item x="2"/>
        <item x="3"/>
        <item x="4"/>
        <item x="5"/>
      </items>
    </pivotField>
    <pivotField dataField="1" compact="0" outline="0" showAll="0" defaultSubtotal="0"/>
  </pivotFields>
  <rowFields count="2">
    <field x="0"/>
    <field x="1"/>
  </rowFields>
  <rowItems count="4">
    <i>
      <x/>
      <x/>
    </i>
    <i r="1">
      <x v="1"/>
    </i>
    <i>
      <x v="1"/>
      <x/>
    </i>
    <i r="1">
      <x v="1"/>
    </i>
  </rowItems>
  <colFields count="1">
    <field x="2"/>
  </colFields>
  <colItems count="6">
    <i>
      <x/>
    </i>
    <i>
      <x v="1"/>
    </i>
    <i>
      <x v="2"/>
    </i>
    <i>
      <x v="3"/>
    </i>
    <i>
      <x v="4"/>
    </i>
    <i>
      <x v="5"/>
    </i>
  </colItems>
  <dataFields count="1">
    <dataField name="Somme de Value (TWh)" fld="3" baseField="0" baseItem="0"/>
  </dataFields>
  <formats count="6">
    <format dxfId="5">
      <pivotArea dataOnly="0" labelOnly="1" fieldPosition="0">
        <references count="2">
          <reference field="0" count="1" selected="0">
            <x v="0"/>
          </reference>
          <reference field="1" count="1">
            <x v="1"/>
          </reference>
        </references>
      </pivotArea>
    </format>
    <format dxfId="4">
      <pivotArea outline="0" fieldPosition="0">
        <references count="2">
          <reference field="0" count="1" selected="0">
            <x v="0"/>
          </reference>
          <reference field="1" count="1" selected="0">
            <x v="1"/>
          </reference>
        </references>
      </pivotArea>
    </format>
    <format dxfId="3">
      <pivotArea dataOnly="0" labelOnly="1" outline="0" offset="IV256" fieldPosition="0">
        <references count="1">
          <reference field="0" count="1">
            <x v="0"/>
          </reference>
        </references>
      </pivotArea>
    </format>
    <format dxfId="2">
      <pivotArea dataOnly="0" labelOnly="1" outline="0" fieldPosition="0">
        <references count="2">
          <reference field="0" count="1" selected="0">
            <x v="0"/>
          </reference>
          <reference field="1" count="1">
            <x v="1"/>
          </reference>
        </references>
      </pivotArea>
    </format>
    <format dxfId="1">
      <pivotArea dataOnly="0" labelOnly="1" outline="0" fieldPosition="0">
        <references count="1">
          <reference field="0" count="1">
            <x v="1"/>
          </reference>
        </references>
      </pivotArea>
    </format>
    <format dxfId="0">
      <pivotArea dataOnly="0" labelOnly="1" outline="0" fieldPosition="0">
        <references count="2">
          <reference field="0" count="1" selected="0">
            <x v="1"/>
          </reference>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4E6A22-4A93-4BD7-B30E-2003D12A4C25}" name="Tableau croisé dynamique5"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Q32:S41" firstHeaderRow="0" firstDataRow="1" firstDataCol="1" rowPageCount="3" colPageCount="1"/>
  <pivotFields count="9">
    <pivotField axis="axisRow" showAll="0">
      <items count="3">
        <item x="0"/>
        <item x="1"/>
        <item t="default"/>
      </items>
    </pivotField>
    <pivotField axis="axisRow" showAll="0">
      <items count="4">
        <item x="0"/>
        <item x="1"/>
        <item x="2"/>
        <item t="default"/>
      </items>
    </pivotField>
    <pivotField axis="axisPage" multipleItemSelectionAllowed="1" showAll="0">
      <items count="4">
        <item h="1" x="0"/>
        <item h="1" x="1"/>
        <item x="2"/>
        <item t="default"/>
      </items>
    </pivotField>
    <pivotField name="node in (EU ?)" axis="axisPage" multipleItemSelectionAllowed="1" showAll="0">
      <items count="3">
        <item h="1" x="1"/>
        <item x="0"/>
        <item t="default"/>
      </items>
    </pivotField>
    <pivotField showAll="0"/>
    <pivotField name="node out (EU ?)" axis="axisPage" multipleItemSelectionAllowed="1" showAll="0">
      <items count="3">
        <item h="1" x="1"/>
        <item x="0"/>
        <item t="default"/>
      </items>
    </pivotField>
    <pivotField showAll="0"/>
    <pivotField dataField="1" showAll="0"/>
    <pivotField dataField="1" showAll="0"/>
  </pivotFields>
  <rowFields count="2">
    <field x="0"/>
    <field x="1"/>
  </rowFields>
  <rowItems count="9">
    <i>
      <x/>
    </i>
    <i r="1">
      <x/>
    </i>
    <i r="1">
      <x v="1"/>
    </i>
    <i r="1">
      <x v="2"/>
    </i>
    <i>
      <x v="1"/>
    </i>
    <i r="1">
      <x/>
    </i>
    <i r="1">
      <x v="1"/>
    </i>
    <i r="1">
      <x v="2"/>
    </i>
    <i t="grand">
      <x/>
    </i>
  </rowItems>
  <colFields count="1">
    <field x="-2"/>
  </colFields>
  <colItems count="2">
    <i>
      <x/>
    </i>
    <i i="1">
      <x v="1"/>
    </i>
  </colItems>
  <pageFields count="3">
    <pageField fld="3" hier="-1"/>
    <pageField fld="5" hier="-1"/>
    <pageField fld="2" hier="-1"/>
  </pageFields>
  <dataFields count="2">
    <dataField name="Somme de flow (GWh)" fld="7" baseField="0" baseItem="0"/>
    <dataField name="Somme de flow back (GWh)"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C93BF9-FBC4-4C5B-820A-F80F6CB7F962}" name="Tableau croisé dynamique4" cacheId="1" applyNumberFormats="0" applyBorderFormats="0" applyFontFormats="0" applyPatternFormats="0" applyAlignmentFormats="0" applyWidthHeightFormats="1" dataCaption="Valeurs" updatedVersion="8" minRefreshableVersion="3" useAutoFormatting="1" itemPrintTitles="1" createdVersion="8" indent="0" outline="1" outlineData="1" multipleFieldFilters="0">
  <location ref="L32:N41" firstHeaderRow="0" firstDataRow="1" firstDataCol="1" rowPageCount="3" colPageCount="1"/>
  <pivotFields count="9">
    <pivotField axis="axisRow" showAll="0">
      <items count="3">
        <item x="0"/>
        <item x="1"/>
        <item t="default"/>
      </items>
    </pivotField>
    <pivotField axis="axisRow" showAll="0">
      <items count="4">
        <item x="0"/>
        <item x="1"/>
        <item x="2"/>
        <item t="default"/>
      </items>
    </pivotField>
    <pivotField axis="axisPage" multipleItemSelectionAllowed="1" showAll="0">
      <items count="4">
        <item h="1" x="0"/>
        <item h="1" x="1"/>
        <item x="2"/>
        <item t="default"/>
      </items>
    </pivotField>
    <pivotField name="node in (EU ?)" axis="axisPage" multipleItemSelectionAllowed="1" showAll="0">
      <items count="3">
        <item x="1"/>
        <item h="1" x="0"/>
        <item t="default"/>
      </items>
    </pivotField>
    <pivotField showAll="0"/>
    <pivotField name="node out (EU ?)" axis="axisPage" multipleItemSelectionAllowed="1" showAll="0">
      <items count="3">
        <item x="1"/>
        <item h="1" x="0"/>
        <item t="default"/>
      </items>
    </pivotField>
    <pivotField showAll="0"/>
    <pivotField dataField="1" showAll="0"/>
    <pivotField dataField="1" showAll="0"/>
  </pivotFields>
  <rowFields count="2">
    <field x="0"/>
    <field x="1"/>
  </rowFields>
  <rowItems count="9">
    <i>
      <x/>
    </i>
    <i r="1">
      <x/>
    </i>
    <i r="1">
      <x v="1"/>
    </i>
    <i r="1">
      <x v="2"/>
    </i>
    <i>
      <x v="1"/>
    </i>
    <i r="1">
      <x/>
    </i>
    <i r="1">
      <x v="1"/>
    </i>
    <i r="1">
      <x v="2"/>
    </i>
    <i t="grand">
      <x/>
    </i>
  </rowItems>
  <colFields count="1">
    <field x="-2"/>
  </colFields>
  <colItems count="2">
    <i>
      <x/>
    </i>
    <i i="1">
      <x v="1"/>
    </i>
  </colItems>
  <pageFields count="3">
    <pageField fld="3" hier="-1"/>
    <pageField fld="5" hier="-1"/>
    <pageField fld="2" hier="-1"/>
  </pageFields>
  <dataFields count="2">
    <dataField name="Somme de flow (GWh)" fld="7" baseField="0" baseItem="0"/>
    <dataField name="Somme de flow back (GWh)"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irs.gov/individuals/international-taxpayers/yearly-average-currency-exchange-rates" TargetMode="External"/><Relationship Id="rId2" Type="http://schemas.openxmlformats.org/officeDocument/2006/relationships/hyperlink" Target="https://eepublicdownloads.blob.core.windows.net/public-cdn-container/clean-documents/Publications/Statistics/Factsheet/entsoe_sfs2022_web.pdf" TargetMode="External"/><Relationship Id="rId1" Type="http://schemas.openxmlformats.org/officeDocument/2006/relationships/hyperlink" Target="https://energy.ec.europa.eu/document/download/1485062e-2d65-47cb-887a-a755edc2ec36_en?filename=ref2020_energy-transport-ghg.xlsx"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gora-energiewende.de/publikationen/klimaneutrales-deutschland-vollversion"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47682-AD47-46F4-8AC8-769D8657F234}">
  <dimension ref="B10:D38"/>
  <sheetViews>
    <sheetView tabSelected="1" topLeftCell="A16" workbookViewId="0">
      <selection activeCell="B28" sqref="B28"/>
    </sheetView>
  </sheetViews>
  <sheetFormatPr defaultColWidth="10.90625" defaultRowHeight="14.5" x14ac:dyDescent="0.35"/>
  <cols>
    <col min="1" max="2" width="10.90625" style="11"/>
    <col min="3" max="3" width="26.6328125" style="11" bestFit="1" customWidth="1"/>
    <col min="4" max="16384" width="10.90625" style="11"/>
  </cols>
  <sheetData>
    <row r="10" spans="2:4" x14ac:dyDescent="0.35">
      <c r="B10" s="12" t="s">
        <v>0</v>
      </c>
    </row>
    <row r="11" spans="2:4" x14ac:dyDescent="0.35">
      <c r="B11" s="12" t="s">
        <v>1</v>
      </c>
    </row>
    <row r="12" spans="2:4" x14ac:dyDescent="0.35">
      <c r="B12" s="12" t="s">
        <v>2</v>
      </c>
    </row>
    <row r="13" spans="2:4" x14ac:dyDescent="0.35">
      <c r="B13" s="12" t="s">
        <v>3</v>
      </c>
    </row>
    <row r="15" spans="2:4" x14ac:dyDescent="0.35">
      <c r="B15" s="13" t="s">
        <v>4</v>
      </c>
      <c r="C15" s="13" t="s">
        <v>5</v>
      </c>
      <c r="D15" s="11" t="s">
        <v>6</v>
      </c>
    </row>
    <row r="16" spans="2:4" x14ac:dyDescent="0.35">
      <c r="C16" s="13" t="s">
        <v>7</v>
      </c>
      <c r="D16" s="141" t="s">
        <v>8</v>
      </c>
    </row>
    <row r="17" spans="2:4" x14ac:dyDescent="0.35">
      <c r="C17" s="13" t="s">
        <v>9</v>
      </c>
      <c r="D17" s="141" t="s">
        <v>10</v>
      </c>
    </row>
    <row r="18" spans="2:4" x14ac:dyDescent="0.35">
      <c r="C18" s="13" t="s">
        <v>11</v>
      </c>
      <c r="D18" s="11" t="s">
        <v>12</v>
      </c>
    </row>
    <row r="19" spans="2:4" x14ac:dyDescent="0.35">
      <c r="C19" s="13" t="s">
        <v>13</v>
      </c>
      <c r="D19" s="11" t="s">
        <v>14</v>
      </c>
    </row>
    <row r="20" spans="2:4" x14ac:dyDescent="0.35">
      <c r="C20" s="13" t="s">
        <v>15</v>
      </c>
      <c r="D20" s="141" t="s">
        <v>16</v>
      </c>
    </row>
    <row r="21" spans="2:4" x14ac:dyDescent="0.35">
      <c r="B21" s="13" t="s">
        <v>17</v>
      </c>
    </row>
    <row r="22" spans="2:4" x14ac:dyDescent="0.35">
      <c r="B22" s="13" t="s">
        <v>18</v>
      </c>
    </row>
    <row r="23" spans="2:4" x14ac:dyDescent="0.35">
      <c r="B23" s="11" t="s">
        <v>19</v>
      </c>
    </row>
    <row r="24" spans="2:4" x14ac:dyDescent="0.35">
      <c r="B24" s="11" t="s">
        <v>20</v>
      </c>
    </row>
    <row r="25" spans="2:4" x14ac:dyDescent="0.35">
      <c r="B25" s="11" t="s">
        <v>21</v>
      </c>
    </row>
    <row r="26" spans="2:4" x14ac:dyDescent="0.35">
      <c r="B26" s="11" t="s">
        <v>22</v>
      </c>
    </row>
    <row r="27" spans="2:4" x14ac:dyDescent="0.35">
      <c r="B27" s="11" t="s">
        <v>343</v>
      </c>
    </row>
    <row r="29" spans="2:4" x14ac:dyDescent="0.35">
      <c r="B29" s="11" t="s">
        <v>23</v>
      </c>
    </row>
    <row r="31" spans="2:4" x14ac:dyDescent="0.35">
      <c r="B31" s="12" t="s">
        <v>24</v>
      </c>
    </row>
    <row r="32" spans="2:4" x14ac:dyDescent="0.35">
      <c r="B32" s="142" t="s">
        <v>25</v>
      </c>
    </row>
    <row r="34" spans="2:3" x14ac:dyDescent="0.35">
      <c r="B34" s="143" t="s">
        <v>26</v>
      </c>
      <c r="C34" s="143"/>
    </row>
    <row r="35" spans="2:3" x14ac:dyDescent="0.35">
      <c r="B35" s="143">
        <v>0.84799999999999998</v>
      </c>
      <c r="C35" s="144" t="s">
        <v>27</v>
      </c>
    </row>
    <row r="36" spans="2:3" x14ac:dyDescent="0.35">
      <c r="B36" s="143" t="s">
        <v>28</v>
      </c>
      <c r="C36" s="143"/>
    </row>
    <row r="37" spans="2:3" x14ac:dyDescent="0.35">
      <c r="B37" s="4">
        <v>0.91400000000000003</v>
      </c>
      <c r="C37" s="143"/>
    </row>
    <row r="38" spans="2:3" x14ac:dyDescent="0.35">
      <c r="B38" s="143" t="s">
        <v>29</v>
      </c>
      <c r="C38" s="143"/>
    </row>
  </sheetData>
  <hyperlinks>
    <hyperlink ref="D16" r:id="rId1" xr:uid="{9D99DFD0-9AE0-48F8-AE12-48C75E6AF6C2}"/>
    <hyperlink ref="D17" r:id="rId2" xr:uid="{7E6C9165-E8C8-4FFC-A9E9-92EF25E2A628}"/>
    <hyperlink ref="C35" r:id="rId3" display="https://www.irs.gov/individuals/international-taxpayers/yearly-average-currency-exchange-rates" xr:uid="{800B9A42-10E5-461D-908A-86F96EE523DB}"/>
    <hyperlink ref="D20" r:id="rId4" location="key-findings" display="Agora" xr:uid="{35219626-BA38-4A3C-910A-A0F3F80868CA}"/>
  </hyperlinks>
  <pageMargins left="0.7" right="0.7" top="0.75" bottom="0.75" header="0.3" footer="0.3"/>
  <pageSetup paperSize="9"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3159-C2EB-4564-8DD4-09D1F97AAF85}">
  <sheetPr>
    <tabColor theme="4"/>
  </sheetPr>
  <dimension ref="A1:AF8"/>
  <sheetViews>
    <sheetView workbookViewId="0">
      <selection activeCell="A10" sqref="A10"/>
    </sheetView>
  </sheetViews>
  <sheetFormatPr defaultColWidth="10.90625" defaultRowHeight="14.5" x14ac:dyDescent="0.35"/>
  <cols>
    <col min="1" max="1" width="39.453125" customWidth="1"/>
  </cols>
  <sheetData>
    <row r="1" spans="1:32" x14ac:dyDescent="0.35">
      <c r="A1" s="3" t="s">
        <v>316</v>
      </c>
      <c r="B1">
        <v>2020</v>
      </c>
      <c r="C1">
        <f>B1+1</f>
        <v>2021</v>
      </c>
      <c r="D1">
        <f t="shared" ref="D1:AE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AE1+1</f>
        <v>2050</v>
      </c>
    </row>
    <row r="2" spans="1:32" x14ac:dyDescent="0.35">
      <c r="A2" s="4" t="s">
        <v>317</v>
      </c>
      <c r="B2" s="4">
        <f>Calculations!D12*10^6</f>
        <v>77472333.333333343</v>
      </c>
      <c r="C2" s="4">
        <f>Calculations!E12*10^6</f>
        <v>77287000</v>
      </c>
      <c r="D2" s="4">
        <f>Calculations!F12*10^6</f>
        <v>66277000</v>
      </c>
      <c r="E2" s="4">
        <f>Calculations!G12*10^6</f>
        <v>91489496.128375113</v>
      </c>
      <c r="F2" s="4">
        <f>Calculations!H12*10^6</f>
        <v>116701992.2567502</v>
      </c>
      <c r="G2" s="4">
        <f>Calculations!I12*10^6</f>
        <v>141914488.38512531</v>
      </c>
      <c r="H2" s="4">
        <f>Calculations!J12*10^6</f>
        <v>144281928.09637445</v>
      </c>
      <c r="I2" s="4">
        <f>Calculations!K12*10^6</f>
        <v>146649367.80762357</v>
      </c>
      <c r="J2" s="4">
        <f>Calculations!L12*10^6</f>
        <v>149016807.51887274</v>
      </c>
      <c r="K2" s="4">
        <f>Calculations!M12*10^6</f>
        <v>151384247.23012185</v>
      </c>
      <c r="L2" s="4">
        <f>Calculations!N12*10^6</f>
        <v>153751686.94137099</v>
      </c>
      <c r="M2" s="4">
        <f>Calculations!O12*10^6</f>
        <v>155388640.06629014</v>
      </c>
      <c r="N2" s="4">
        <f>Calculations!P12*10^6</f>
        <v>157025593.19120935</v>
      </c>
      <c r="O2" s="4">
        <f>Calculations!Q12*10^6</f>
        <v>158662546.31612849</v>
      </c>
      <c r="P2" s="4">
        <f>Calculations!R12*10^6</f>
        <v>160299499.4410477</v>
      </c>
      <c r="Q2" s="4">
        <f>Calculations!S12*10^6</f>
        <v>161936452.56596684</v>
      </c>
      <c r="R2" s="4">
        <f>Calculations!T12*10^6</f>
        <v>166245649.57482651</v>
      </c>
      <c r="S2" s="4">
        <f>Calculations!U12*10^6</f>
        <v>170554846.58368617</v>
      </c>
      <c r="T2" s="4">
        <f>Calculations!V12*10^6</f>
        <v>174864043.59254584</v>
      </c>
      <c r="U2" s="4">
        <f>Calculations!W12*10^6</f>
        <v>179173240.60140553</v>
      </c>
      <c r="V2" s="4">
        <f>Calculations!X12*10^6</f>
        <v>183482437.61026517</v>
      </c>
      <c r="W2" s="4">
        <f>Calculations!Y12*10^6</f>
        <v>186926214.01666698</v>
      </c>
      <c r="X2" s="4">
        <f>Calculations!Z12*10^6</f>
        <v>190369990.42306876</v>
      </c>
      <c r="Y2" s="4">
        <f>Calculations!AA12*10^6</f>
        <v>193813766.82947057</v>
      </c>
      <c r="Z2" s="4">
        <f>Calculations!AB12*10^6</f>
        <v>197257543.23587236</v>
      </c>
      <c r="AA2" s="4">
        <f>Calculations!AC12*10^6</f>
        <v>200701319.64227417</v>
      </c>
      <c r="AB2" s="4">
        <f>Calculations!AD12*10^6</f>
        <v>204727116.60199377</v>
      </c>
      <c r="AC2" s="4">
        <f>Calculations!AE12*10^6</f>
        <v>208752913.56171334</v>
      </c>
      <c r="AD2" s="4">
        <f>Calculations!AF12*10^6</f>
        <v>212778710.52143294</v>
      </c>
      <c r="AE2" s="4">
        <f>Calculations!AG12*10^6</f>
        <v>216804507.4811525</v>
      </c>
      <c r="AF2" s="4">
        <f>Calculations!AH12*10^6</f>
        <v>220830304.4408721</v>
      </c>
    </row>
    <row r="5" spans="1:32" x14ac:dyDescent="0.35">
      <c r="A5" s="5"/>
    </row>
    <row r="6" spans="1:32" x14ac:dyDescent="0.35">
      <c r="A6" s="5"/>
      <c r="B6" s="9"/>
    </row>
    <row r="7" spans="1:32" x14ac:dyDescent="0.35">
      <c r="A7" s="5"/>
    </row>
    <row r="8" spans="1:32" x14ac:dyDescent="0.35">
      <c r="A8" s="5"/>
      <c r="B8" s="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667B7-1933-44A5-BFAB-A38E097B7233}">
  <sheetPr>
    <tabColor theme="4"/>
  </sheetPr>
  <dimension ref="A1:AF6"/>
  <sheetViews>
    <sheetView workbookViewId="0">
      <selection activeCell="A3" sqref="A3"/>
    </sheetView>
  </sheetViews>
  <sheetFormatPr defaultColWidth="10.90625" defaultRowHeight="14.5" x14ac:dyDescent="0.35"/>
  <cols>
    <col min="1" max="1" width="32.81640625" bestFit="1" customWidth="1"/>
    <col min="2" max="3" width="11" bestFit="1" customWidth="1"/>
    <col min="4" max="4" width="11.1796875" bestFit="1" customWidth="1"/>
    <col min="5" max="5" width="11" bestFit="1" customWidth="1"/>
    <col min="6" max="6" width="11.1796875" bestFit="1" customWidth="1"/>
    <col min="7" max="32" width="11" bestFit="1" customWidth="1"/>
  </cols>
  <sheetData>
    <row r="1" spans="1:32" x14ac:dyDescent="0.35">
      <c r="A1" s="175" t="s">
        <v>315</v>
      </c>
      <c r="B1">
        <v>2020</v>
      </c>
      <c r="C1">
        <f>B1+1</f>
        <v>2021</v>
      </c>
      <c r="D1">
        <f t="shared" ref="D1:AE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AE1+1</f>
        <v>2050</v>
      </c>
    </row>
    <row r="2" spans="1:32" x14ac:dyDescent="0.35">
      <c r="A2" s="4" t="s">
        <v>313</v>
      </c>
      <c r="B2" s="145">
        <f>Calculations!B22</f>
        <v>85.257919999999999</v>
      </c>
      <c r="C2" s="145">
        <f>Calculations!C22</f>
        <v>85.257919999999999</v>
      </c>
      <c r="D2" s="145">
        <f>Calculations!D22</f>
        <v>85.257919999999999</v>
      </c>
      <c r="E2" s="145">
        <f>Calculations!E22</f>
        <v>85.257919999999999</v>
      </c>
      <c r="F2" s="145">
        <f>Calculations!F22</f>
        <v>100.75936</v>
      </c>
      <c r="G2" s="145">
        <f>Calculations!G22</f>
        <v>85.257919999999999</v>
      </c>
      <c r="H2" s="145">
        <f>Calculations!H22</f>
        <v>80.607488000000004</v>
      </c>
      <c r="I2" s="145">
        <f>Calculations!I22</f>
        <v>75.957056000000009</v>
      </c>
      <c r="J2" s="145">
        <f>Calculations!J22</f>
        <v>71.306623999999999</v>
      </c>
      <c r="K2" s="145">
        <f>Calculations!K22</f>
        <v>66.656192000000004</v>
      </c>
      <c r="L2" s="145">
        <f>Calculations!L22</f>
        <v>62.005760000000002</v>
      </c>
      <c r="M2" s="145">
        <f>Calculations!M22</f>
        <v>62.780832000000004</v>
      </c>
      <c r="N2" s="145">
        <f>Calculations!N22</f>
        <v>63.555904000000005</v>
      </c>
      <c r="O2" s="145">
        <f>Calculations!O22</f>
        <v>64.330976000000007</v>
      </c>
      <c r="P2" s="145">
        <f>Calculations!P22</f>
        <v>65.106048000000001</v>
      </c>
      <c r="Q2" s="145">
        <f>Calculations!Q22</f>
        <v>65.881119999999996</v>
      </c>
      <c r="R2" s="145">
        <f>Calculations!R22</f>
        <v>66.656192000000004</v>
      </c>
      <c r="S2" s="145">
        <f>Calculations!S22</f>
        <v>67.431263999999999</v>
      </c>
      <c r="T2" s="145">
        <f>Calculations!T22</f>
        <v>68.206335999999993</v>
      </c>
      <c r="U2" s="145">
        <f>Calculations!U22</f>
        <v>68.981408000000002</v>
      </c>
      <c r="V2" s="145">
        <f>Calculations!V22</f>
        <v>69.756479999999996</v>
      </c>
      <c r="W2" s="145">
        <f>Calculations!W22</f>
        <v>69.756479999999996</v>
      </c>
      <c r="X2" s="145">
        <f>Calculations!X22</f>
        <v>69.756479999999996</v>
      </c>
      <c r="Y2" s="145">
        <f>Calculations!Y22</f>
        <v>69.756479999999996</v>
      </c>
      <c r="Z2" s="145">
        <f>Calculations!Z22</f>
        <v>69.756479999999996</v>
      </c>
      <c r="AA2" s="145">
        <f>Calculations!AA22</f>
        <v>69.756479999999996</v>
      </c>
      <c r="AB2" s="145">
        <f>Calculations!AB22</f>
        <v>69.756479999999996</v>
      </c>
      <c r="AC2" s="145">
        <f>Calculations!AC22</f>
        <v>69.756479999999996</v>
      </c>
      <c r="AD2" s="145">
        <f>Calculations!AD22</f>
        <v>69.756479999999996</v>
      </c>
      <c r="AE2" s="145">
        <f>Calculations!AE22</f>
        <v>69.756479999999996</v>
      </c>
      <c r="AF2" s="145">
        <f>Calculations!AF22</f>
        <v>69.756479999999996</v>
      </c>
    </row>
    <row r="4" spans="1:32" x14ac:dyDescent="0.35">
      <c r="A4" s="18"/>
      <c r="B4" s="18"/>
    </row>
    <row r="5" spans="1:32" x14ac:dyDescent="0.35">
      <c r="B5" s="18"/>
    </row>
    <row r="6" spans="1:32" x14ac:dyDescent="0.35">
      <c r="B6"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D50DB-A64E-4FE1-9F38-D8491E9A8BDD}">
  <sheetPr>
    <tabColor theme="4"/>
  </sheetPr>
  <dimension ref="A1:AF6"/>
  <sheetViews>
    <sheetView workbookViewId="0">
      <selection activeCell="C22" sqref="C22"/>
    </sheetView>
  </sheetViews>
  <sheetFormatPr defaultColWidth="10.90625" defaultRowHeight="14.5" x14ac:dyDescent="0.35"/>
  <cols>
    <col min="1" max="1" width="32.453125" bestFit="1" customWidth="1"/>
  </cols>
  <sheetData>
    <row r="1" spans="1:32" x14ac:dyDescent="0.35">
      <c r="A1" s="175" t="s">
        <v>315</v>
      </c>
      <c r="B1">
        <v>2020</v>
      </c>
      <c r="C1">
        <f>B1+1</f>
        <v>2021</v>
      </c>
      <c r="D1">
        <f t="shared" ref="D1:AE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AE1+1</f>
        <v>2050</v>
      </c>
    </row>
    <row r="2" spans="1:32" x14ac:dyDescent="0.35">
      <c r="A2" s="4" t="s">
        <v>314</v>
      </c>
      <c r="B2" s="145">
        <f>Calculations!B31</f>
        <v>85.257919999999999</v>
      </c>
      <c r="C2" s="145">
        <f>Calculations!C31</f>
        <v>85.257919999999999</v>
      </c>
      <c r="D2" s="145">
        <f>Calculations!D31</f>
        <v>85.257919999999999</v>
      </c>
      <c r="E2" s="145">
        <f>Calculations!E31</f>
        <v>85.257919999999999</v>
      </c>
      <c r="F2" s="145">
        <f>Calculations!F31</f>
        <v>100.75936</v>
      </c>
      <c r="G2" s="145">
        <f>Calculations!G31</f>
        <v>85.257919999999999</v>
      </c>
      <c r="H2" s="145">
        <f>Calculations!H31</f>
        <v>80.607488000000004</v>
      </c>
      <c r="I2" s="145">
        <f>Calculations!I31</f>
        <v>75.957056000000009</v>
      </c>
      <c r="J2" s="145">
        <f>Calculations!J31</f>
        <v>71.306623999999999</v>
      </c>
      <c r="K2" s="145">
        <f>Calculations!K31</f>
        <v>66.656192000000004</v>
      </c>
      <c r="L2" s="145">
        <f>Calculations!L31</f>
        <v>62.005760000000002</v>
      </c>
      <c r="M2" s="145">
        <f>Calculations!M31</f>
        <v>62.780832000000004</v>
      </c>
      <c r="N2" s="145">
        <f>Calculations!N31</f>
        <v>63.555904000000005</v>
      </c>
      <c r="O2" s="145">
        <f>Calculations!O31</f>
        <v>64.330976000000007</v>
      </c>
      <c r="P2" s="145">
        <f>Calculations!P31</f>
        <v>65.106048000000001</v>
      </c>
      <c r="Q2" s="145">
        <f>Calculations!Q31</f>
        <v>65.881119999999996</v>
      </c>
      <c r="R2" s="145">
        <f>Calculations!R31</f>
        <v>66.656192000000004</v>
      </c>
      <c r="S2" s="145">
        <f>Calculations!S31</f>
        <v>67.431263999999999</v>
      </c>
      <c r="T2" s="145">
        <f>Calculations!T31</f>
        <v>68.206335999999993</v>
      </c>
      <c r="U2" s="145">
        <f>Calculations!U31</f>
        <v>68.981408000000002</v>
      </c>
      <c r="V2" s="145">
        <f>Calculations!V31</f>
        <v>69.756479999999996</v>
      </c>
      <c r="W2" s="145">
        <f>Calculations!W31</f>
        <v>69.756479999999996</v>
      </c>
      <c r="X2" s="145">
        <f>Calculations!X31</f>
        <v>69.756479999999996</v>
      </c>
      <c r="Y2" s="145">
        <f>Calculations!Y31</f>
        <v>69.756479999999996</v>
      </c>
      <c r="Z2" s="145">
        <f>Calculations!Z31</f>
        <v>69.756479999999996</v>
      </c>
      <c r="AA2" s="145">
        <f>Calculations!AA31</f>
        <v>69.756479999999996</v>
      </c>
      <c r="AB2" s="145">
        <f>Calculations!AB31</f>
        <v>69.756479999999996</v>
      </c>
      <c r="AC2" s="145">
        <f>Calculations!AC31</f>
        <v>69.756479999999996</v>
      </c>
      <c r="AD2" s="145">
        <f>Calculations!AD31</f>
        <v>69.756479999999996</v>
      </c>
      <c r="AE2" s="145">
        <f>Calculations!AE31</f>
        <v>69.756479999999996</v>
      </c>
      <c r="AF2" s="145">
        <f>Calculations!AF31</f>
        <v>69.756479999999996</v>
      </c>
    </row>
    <row r="4" spans="1:32" x14ac:dyDescent="0.35">
      <c r="A4" s="18"/>
      <c r="B4" s="18"/>
    </row>
    <row r="5" spans="1:32" x14ac:dyDescent="0.35">
      <c r="B5" s="18"/>
    </row>
    <row r="6" spans="1:32" x14ac:dyDescent="0.35">
      <c r="B6"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5BC15-383F-4B5A-BC0E-351CC45C257D}">
  <sheetPr>
    <tabColor theme="7" tint="0.79998168889431442"/>
  </sheetPr>
  <dimension ref="A2:I47"/>
  <sheetViews>
    <sheetView zoomScale="70" zoomScaleNormal="70" workbookViewId="0">
      <selection activeCell="G36" sqref="G36"/>
    </sheetView>
  </sheetViews>
  <sheetFormatPr defaultColWidth="10.90625" defaultRowHeight="14.5" x14ac:dyDescent="0.35"/>
  <cols>
    <col min="1" max="1" width="18.81640625" customWidth="1"/>
    <col min="2" max="2" width="20.1796875" customWidth="1"/>
    <col min="3" max="3" width="17.6328125" customWidth="1"/>
    <col min="4" max="4" width="21.81640625" bestFit="1" customWidth="1"/>
    <col min="5" max="5" width="12.36328125" bestFit="1" customWidth="1"/>
    <col min="6" max="6" width="12.54296875" bestFit="1" customWidth="1"/>
    <col min="9" max="9" width="17.453125" bestFit="1" customWidth="1"/>
    <col min="10" max="11" width="17.08984375" bestFit="1" customWidth="1"/>
  </cols>
  <sheetData>
    <row r="2" spans="1:9" x14ac:dyDescent="0.35">
      <c r="A2" s="20" t="s">
        <v>30</v>
      </c>
      <c r="B2" s="20" t="s">
        <v>31</v>
      </c>
      <c r="C2" s="21" t="s">
        <v>32</v>
      </c>
      <c r="D2" s="24" t="s">
        <v>33</v>
      </c>
      <c r="E2" s="21" t="s">
        <v>34</v>
      </c>
      <c r="F2" s="24" t="s">
        <v>35</v>
      </c>
      <c r="G2" s="21" t="s">
        <v>36</v>
      </c>
      <c r="H2" s="24" t="s">
        <v>37</v>
      </c>
      <c r="I2" s="20" t="s">
        <v>38</v>
      </c>
    </row>
    <row r="3" spans="1:9" x14ac:dyDescent="0.35">
      <c r="A3" t="s">
        <v>39</v>
      </c>
      <c r="B3" t="s">
        <v>40</v>
      </c>
      <c r="C3" s="22">
        <v>1060</v>
      </c>
      <c r="D3" s="7">
        <v>1228</v>
      </c>
      <c r="E3" s="22">
        <v>372</v>
      </c>
      <c r="F3" s="7">
        <v>1628</v>
      </c>
      <c r="G3" s="22">
        <v>59</v>
      </c>
      <c r="H3" s="7">
        <v>2135</v>
      </c>
      <c r="I3" t="s">
        <v>41</v>
      </c>
    </row>
    <row r="4" spans="1:9" x14ac:dyDescent="0.35">
      <c r="A4" t="s">
        <v>39</v>
      </c>
      <c r="B4" t="s">
        <v>42</v>
      </c>
      <c r="C4" s="22">
        <v>1204</v>
      </c>
      <c r="D4" s="7">
        <v>3</v>
      </c>
      <c r="E4" s="22">
        <v>718</v>
      </c>
      <c r="F4" s="7">
        <v>54</v>
      </c>
      <c r="G4" s="22">
        <v>896</v>
      </c>
      <c r="H4" s="7">
        <v>63</v>
      </c>
      <c r="I4" t="s">
        <v>41</v>
      </c>
    </row>
    <row r="5" spans="1:9" x14ac:dyDescent="0.35">
      <c r="A5" t="s">
        <v>39</v>
      </c>
      <c r="B5" t="s">
        <v>43</v>
      </c>
      <c r="C5" s="22">
        <v>7852</v>
      </c>
      <c r="D5" s="7">
        <v>16</v>
      </c>
      <c r="E5" s="22">
        <v>9187</v>
      </c>
      <c r="F5" s="7">
        <v>0</v>
      </c>
      <c r="G5" s="22">
        <v>3631</v>
      </c>
      <c r="H5" s="7">
        <v>0</v>
      </c>
      <c r="I5" t="s">
        <v>41</v>
      </c>
    </row>
    <row r="6" spans="1:9" x14ac:dyDescent="0.35">
      <c r="A6" t="s">
        <v>44</v>
      </c>
      <c r="B6" t="s">
        <v>45</v>
      </c>
      <c r="C6" s="22">
        <v>8787</v>
      </c>
      <c r="D6" s="7">
        <v>5071</v>
      </c>
      <c r="E6" s="22">
        <v>5874</v>
      </c>
      <c r="F6" s="7">
        <v>3093</v>
      </c>
      <c r="G6" s="22">
        <v>4957</v>
      </c>
      <c r="H6" s="7">
        <v>3512</v>
      </c>
      <c r="I6" t="s">
        <v>46</v>
      </c>
    </row>
    <row r="7" spans="1:9" x14ac:dyDescent="0.35">
      <c r="A7" t="s">
        <v>44</v>
      </c>
      <c r="B7" t="s">
        <v>43</v>
      </c>
      <c r="C7" s="22">
        <v>188</v>
      </c>
      <c r="D7" s="7">
        <v>72</v>
      </c>
      <c r="E7" s="22">
        <v>276</v>
      </c>
      <c r="F7" s="7">
        <v>19</v>
      </c>
      <c r="G7" s="22">
        <v>430</v>
      </c>
      <c r="H7" s="7">
        <v>8</v>
      </c>
      <c r="I7" t="s">
        <v>46</v>
      </c>
    </row>
    <row r="8" spans="1:9" x14ac:dyDescent="0.35">
      <c r="A8" t="s">
        <v>44</v>
      </c>
      <c r="B8" t="s">
        <v>47</v>
      </c>
      <c r="C8" s="22">
        <v>3943</v>
      </c>
      <c r="D8" s="7">
        <v>322</v>
      </c>
      <c r="E8" s="22">
        <v>3509</v>
      </c>
      <c r="F8" s="7">
        <v>365</v>
      </c>
      <c r="G8" s="22">
        <v>1809</v>
      </c>
      <c r="H8" s="7">
        <v>420</v>
      </c>
      <c r="I8" t="s">
        <v>46</v>
      </c>
    </row>
    <row r="9" spans="1:9" x14ac:dyDescent="0.35">
      <c r="A9" t="s">
        <v>44</v>
      </c>
      <c r="B9" t="s">
        <v>48</v>
      </c>
      <c r="C9" s="22">
        <v>5036</v>
      </c>
      <c r="D9" s="7">
        <v>2605</v>
      </c>
      <c r="E9" s="22">
        <v>7940</v>
      </c>
      <c r="F9" s="7">
        <v>1651</v>
      </c>
      <c r="G9" s="22">
        <v>5024</v>
      </c>
      <c r="H9" s="7">
        <v>2879</v>
      </c>
      <c r="I9" t="s">
        <v>46</v>
      </c>
    </row>
    <row r="10" spans="1:9" x14ac:dyDescent="0.35">
      <c r="A10" t="s">
        <v>44</v>
      </c>
      <c r="B10" t="s">
        <v>49</v>
      </c>
      <c r="C10" s="22">
        <v>0</v>
      </c>
      <c r="D10" s="7">
        <v>0</v>
      </c>
      <c r="E10" s="22">
        <v>4284</v>
      </c>
      <c r="F10" s="7">
        <v>1115</v>
      </c>
      <c r="G10" s="22">
        <v>5425</v>
      </c>
      <c r="H10" s="7">
        <v>1640</v>
      </c>
      <c r="I10" t="s">
        <v>46</v>
      </c>
    </row>
    <row r="11" spans="1:9" x14ac:dyDescent="0.35">
      <c r="A11" t="s">
        <v>50</v>
      </c>
      <c r="B11" t="s">
        <v>47</v>
      </c>
      <c r="C11" s="22">
        <v>187</v>
      </c>
      <c r="D11" s="7">
        <v>6757</v>
      </c>
      <c r="E11" s="22">
        <v>76</v>
      </c>
      <c r="F11" s="7">
        <v>4431</v>
      </c>
      <c r="G11" s="22">
        <v>2115</v>
      </c>
      <c r="H11" s="7">
        <v>3685</v>
      </c>
      <c r="I11" t="s">
        <v>46</v>
      </c>
    </row>
    <row r="12" spans="1:9" x14ac:dyDescent="0.35">
      <c r="A12" t="s">
        <v>50</v>
      </c>
      <c r="B12" t="s">
        <v>51</v>
      </c>
      <c r="C12" s="22">
        <v>0</v>
      </c>
      <c r="D12" s="7">
        <v>0</v>
      </c>
      <c r="E12" s="22">
        <v>139</v>
      </c>
      <c r="F12" s="7">
        <v>7156</v>
      </c>
      <c r="G12" s="22">
        <v>2523</v>
      </c>
      <c r="H12" s="7">
        <v>3307</v>
      </c>
      <c r="I12" t="s">
        <v>46</v>
      </c>
    </row>
    <row r="13" spans="1:9" x14ac:dyDescent="0.35">
      <c r="A13" t="s">
        <v>50</v>
      </c>
      <c r="B13" t="s">
        <v>52</v>
      </c>
      <c r="C13" s="22">
        <v>388</v>
      </c>
      <c r="D13" s="7">
        <v>14262</v>
      </c>
      <c r="E13" s="22">
        <v>1365</v>
      </c>
      <c r="F13" s="7">
        <v>14735</v>
      </c>
      <c r="G13" s="22">
        <v>11957</v>
      </c>
      <c r="H13" s="7">
        <v>2668</v>
      </c>
      <c r="I13" t="s">
        <v>46</v>
      </c>
    </row>
    <row r="14" spans="1:9" x14ac:dyDescent="0.35">
      <c r="A14" t="s">
        <v>53</v>
      </c>
      <c r="B14" t="s">
        <v>52</v>
      </c>
      <c r="C14" s="22">
        <v>4091</v>
      </c>
      <c r="D14" s="7">
        <v>7593</v>
      </c>
      <c r="E14" s="22">
        <v>1955</v>
      </c>
      <c r="F14" s="7">
        <v>8218</v>
      </c>
      <c r="G14" s="22">
        <v>3063</v>
      </c>
      <c r="H14" s="7">
        <v>6864</v>
      </c>
      <c r="I14" t="s">
        <v>46</v>
      </c>
    </row>
    <row r="15" spans="1:9" x14ac:dyDescent="0.35">
      <c r="A15" t="s">
        <v>53</v>
      </c>
      <c r="B15" t="s">
        <v>54</v>
      </c>
      <c r="C15" s="22">
        <v>1199</v>
      </c>
      <c r="D15" s="7">
        <v>5595</v>
      </c>
      <c r="E15" s="22">
        <v>421</v>
      </c>
      <c r="F15" s="7">
        <v>3384</v>
      </c>
      <c r="G15" s="22">
        <v>411</v>
      </c>
      <c r="H15" s="7">
        <v>4313</v>
      </c>
      <c r="I15" t="s">
        <v>46</v>
      </c>
    </row>
    <row r="16" spans="1:9" x14ac:dyDescent="0.35">
      <c r="A16" t="s">
        <v>53</v>
      </c>
      <c r="B16" t="s">
        <v>55</v>
      </c>
      <c r="C16" s="22">
        <v>22540</v>
      </c>
      <c r="D16" s="7">
        <v>1140</v>
      </c>
      <c r="E16" s="22">
        <v>18600</v>
      </c>
      <c r="F16" s="7">
        <v>378</v>
      </c>
      <c r="G16" s="22">
        <v>19580</v>
      </c>
      <c r="H16" s="7">
        <v>329</v>
      </c>
      <c r="I16" t="s">
        <v>46</v>
      </c>
    </row>
    <row r="17" spans="1:9" x14ac:dyDescent="0.35">
      <c r="A17" t="s">
        <v>53</v>
      </c>
      <c r="B17" t="s">
        <v>49</v>
      </c>
      <c r="C17" s="22">
        <v>3864</v>
      </c>
      <c r="D17" s="7">
        <v>16092</v>
      </c>
      <c r="E17" s="22">
        <v>1306</v>
      </c>
      <c r="F17" s="7">
        <v>13875</v>
      </c>
      <c r="G17" s="22">
        <v>736</v>
      </c>
      <c r="H17" s="7">
        <v>16129</v>
      </c>
      <c r="I17" t="s">
        <v>46</v>
      </c>
    </row>
    <row r="18" spans="1:9" x14ac:dyDescent="0.35">
      <c r="A18" t="s">
        <v>56</v>
      </c>
      <c r="B18" t="s">
        <v>57</v>
      </c>
      <c r="C18" s="22">
        <v>5963</v>
      </c>
      <c r="D18" s="7">
        <v>986</v>
      </c>
      <c r="E18" s="22">
        <v>3173</v>
      </c>
      <c r="F18" s="7">
        <v>538</v>
      </c>
      <c r="G18" s="22">
        <v>2675</v>
      </c>
      <c r="H18" s="7">
        <v>449</v>
      </c>
      <c r="I18" t="s">
        <v>46</v>
      </c>
    </row>
    <row r="19" spans="1:9" x14ac:dyDescent="0.35">
      <c r="A19" t="s">
        <v>58</v>
      </c>
      <c r="B19" t="s">
        <v>55</v>
      </c>
      <c r="C19" s="22">
        <v>0</v>
      </c>
      <c r="D19" s="7">
        <v>0</v>
      </c>
      <c r="E19" s="22">
        <v>3353</v>
      </c>
      <c r="F19" s="7">
        <v>189</v>
      </c>
      <c r="G19" s="22">
        <v>3249</v>
      </c>
      <c r="H19" s="7">
        <v>420</v>
      </c>
      <c r="I19" t="s">
        <v>46</v>
      </c>
    </row>
    <row r="20" spans="1:9" x14ac:dyDescent="0.35">
      <c r="A20" t="s">
        <v>59</v>
      </c>
      <c r="B20" t="s">
        <v>60</v>
      </c>
      <c r="C20" s="22">
        <v>1061</v>
      </c>
      <c r="D20" s="7">
        <v>254</v>
      </c>
      <c r="E20" s="22">
        <v>685</v>
      </c>
      <c r="F20" s="7">
        <v>1035</v>
      </c>
      <c r="G20" s="22">
        <v>291</v>
      </c>
      <c r="H20" s="7">
        <v>1488</v>
      </c>
      <c r="I20" t="s">
        <v>61</v>
      </c>
    </row>
    <row r="21" spans="1:9" x14ac:dyDescent="0.35">
      <c r="A21" t="s">
        <v>62</v>
      </c>
      <c r="B21" t="s">
        <v>60</v>
      </c>
      <c r="C21" s="22">
        <v>1853</v>
      </c>
      <c r="D21" s="7">
        <v>254</v>
      </c>
      <c r="E21" s="22">
        <v>1414</v>
      </c>
      <c r="F21" s="7">
        <v>844</v>
      </c>
      <c r="G21" s="22">
        <v>1406</v>
      </c>
      <c r="H21" s="7">
        <v>903</v>
      </c>
      <c r="I21" t="s">
        <v>46</v>
      </c>
    </row>
    <row r="22" spans="1:9" x14ac:dyDescent="0.35">
      <c r="A22" t="s">
        <v>62</v>
      </c>
      <c r="B22" t="s">
        <v>63</v>
      </c>
      <c r="C22" s="22">
        <v>0</v>
      </c>
      <c r="D22" s="7">
        <v>2333</v>
      </c>
      <c r="E22" s="22">
        <v>1</v>
      </c>
      <c r="F22" s="7">
        <v>2404</v>
      </c>
      <c r="G22" s="22">
        <v>19</v>
      </c>
      <c r="H22" s="7">
        <v>2436</v>
      </c>
      <c r="I22" t="s">
        <v>46</v>
      </c>
    </row>
    <row r="23" spans="1:9" x14ac:dyDescent="0.35">
      <c r="A23" t="s">
        <v>64</v>
      </c>
      <c r="B23" t="s">
        <v>60</v>
      </c>
      <c r="C23" s="22">
        <v>2908</v>
      </c>
      <c r="D23" s="7">
        <v>10</v>
      </c>
      <c r="E23" s="22">
        <v>2909</v>
      </c>
      <c r="F23" s="7">
        <v>16</v>
      </c>
      <c r="G23" s="22">
        <v>2963</v>
      </c>
      <c r="H23" s="7">
        <v>18</v>
      </c>
      <c r="I23" t="s">
        <v>61</v>
      </c>
    </row>
    <row r="24" spans="1:9" x14ac:dyDescent="0.35">
      <c r="A24" t="s">
        <v>65</v>
      </c>
      <c r="B24" t="s">
        <v>63</v>
      </c>
      <c r="C24" s="22">
        <v>93</v>
      </c>
      <c r="D24" s="7">
        <v>2058</v>
      </c>
      <c r="E24" s="22">
        <v>201</v>
      </c>
      <c r="F24" s="7">
        <v>1009</v>
      </c>
      <c r="G24" s="22">
        <v>98</v>
      </c>
      <c r="H24" s="7">
        <v>2274</v>
      </c>
      <c r="I24" t="s">
        <v>61</v>
      </c>
    </row>
    <row r="25" spans="1:9" x14ac:dyDescent="0.35">
      <c r="A25" t="s">
        <v>66</v>
      </c>
      <c r="B25" t="s">
        <v>67</v>
      </c>
      <c r="C25" s="22">
        <v>806</v>
      </c>
      <c r="D25" s="7">
        <v>449</v>
      </c>
      <c r="E25" s="22">
        <v>1406</v>
      </c>
      <c r="F25" s="7">
        <v>387</v>
      </c>
      <c r="G25" s="22">
        <v>1540</v>
      </c>
      <c r="H25" s="7">
        <v>123</v>
      </c>
      <c r="I25" t="s">
        <v>61</v>
      </c>
    </row>
    <row r="26" spans="1:9" x14ac:dyDescent="0.35">
      <c r="A26" t="s">
        <v>66</v>
      </c>
      <c r="B26" t="s">
        <v>68</v>
      </c>
      <c r="C26" s="22">
        <v>5054</v>
      </c>
      <c r="D26" s="7">
        <v>5</v>
      </c>
      <c r="E26" s="22">
        <v>2749</v>
      </c>
      <c r="F26" s="7">
        <v>33</v>
      </c>
      <c r="G26" s="22">
        <v>3046</v>
      </c>
      <c r="H26" s="7">
        <v>68</v>
      </c>
      <c r="I26" t="s">
        <v>61</v>
      </c>
    </row>
    <row r="27" spans="1:9" x14ac:dyDescent="0.35">
      <c r="A27" t="s">
        <v>66</v>
      </c>
      <c r="B27" t="s">
        <v>69</v>
      </c>
      <c r="C27" s="22">
        <v>1410</v>
      </c>
      <c r="D27" s="7">
        <v>0</v>
      </c>
      <c r="E27" s="22">
        <v>831</v>
      </c>
      <c r="F27" s="7">
        <v>0</v>
      </c>
      <c r="G27" s="22">
        <v>1129</v>
      </c>
      <c r="H27" s="7">
        <v>0</v>
      </c>
      <c r="I27" t="s">
        <v>61</v>
      </c>
    </row>
    <row r="28" spans="1:9" x14ac:dyDescent="0.35">
      <c r="A28" t="s">
        <v>66</v>
      </c>
      <c r="B28" t="s">
        <v>70</v>
      </c>
      <c r="C28" s="22">
        <v>171</v>
      </c>
      <c r="D28" s="7">
        <v>1799</v>
      </c>
      <c r="E28" s="22">
        <v>264</v>
      </c>
      <c r="F28" s="7">
        <v>1972</v>
      </c>
      <c r="G28" s="22">
        <v>78</v>
      </c>
      <c r="H28" s="7">
        <v>1802</v>
      </c>
      <c r="I28" t="s">
        <v>61</v>
      </c>
    </row>
    <row r="29" spans="1:9" x14ac:dyDescent="0.35">
      <c r="A29" t="s">
        <v>71</v>
      </c>
      <c r="B29" t="s">
        <v>67</v>
      </c>
      <c r="C29" s="22">
        <v>0</v>
      </c>
      <c r="D29" s="7">
        <v>0</v>
      </c>
      <c r="E29" s="22">
        <v>0</v>
      </c>
      <c r="F29" s="7">
        <v>0</v>
      </c>
      <c r="G29" s="22">
        <v>61</v>
      </c>
      <c r="H29" s="7">
        <v>2012</v>
      </c>
      <c r="I29" t="s">
        <v>61</v>
      </c>
    </row>
    <row r="30" spans="1:9" x14ac:dyDescent="0.35">
      <c r="A30" t="s">
        <v>72</v>
      </c>
      <c r="B30" t="s">
        <v>73</v>
      </c>
      <c r="C30" s="22">
        <v>1942</v>
      </c>
      <c r="D30" s="7">
        <v>506</v>
      </c>
      <c r="E30" s="22">
        <v>3345</v>
      </c>
      <c r="F30" s="7">
        <v>47</v>
      </c>
      <c r="G30" s="22">
        <v>1676</v>
      </c>
      <c r="H30" s="7">
        <v>199</v>
      </c>
      <c r="I30" t="s">
        <v>61</v>
      </c>
    </row>
    <row r="31" spans="1:9" x14ac:dyDescent="0.35">
      <c r="A31" t="s">
        <v>39</v>
      </c>
      <c r="B31" t="s">
        <v>73</v>
      </c>
      <c r="C31" s="22">
        <v>0</v>
      </c>
      <c r="D31" s="7">
        <v>0</v>
      </c>
      <c r="E31" s="22">
        <v>0</v>
      </c>
      <c r="F31" s="7">
        <v>0</v>
      </c>
      <c r="G31" s="22">
        <v>808</v>
      </c>
      <c r="H31" s="7">
        <v>23</v>
      </c>
      <c r="I31" t="s">
        <v>41</v>
      </c>
    </row>
    <row r="32" spans="1:9" x14ac:dyDescent="0.35">
      <c r="A32" t="s">
        <v>74</v>
      </c>
      <c r="B32" t="s">
        <v>63</v>
      </c>
      <c r="C32" s="22">
        <v>38</v>
      </c>
      <c r="D32" s="7">
        <v>2305</v>
      </c>
      <c r="E32" s="22">
        <v>28</v>
      </c>
      <c r="F32" s="7">
        <v>2688</v>
      </c>
      <c r="G32" s="22">
        <v>23</v>
      </c>
      <c r="H32" s="7">
        <v>3187</v>
      </c>
      <c r="I32" t="s">
        <v>46</v>
      </c>
    </row>
    <row r="33" spans="1:9" x14ac:dyDescent="0.35">
      <c r="A33" t="s">
        <v>74</v>
      </c>
      <c r="B33" t="s">
        <v>67</v>
      </c>
      <c r="C33" s="22">
        <v>222</v>
      </c>
      <c r="D33" s="7">
        <v>1796</v>
      </c>
      <c r="E33" s="22">
        <v>522</v>
      </c>
      <c r="F33" s="7">
        <v>1368</v>
      </c>
      <c r="G33" s="22">
        <v>228</v>
      </c>
      <c r="H33" s="7">
        <v>1949</v>
      </c>
      <c r="I33" t="s">
        <v>46</v>
      </c>
    </row>
    <row r="34" spans="1:9" x14ac:dyDescent="0.35">
      <c r="A34" t="s">
        <v>74</v>
      </c>
      <c r="B34" t="s">
        <v>68</v>
      </c>
      <c r="C34" s="22">
        <v>1226</v>
      </c>
      <c r="D34" s="7">
        <v>271</v>
      </c>
      <c r="E34" s="22">
        <v>1096</v>
      </c>
      <c r="F34" s="7">
        <v>560</v>
      </c>
      <c r="G34" s="22">
        <v>611</v>
      </c>
      <c r="H34" s="7">
        <v>740</v>
      </c>
      <c r="I34" t="s">
        <v>46</v>
      </c>
    </row>
    <row r="35" spans="1:9" x14ac:dyDescent="0.35">
      <c r="A35" t="s">
        <v>74</v>
      </c>
      <c r="B35" t="s">
        <v>57</v>
      </c>
      <c r="C35" s="22">
        <v>1798</v>
      </c>
      <c r="D35" s="7">
        <v>48</v>
      </c>
      <c r="E35" s="22">
        <v>1224</v>
      </c>
      <c r="F35" s="7">
        <v>525</v>
      </c>
      <c r="G35" s="22">
        <v>1158</v>
      </c>
      <c r="H35" s="7">
        <v>234</v>
      </c>
      <c r="I35" t="s">
        <v>46</v>
      </c>
    </row>
    <row r="36" spans="1:9" x14ac:dyDescent="0.35">
      <c r="A36" t="s">
        <v>75</v>
      </c>
      <c r="B36" t="s">
        <v>52</v>
      </c>
      <c r="C36" s="22">
        <v>0</v>
      </c>
      <c r="D36" s="7">
        <v>232</v>
      </c>
      <c r="E36" s="22">
        <v>0</v>
      </c>
      <c r="F36" s="7">
        <v>0</v>
      </c>
      <c r="G36" s="22">
        <v>0</v>
      </c>
      <c r="H36" s="7">
        <v>0</v>
      </c>
      <c r="I36" t="s">
        <v>61</v>
      </c>
    </row>
    <row r="37" spans="1:9" x14ac:dyDescent="0.35">
      <c r="A37" t="s">
        <v>75</v>
      </c>
      <c r="B37" t="s">
        <v>76</v>
      </c>
      <c r="C37" s="22">
        <v>0</v>
      </c>
      <c r="D37" s="7">
        <v>211</v>
      </c>
      <c r="E37" s="22">
        <v>0</v>
      </c>
      <c r="F37" s="7">
        <v>0</v>
      </c>
      <c r="G37" s="22">
        <v>0</v>
      </c>
      <c r="H37" s="7">
        <v>0</v>
      </c>
      <c r="I37" t="s">
        <v>61</v>
      </c>
    </row>
    <row r="38" spans="1:9" ht="15" thickBot="1" x14ac:dyDescent="0.4">
      <c r="A38" t="s">
        <v>77</v>
      </c>
      <c r="B38" t="s">
        <v>76</v>
      </c>
      <c r="C38" s="22">
        <v>181</v>
      </c>
      <c r="D38" s="7">
        <v>3570</v>
      </c>
      <c r="E38" s="22">
        <v>181</v>
      </c>
      <c r="F38" s="7">
        <v>3570</v>
      </c>
      <c r="G38" s="22">
        <v>0</v>
      </c>
      <c r="H38" s="7">
        <v>0</v>
      </c>
      <c r="I38" t="s">
        <v>61</v>
      </c>
    </row>
    <row r="39" spans="1:9" ht="15" thickBot="1" x14ac:dyDescent="0.4">
      <c r="A39" s="14" t="s">
        <v>78</v>
      </c>
      <c r="B39" s="15"/>
      <c r="C39" s="23">
        <f>SUM(C3:C38)</f>
        <v>85065</v>
      </c>
      <c r="D39" s="26">
        <f>SUM(D3:D38)</f>
        <v>77843</v>
      </c>
      <c r="E39" s="23">
        <f>SUM(E3:E38)</f>
        <v>79404</v>
      </c>
      <c r="F39" s="26">
        <f>SUM(F3:F38)</f>
        <v>77287</v>
      </c>
      <c r="G39" s="23">
        <f t="shared" ref="G39:H39" si="0">SUM(G3:G38)</f>
        <v>83675</v>
      </c>
      <c r="H39" s="25">
        <f t="shared" si="0"/>
        <v>66277</v>
      </c>
    </row>
    <row r="40" spans="1:9" ht="42" customHeight="1" x14ac:dyDescent="0.35">
      <c r="A40" s="176" t="s">
        <v>79</v>
      </c>
      <c r="B40" s="176"/>
      <c r="C40" s="22">
        <f>SUMIF($I$3:$I$38, "=Y",C3:C38)</f>
        <v>61323</v>
      </c>
      <c r="D40" s="7">
        <f t="shared" ref="D40:H40" si="1">SUMIF($I$3:$I$38, "=Y",D3:D38)</f>
        <v>67502</v>
      </c>
      <c r="E40" s="22">
        <f t="shared" si="1"/>
        <v>56556</v>
      </c>
      <c r="F40" s="7">
        <f t="shared" si="1"/>
        <v>67536</v>
      </c>
      <c r="G40" s="22">
        <f t="shared" si="1"/>
        <v>67399</v>
      </c>
      <c r="H40" s="7">
        <f t="shared" si="1"/>
        <v>56072</v>
      </c>
    </row>
    <row r="41" spans="1:9" x14ac:dyDescent="0.35">
      <c r="A41" t="s">
        <v>80</v>
      </c>
      <c r="C41" s="22">
        <f t="shared" ref="C41:H41" si="2">SUMIF($A$3:$A$38, "=Russia", C3:C38)</f>
        <v>10116</v>
      </c>
      <c r="D41" s="7">
        <f t="shared" si="2"/>
        <v>1247</v>
      </c>
      <c r="E41" s="22">
        <f t="shared" si="2"/>
        <v>10277</v>
      </c>
      <c r="F41" s="7">
        <f t="shared" si="2"/>
        <v>1682</v>
      </c>
      <c r="G41" s="22">
        <f t="shared" si="2"/>
        <v>5394</v>
      </c>
      <c r="H41" s="7">
        <f t="shared" si="2"/>
        <v>2221</v>
      </c>
    </row>
    <row r="42" spans="1:9" x14ac:dyDescent="0.35">
      <c r="A42" t="s">
        <v>81</v>
      </c>
      <c r="C42" s="22">
        <f t="shared" ref="C42:H42" si="3">SUMIF($I$3:$I$38, "=N",C3:C38)</f>
        <v>13626</v>
      </c>
      <c r="D42" s="7">
        <f t="shared" si="3"/>
        <v>9094</v>
      </c>
      <c r="E42" s="22">
        <f t="shared" si="3"/>
        <v>12571</v>
      </c>
      <c r="F42" s="7">
        <f t="shared" si="3"/>
        <v>8069</v>
      </c>
      <c r="G42" s="22">
        <f t="shared" si="3"/>
        <v>10882</v>
      </c>
      <c r="H42" s="7">
        <f t="shared" si="3"/>
        <v>7984</v>
      </c>
    </row>
    <row r="44" spans="1:9" x14ac:dyDescent="0.35">
      <c r="A44" s="19" t="s">
        <v>82</v>
      </c>
    </row>
    <row r="46" spans="1:9" x14ac:dyDescent="0.35">
      <c r="A46" s="19"/>
    </row>
    <row r="47" spans="1:9" x14ac:dyDescent="0.35">
      <c r="A47" s="18"/>
    </row>
  </sheetData>
  <mergeCells count="1">
    <mergeCell ref="A40:B4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413227-2744-43EC-B5D0-C3DCE39A4416}">
  <sheetPr>
    <tabColor theme="7" tint="0.79998168889431442"/>
  </sheetPr>
  <dimension ref="A1:V134"/>
  <sheetViews>
    <sheetView zoomScale="70" zoomScaleNormal="70" workbookViewId="0">
      <selection activeCell="D141" sqref="D141"/>
    </sheetView>
  </sheetViews>
  <sheetFormatPr defaultColWidth="10.90625" defaultRowHeight="14.5" outlineLevelRow="1" x14ac:dyDescent="0.35"/>
  <cols>
    <col min="1" max="1" width="16.54296875" customWidth="1"/>
  </cols>
  <sheetData>
    <row r="1" spans="1:19" x14ac:dyDescent="0.35">
      <c r="A1" s="108"/>
      <c r="B1" s="108"/>
      <c r="C1" s="108"/>
      <c r="D1" s="108"/>
      <c r="E1" s="108"/>
      <c r="F1" s="108"/>
      <c r="G1" s="108"/>
      <c r="H1" s="108"/>
      <c r="I1" s="108"/>
      <c r="J1" s="108"/>
      <c r="K1" s="108"/>
      <c r="L1" s="108"/>
      <c r="M1" s="108"/>
      <c r="N1" s="109" t="s">
        <v>83</v>
      </c>
      <c r="O1" s="107"/>
      <c r="P1" s="107"/>
      <c r="Q1" s="107"/>
      <c r="R1" s="107"/>
      <c r="S1" s="107"/>
    </row>
    <row r="2" spans="1:19" x14ac:dyDescent="0.35">
      <c r="A2" s="87"/>
      <c r="B2" s="75">
        <v>2005</v>
      </c>
      <c r="C2" s="75">
        <v>2010</v>
      </c>
      <c r="D2" s="75">
        <v>2015</v>
      </c>
      <c r="E2" s="75">
        <v>2020</v>
      </c>
      <c r="F2" s="75">
        <v>2025</v>
      </c>
      <c r="G2" s="75">
        <v>2030</v>
      </c>
      <c r="H2" s="75">
        <v>2035</v>
      </c>
      <c r="I2" s="75">
        <v>2040</v>
      </c>
      <c r="J2" s="75">
        <v>2045</v>
      </c>
      <c r="K2" s="75">
        <v>2050</v>
      </c>
      <c r="L2" s="74" t="s">
        <v>84</v>
      </c>
      <c r="M2" s="74" t="s">
        <v>85</v>
      </c>
      <c r="N2" s="74" t="s">
        <v>86</v>
      </c>
      <c r="O2" s="107"/>
      <c r="P2" s="107"/>
      <c r="Q2" s="107"/>
      <c r="R2" s="107"/>
      <c r="S2" s="107"/>
    </row>
    <row r="3" spans="1:19" x14ac:dyDescent="0.35">
      <c r="A3" s="86" t="s">
        <v>87</v>
      </c>
      <c r="B3" s="85"/>
      <c r="C3" s="85"/>
      <c r="D3" s="85"/>
      <c r="E3" s="85"/>
      <c r="F3" s="85"/>
      <c r="G3" s="85"/>
      <c r="H3" s="85"/>
      <c r="I3" s="85"/>
      <c r="J3" s="85"/>
      <c r="K3" s="85"/>
      <c r="L3" s="84"/>
      <c r="M3" s="88"/>
      <c r="N3" s="88"/>
      <c r="O3" s="107"/>
      <c r="P3" s="107"/>
      <c r="Q3" s="107"/>
      <c r="R3" s="107"/>
      <c r="S3" s="107"/>
    </row>
    <row r="4" spans="1:19" hidden="1" outlineLevel="1" x14ac:dyDescent="0.35">
      <c r="A4" s="90" t="s">
        <v>88</v>
      </c>
      <c r="B4" s="89">
        <v>434.41627199999994</v>
      </c>
      <c r="C4" s="89">
        <v>440.66042099999999</v>
      </c>
      <c r="D4" s="89">
        <v>443.66681200000005</v>
      </c>
      <c r="E4" s="89">
        <v>447.67104599999993</v>
      </c>
      <c r="F4" s="89">
        <v>449.29706300000004</v>
      </c>
      <c r="G4" s="89">
        <v>449.12159899999995</v>
      </c>
      <c r="H4" s="89">
        <v>448.23366199999998</v>
      </c>
      <c r="I4" s="89">
        <v>446.75487699999996</v>
      </c>
      <c r="J4" s="89">
        <v>444.47162099999997</v>
      </c>
      <c r="K4" s="89">
        <v>441.22096099999999</v>
      </c>
      <c r="L4" s="76">
        <v>0.15796595460655372</v>
      </c>
      <c r="M4" s="76">
        <v>3.2355058313471297E-2</v>
      </c>
      <c r="N4" s="76">
        <v>-8.8700026178700764E-2</v>
      </c>
      <c r="O4" s="107"/>
      <c r="P4" s="107"/>
      <c r="Q4" s="107"/>
      <c r="R4" s="107"/>
      <c r="S4" s="107"/>
    </row>
    <row r="5" spans="1:19" hidden="1" outlineLevel="1" x14ac:dyDescent="0.35">
      <c r="A5" s="90" t="s">
        <v>89</v>
      </c>
      <c r="B5" s="99">
        <v>11053.47235512539</v>
      </c>
      <c r="C5" s="99">
        <v>11613.863413797792</v>
      </c>
      <c r="D5" s="99">
        <v>12213.171600000001</v>
      </c>
      <c r="E5" s="99">
        <v>12271.929213851203</v>
      </c>
      <c r="F5" s="99">
        <v>14017.755610044514</v>
      </c>
      <c r="G5" s="99">
        <v>14813.601685526381</v>
      </c>
      <c r="H5" s="99">
        <v>15742.692303625839</v>
      </c>
      <c r="I5" s="99">
        <v>16898.337769291051</v>
      </c>
      <c r="J5" s="99">
        <v>18146.678043521657</v>
      </c>
      <c r="K5" s="99">
        <v>19466.441545024991</v>
      </c>
      <c r="L5" s="76">
        <v>0.55267132520004925</v>
      </c>
      <c r="M5" s="76">
        <v>1.900140343010559</v>
      </c>
      <c r="N5" s="76">
        <v>1.3750999363239647</v>
      </c>
      <c r="O5" s="107"/>
      <c r="P5" s="107"/>
      <c r="Q5" s="107"/>
      <c r="R5" s="107"/>
      <c r="S5" s="107"/>
    </row>
    <row r="6" spans="1:19" hidden="1" outlineLevel="1" x14ac:dyDescent="0.35">
      <c r="A6" s="95" t="s">
        <v>90</v>
      </c>
      <c r="B6" s="83">
        <v>1.8110272693531053</v>
      </c>
      <c r="C6" s="83">
        <v>1.7977690364995893</v>
      </c>
      <c r="D6" s="83">
        <v>1.8169762825082389</v>
      </c>
      <c r="E6" s="83">
        <v>1.8252616580088123</v>
      </c>
      <c r="F6" s="83">
        <v>1.6398727798300867</v>
      </c>
      <c r="G6" s="83">
        <v>1.5702866664058002</v>
      </c>
      <c r="H6" s="83">
        <v>1.4935581082730607</v>
      </c>
      <c r="I6" s="83">
        <v>1.4051008179041258</v>
      </c>
      <c r="J6" s="83">
        <v>1.3191192918617378</v>
      </c>
      <c r="K6" s="83">
        <v>1.2404356305467601</v>
      </c>
      <c r="L6" s="82">
        <v>0.15188401706265342</v>
      </c>
      <c r="M6" s="82">
        <v>-1.4933882625658201</v>
      </c>
      <c r="N6" s="82">
        <v>-1.1720550886052838</v>
      </c>
      <c r="O6" s="107"/>
      <c r="P6" s="107"/>
      <c r="Q6" s="107"/>
      <c r="R6" s="107"/>
      <c r="S6" s="107"/>
    </row>
    <row r="7" spans="1:19" hidden="1" outlineLevel="1" x14ac:dyDescent="0.35">
      <c r="A7" s="95" t="s">
        <v>91</v>
      </c>
      <c r="B7" s="83">
        <v>26.337623475650034</v>
      </c>
      <c r="C7" s="83">
        <v>24.936310959732555</v>
      </c>
      <c r="D7" s="83">
        <v>24.461802428586893</v>
      </c>
      <c r="E7" s="83">
        <v>24.161447683888611</v>
      </c>
      <c r="F7" s="83">
        <v>24.199553372753901</v>
      </c>
      <c r="G7" s="83">
        <v>23.95317520768744</v>
      </c>
      <c r="H7" s="83">
        <v>23.615174214447681</v>
      </c>
      <c r="I7" s="83">
        <v>23.143689855624636</v>
      </c>
      <c r="J7" s="83">
        <v>22.742064155148238</v>
      </c>
      <c r="K7" s="83">
        <v>22.416978485447352</v>
      </c>
      <c r="L7" s="82">
        <v>-0.31516950228981377</v>
      </c>
      <c r="M7" s="82">
        <v>-8.6536539235337884E-2</v>
      </c>
      <c r="N7" s="82">
        <v>-0.3308626977641782</v>
      </c>
      <c r="O7" s="107"/>
      <c r="P7" s="107"/>
      <c r="Q7" s="107"/>
      <c r="R7" s="107"/>
      <c r="S7" s="107"/>
    </row>
    <row r="8" spans="1:19" hidden="1" outlineLevel="1" x14ac:dyDescent="0.35">
      <c r="A8" s="95" t="s">
        <v>92</v>
      </c>
      <c r="B8" s="83">
        <v>71.851349254996862</v>
      </c>
      <c r="C8" s="83">
        <v>73.26592000376786</v>
      </c>
      <c r="D8" s="83">
        <v>73.721221288904871</v>
      </c>
      <c r="E8" s="83">
        <v>74.013290658102576</v>
      </c>
      <c r="F8" s="83">
        <v>74.160573847416018</v>
      </c>
      <c r="G8" s="83">
        <v>74.476538125906757</v>
      </c>
      <c r="H8" s="83">
        <v>74.891267677279259</v>
      </c>
      <c r="I8" s="83">
        <v>75.451209326471229</v>
      </c>
      <c r="J8" s="83">
        <v>75.938816552990019</v>
      </c>
      <c r="K8" s="83">
        <v>76.342585884005885</v>
      </c>
      <c r="L8" s="82">
        <v>0.10154270320106296</v>
      </c>
      <c r="M8" s="82">
        <v>6.2414176913105912E-2</v>
      </c>
      <c r="N8" s="82">
        <v>0.12381042536677711</v>
      </c>
      <c r="O8" s="107"/>
      <c r="P8" s="107"/>
      <c r="Q8" s="107"/>
      <c r="R8" s="107"/>
      <c r="S8" s="107"/>
    </row>
    <row r="9" spans="1:19" hidden="1" outlineLevel="1" x14ac:dyDescent="0.35">
      <c r="A9" s="95"/>
      <c r="B9" s="99"/>
      <c r="C9" s="99"/>
      <c r="D9" s="99"/>
      <c r="E9" s="99"/>
      <c r="F9" s="99"/>
      <c r="G9" s="99"/>
      <c r="H9" s="99"/>
      <c r="I9" s="99"/>
      <c r="J9" s="99"/>
      <c r="K9" s="99"/>
      <c r="L9" s="82"/>
      <c r="M9" s="82"/>
      <c r="N9" s="82"/>
      <c r="O9" s="107"/>
      <c r="P9" s="107"/>
      <c r="Q9" s="107"/>
      <c r="R9" s="107"/>
      <c r="S9" s="107"/>
    </row>
    <row r="10" spans="1:19" collapsed="1" x14ac:dyDescent="0.35">
      <c r="A10" s="81" t="s">
        <v>93</v>
      </c>
      <c r="B10" s="73"/>
      <c r="C10" s="73"/>
      <c r="D10" s="73"/>
      <c r="E10" s="73"/>
      <c r="F10" s="73"/>
      <c r="G10" s="73"/>
      <c r="H10" s="73"/>
      <c r="I10" s="73"/>
      <c r="J10" s="73"/>
      <c r="K10" s="73"/>
      <c r="L10" s="93"/>
      <c r="M10" s="93"/>
      <c r="N10" s="93"/>
      <c r="O10" s="107"/>
      <c r="P10" s="107"/>
      <c r="Q10" s="107"/>
      <c r="R10" s="107"/>
      <c r="S10" s="107"/>
    </row>
    <row r="11" spans="1:19" hidden="1" outlineLevel="1" x14ac:dyDescent="0.35">
      <c r="A11" s="80" t="s">
        <v>94</v>
      </c>
      <c r="B11" s="97">
        <v>4626.0667236261052</v>
      </c>
      <c r="C11" s="97">
        <v>4264.8055705680808</v>
      </c>
      <c r="D11" s="97">
        <v>3902.6238857068897</v>
      </c>
      <c r="E11" s="97">
        <v>3253.6543255520687</v>
      </c>
      <c r="F11" s="97">
        <v>3163.0903286100993</v>
      </c>
      <c r="G11" s="97">
        <v>2791.5214732879986</v>
      </c>
      <c r="H11" s="97">
        <v>2458.9927765141924</v>
      </c>
      <c r="I11" s="97">
        <v>2184.9284921681547</v>
      </c>
      <c r="J11" s="97">
        <v>2029.1030911283226</v>
      </c>
      <c r="K11" s="97">
        <v>1967.394121018837</v>
      </c>
      <c r="L11" s="76">
        <v>-2.6698892838623256</v>
      </c>
      <c r="M11" s="76">
        <v>-1.5202457396916613</v>
      </c>
      <c r="N11" s="76">
        <v>-1.7341715709949468</v>
      </c>
      <c r="O11" s="107"/>
      <c r="P11" s="107"/>
      <c r="Q11" s="107"/>
      <c r="R11" s="107"/>
      <c r="S11" s="107"/>
    </row>
    <row r="12" spans="1:19" hidden="1" outlineLevel="1" x14ac:dyDescent="0.35">
      <c r="A12" s="90" t="s">
        <v>95</v>
      </c>
      <c r="B12" s="89">
        <v>9.7397946968499216</v>
      </c>
      <c r="C12" s="89">
        <v>13.690823016826329</v>
      </c>
      <c r="D12" s="89">
        <v>18.092560519514894</v>
      </c>
      <c r="E12" s="89">
        <v>22.565224977082416</v>
      </c>
      <c r="F12" s="89">
        <v>26.351686188884958</v>
      </c>
      <c r="G12" s="89">
        <v>33.211814200216836</v>
      </c>
      <c r="H12" s="89">
        <v>37.562287636814382</v>
      </c>
      <c r="I12" s="89">
        <v>41.133482535312218</v>
      </c>
      <c r="J12" s="89">
        <v>44.229907190286418</v>
      </c>
      <c r="K12" s="89">
        <v>45.571199904877737</v>
      </c>
      <c r="L12" s="76">
        <v>5.1237902785177702</v>
      </c>
      <c r="M12" s="76">
        <v>3.9406176413494975</v>
      </c>
      <c r="N12" s="76">
        <v>1.5944288700266096</v>
      </c>
      <c r="O12" s="107"/>
      <c r="P12" s="107"/>
      <c r="Q12" s="107"/>
      <c r="R12" s="107"/>
      <c r="S12" s="107"/>
    </row>
    <row r="13" spans="1:19" hidden="1" outlineLevel="1" x14ac:dyDescent="0.35">
      <c r="A13" s="100" t="s">
        <v>96</v>
      </c>
      <c r="B13" s="102">
        <v>11.51007284147035</v>
      </c>
      <c r="C13" s="102">
        <v>15.51811244842051</v>
      </c>
      <c r="D13" s="102">
        <v>20.632976757344064</v>
      </c>
      <c r="E13" s="102">
        <v>23.176061994220682</v>
      </c>
      <c r="F13" s="102">
        <v>26.31367535540663</v>
      </c>
      <c r="G13" s="102">
        <v>32.823219655486632</v>
      </c>
      <c r="H13" s="102">
        <v>36.520805825952479</v>
      </c>
      <c r="I13" s="102">
        <v>39.211451876109727</v>
      </c>
      <c r="J13" s="102">
        <v>40.078345207883963</v>
      </c>
      <c r="K13" s="102">
        <v>40.810961172081953</v>
      </c>
      <c r="L13" s="82">
        <v>4.0926523847586438</v>
      </c>
      <c r="M13" s="82">
        <v>3.5414287687689061</v>
      </c>
      <c r="N13" s="82">
        <v>1.0950245843972528</v>
      </c>
      <c r="O13" s="107"/>
      <c r="P13" s="107"/>
      <c r="Q13" s="107"/>
      <c r="R13" s="107"/>
      <c r="S13" s="107"/>
    </row>
    <row r="14" spans="1:19" hidden="1" outlineLevel="1" x14ac:dyDescent="0.35">
      <c r="A14" s="100" t="s">
        <v>97</v>
      </c>
      <c r="B14" s="102">
        <v>16.330677742533396</v>
      </c>
      <c r="C14" s="102">
        <v>21.27896431338171</v>
      </c>
      <c r="D14" s="102">
        <v>29.993820411984018</v>
      </c>
      <c r="E14" s="102">
        <v>37.785674880856092</v>
      </c>
      <c r="F14" s="102">
        <v>48.994019991215914</v>
      </c>
      <c r="G14" s="102">
        <v>58.506642331220647</v>
      </c>
      <c r="H14" s="102">
        <v>64.251440922159972</v>
      </c>
      <c r="I14" s="102">
        <v>68.677673416588476</v>
      </c>
      <c r="J14" s="102">
        <v>73.620445016223442</v>
      </c>
      <c r="K14" s="102">
        <v>74.512513541701367</v>
      </c>
      <c r="L14" s="82">
        <v>5.9101711179915251</v>
      </c>
      <c r="M14" s="82">
        <v>4.4690869770430908</v>
      </c>
      <c r="N14" s="82">
        <v>1.2164735081024336</v>
      </c>
      <c r="O14" s="107"/>
      <c r="P14" s="107"/>
      <c r="Q14" s="107"/>
      <c r="R14" s="107"/>
      <c r="S14" s="107"/>
    </row>
    <row r="15" spans="1:19" hidden="1" outlineLevel="1" x14ac:dyDescent="0.35">
      <c r="A15" s="96" t="s">
        <v>98</v>
      </c>
      <c r="B15" s="102"/>
      <c r="C15" s="102"/>
      <c r="D15" s="102">
        <v>5.7029022920200028</v>
      </c>
      <c r="E15" s="102">
        <v>8.9857036156523638</v>
      </c>
      <c r="F15" s="102">
        <v>11.518122215884894</v>
      </c>
      <c r="G15" s="102">
        <v>21.188641662153497</v>
      </c>
      <c r="H15" s="102">
        <v>30.160998945657919</v>
      </c>
      <c r="I15" s="102">
        <v>40.068956837855531</v>
      </c>
      <c r="J15" s="102">
        <v>51.015099455910253</v>
      </c>
      <c r="K15" s="102">
        <v>56.468965703093097</v>
      </c>
      <c r="L15" s="82" t="s">
        <v>99</v>
      </c>
      <c r="M15" s="82">
        <v>8.956991395678271</v>
      </c>
      <c r="N15" s="82">
        <v>5.0232215157026028</v>
      </c>
      <c r="O15" s="107"/>
      <c r="P15" s="107"/>
      <c r="Q15" s="107"/>
      <c r="R15" s="107"/>
      <c r="S15" s="107"/>
    </row>
    <row r="16" spans="1:19" hidden="1" outlineLevel="1" x14ac:dyDescent="0.35">
      <c r="A16" s="92" t="s">
        <v>100</v>
      </c>
      <c r="B16" s="97">
        <v>1013.8639919729817</v>
      </c>
      <c r="C16" s="97">
        <v>996.95253042680372</v>
      </c>
      <c r="D16" s="97">
        <v>933.28564118801603</v>
      </c>
      <c r="E16" s="97">
        <v>849.12676840267397</v>
      </c>
      <c r="F16" s="97">
        <v>910.1249467429526</v>
      </c>
      <c r="G16" s="97">
        <v>864.40782108639837</v>
      </c>
      <c r="H16" s="97">
        <v>831.21291164835588</v>
      </c>
      <c r="I16" s="97">
        <v>804.37230653951292</v>
      </c>
      <c r="J16" s="97">
        <v>787.46063733653011</v>
      </c>
      <c r="K16" s="97">
        <v>780.80782878030766</v>
      </c>
      <c r="L16" s="82">
        <v>-1.5921360201809343</v>
      </c>
      <c r="M16" s="82">
        <v>0.17852098390818139</v>
      </c>
      <c r="N16" s="82">
        <v>-0.50728698605373435</v>
      </c>
      <c r="O16" s="107"/>
      <c r="P16" s="107"/>
      <c r="Q16" s="107"/>
      <c r="R16" s="107"/>
      <c r="S16" s="107"/>
    </row>
    <row r="17" spans="1:19" hidden="1" outlineLevel="1" x14ac:dyDescent="0.35">
      <c r="A17" s="92" t="s">
        <v>101</v>
      </c>
      <c r="B17" s="97">
        <v>1496.8986781224532</v>
      </c>
      <c r="C17" s="97">
        <v>1455.3269829709034</v>
      </c>
      <c r="D17" s="97">
        <v>1355.3999999496125</v>
      </c>
      <c r="E17" s="97">
        <v>1177.1549754237631</v>
      </c>
      <c r="F17" s="97">
        <v>1203.1974137238508</v>
      </c>
      <c r="G17" s="97">
        <v>1124.3150002736586</v>
      </c>
      <c r="H17" s="97">
        <v>1063.2285644681108</v>
      </c>
      <c r="I17" s="97">
        <v>1008.817430128943</v>
      </c>
      <c r="J17" s="97">
        <v>979.55598728965015</v>
      </c>
      <c r="K17" s="97">
        <v>967.15973632458417</v>
      </c>
      <c r="L17" s="82">
        <v>-2.0989598261044962</v>
      </c>
      <c r="M17" s="82">
        <v>-0.45821226873508092</v>
      </c>
      <c r="N17" s="82">
        <v>-0.75000120492101363</v>
      </c>
      <c r="O17" s="107"/>
      <c r="P17" s="107"/>
      <c r="Q17" s="107"/>
      <c r="R17" s="107"/>
      <c r="S17" s="107"/>
    </row>
    <row r="18" spans="1:19" hidden="1" outlineLevel="1" x14ac:dyDescent="0.35">
      <c r="A18" s="80" t="s">
        <v>102</v>
      </c>
      <c r="B18" s="97" t="s">
        <v>103</v>
      </c>
      <c r="C18" s="97" t="s">
        <v>103</v>
      </c>
      <c r="D18" s="97">
        <v>0.68192124392647513</v>
      </c>
      <c r="E18" s="97">
        <v>0.94763517615183801</v>
      </c>
      <c r="F18" s="97">
        <v>1.0258847807523044</v>
      </c>
      <c r="G18" s="97">
        <v>1.164377103483458</v>
      </c>
      <c r="H18" s="97">
        <v>0.86140184861543967</v>
      </c>
      <c r="I18" s="97">
        <v>0.8723596043681866</v>
      </c>
      <c r="J18" s="97">
        <v>0.8143745891869395</v>
      </c>
      <c r="K18" s="97">
        <v>0.87072670438258259</v>
      </c>
      <c r="L18" s="82" t="s">
        <v>99</v>
      </c>
      <c r="M18" s="82">
        <v>2.0810781634316378</v>
      </c>
      <c r="N18" s="82">
        <v>-1.4425608928565148</v>
      </c>
      <c r="O18" s="107"/>
      <c r="P18" s="107"/>
      <c r="Q18" s="107"/>
      <c r="R18" s="107"/>
      <c r="S18" s="107"/>
    </row>
    <row r="19" spans="1:19" hidden="1" outlineLevel="1" x14ac:dyDescent="0.35">
      <c r="A19" s="90" t="s">
        <v>104</v>
      </c>
      <c r="B19" s="91">
        <v>0.61494966416083907</v>
      </c>
      <c r="C19" s="91">
        <v>0.62379558164783711</v>
      </c>
      <c r="D19" s="91">
        <v>0.54501521737930425</v>
      </c>
      <c r="E19" s="91">
        <v>0.54459766816295896</v>
      </c>
      <c r="F19" s="91">
        <v>0.50999172854118147</v>
      </c>
      <c r="G19" s="91">
        <v>0.47962688489791616</v>
      </c>
      <c r="H19" s="91">
        <v>0.46846465621026945</v>
      </c>
      <c r="I19" s="91">
        <v>0.45621812430526648</v>
      </c>
      <c r="J19" s="91">
        <v>0.44762028082234612</v>
      </c>
      <c r="K19" s="91">
        <v>0.44001458298608315</v>
      </c>
      <c r="L19" s="82">
        <v>-1.3485783199764345</v>
      </c>
      <c r="M19" s="82">
        <v>-1.2623528317650123</v>
      </c>
      <c r="N19" s="82">
        <v>-0.43007555978638035</v>
      </c>
      <c r="O19" s="107"/>
      <c r="P19" s="107"/>
      <c r="Q19" s="107"/>
      <c r="R19" s="107"/>
      <c r="S19" s="107"/>
    </row>
    <row r="20" spans="1:19" hidden="1" outlineLevel="1" x14ac:dyDescent="0.35">
      <c r="A20" s="95"/>
      <c r="B20" s="99"/>
      <c r="C20" s="99"/>
      <c r="D20" s="99"/>
      <c r="E20" s="99"/>
      <c r="F20" s="99"/>
      <c r="G20" s="99"/>
      <c r="H20" s="99"/>
      <c r="I20" s="99"/>
      <c r="J20" s="99"/>
      <c r="K20" s="99"/>
      <c r="L20" s="82"/>
      <c r="M20" s="82"/>
      <c r="N20" s="82"/>
      <c r="O20" s="107"/>
      <c r="P20" s="107"/>
      <c r="Q20" s="107"/>
      <c r="R20" s="107"/>
      <c r="S20" s="107"/>
    </row>
    <row r="21" spans="1:19" collapsed="1" x14ac:dyDescent="0.35">
      <c r="A21" s="90" t="s">
        <v>105</v>
      </c>
      <c r="B21" s="99"/>
      <c r="C21" s="99"/>
      <c r="D21" s="99"/>
      <c r="E21" s="99"/>
      <c r="F21" s="99"/>
      <c r="G21" s="99"/>
      <c r="H21" s="99"/>
      <c r="I21" s="99"/>
      <c r="J21" s="99"/>
      <c r="K21" s="99"/>
      <c r="L21" s="93"/>
      <c r="M21" s="93"/>
      <c r="N21" s="93"/>
      <c r="O21" s="107"/>
      <c r="P21" s="107"/>
      <c r="Q21" s="107"/>
      <c r="R21" s="107"/>
      <c r="S21" s="107"/>
    </row>
    <row r="22" spans="1:19" hidden="1" x14ac:dyDescent="0.35">
      <c r="A22" s="98" t="s">
        <v>106</v>
      </c>
      <c r="B22" s="101">
        <v>1651060.5493516829</v>
      </c>
      <c r="C22" s="101">
        <v>1605731.3401990554</v>
      </c>
      <c r="D22" s="101">
        <v>1490614.2949694868</v>
      </c>
      <c r="E22" s="101">
        <v>1305192.2601334271</v>
      </c>
      <c r="F22" s="101">
        <v>1351462.584954581</v>
      </c>
      <c r="G22" s="101">
        <v>1288783.8407618618</v>
      </c>
      <c r="H22" s="101">
        <v>1229890.5834489043</v>
      </c>
      <c r="I22" s="101">
        <v>1182212.9401096092</v>
      </c>
      <c r="J22" s="101">
        <v>1156895.4579160472</v>
      </c>
      <c r="K22" s="101">
        <v>1148636.969488851</v>
      </c>
      <c r="L22" s="76">
        <v>-2.0509652415874213</v>
      </c>
      <c r="M22" s="76">
        <v>-0.12643341650870887</v>
      </c>
      <c r="N22" s="76">
        <v>-0.5739616059191377</v>
      </c>
      <c r="O22" s="107"/>
      <c r="P22" s="107"/>
      <c r="Q22" s="107"/>
      <c r="R22" s="107"/>
      <c r="S22" s="107"/>
    </row>
    <row r="23" spans="1:19" hidden="1" x14ac:dyDescent="0.35">
      <c r="A23" s="100" t="s">
        <v>107</v>
      </c>
      <c r="B23" s="94">
        <v>280450.66246390459</v>
      </c>
      <c r="C23" s="94">
        <v>252705.38174495831</v>
      </c>
      <c r="D23" s="94">
        <v>240024.08232451035</v>
      </c>
      <c r="E23" s="94">
        <v>153611.16367970663</v>
      </c>
      <c r="F23" s="94">
        <v>137103.79824191274</v>
      </c>
      <c r="G23" s="94">
        <v>113301.30646402188</v>
      </c>
      <c r="H23" s="94">
        <v>80948.627969717068</v>
      </c>
      <c r="I23" s="94">
        <v>44129.781357450993</v>
      </c>
      <c r="J23" s="94">
        <v>36405.205771995948</v>
      </c>
      <c r="K23" s="94">
        <v>37363.052039707894</v>
      </c>
      <c r="L23" s="82">
        <v>-4.8561264199324832</v>
      </c>
      <c r="M23" s="82">
        <v>-2.9978827040491929</v>
      </c>
      <c r="N23" s="82">
        <v>-5.3958100620602583</v>
      </c>
      <c r="O23" s="107"/>
      <c r="P23" s="107"/>
      <c r="Q23" s="107"/>
      <c r="R23" s="107"/>
      <c r="S23" s="107"/>
    </row>
    <row r="24" spans="1:19" hidden="1" x14ac:dyDescent="0.35">
      <c r="A24" s="100" t="s">
        <v>108</v>
      </c>
      <c r="B24" s="94">
        <v>646129.04959699279</v>
      </c>
      <c r="C24" s="94">
        <v>585864.95732251997</v>
      </c>
      <c r="D24" s="94">
        <v>533046.9539348284</v>
      </c>
      <c r="E24" s="94">
        <v>434148.33201637876</v>
      </c>
      <c r="F24" s="94">
        <v>476955.26653182099</v>
      </c>
      <c r="G24" s="94">
        <v>434433.60569070926</v>
      </c>
      <c r="H24" s="94">
        <v>397522.28256841702</v>
      </c>
      <c r="I24" s="94">
        <v>371280.04168335034</v>
      </c>
      <c r="J24" s="94">
        <v>350972.39328513143</v>
      </c>
      <c r="K24" s="94">
        <v>334544.64680584788</v>
      </c>
      <c r="L24" s="82">
        <v>-2.952564963510862</v>
      </c>
      <c r="M24" s="82">
        <v>6.5689382158895526E-3</v>
      </c>
      <c r="N24" s="82">
        <v>-1.2978680169918655</v>
      </c>
      <c r="O24" s="107"/>
      <c r="P24" s="107"/>
      <c r="Q24" s="107"/>
      <c r="R24" s="107"/>
      <c r="S24" s="107"/>
    </row>
    <row r="25" spans="1:19" hidden="1" x14ac:dyDescent="0.35">
      <c r="A25" s="100" t="s">
        <v>109</v>
      </c>
      <c r="B25" s="94">
        <v>359706.47575932374</v>
      </c>
      <c r="C25" s="94">
        <v>362823.94108411437</v>
      </c>
      <c r="D25" s="94">
        <v>295722.39001390053</v>
      </c>
      <c r="E25" s="94">
        <v>296452.04191322951</v>
      </c>
      <c r="F25" s="94">
        <v>302410.37408280873</v>
      </c>
      <c r="G25" s="94">
        <v>272096.16437093454</v>
      </c>
      <c r="H25" s="94">
        <v>271136.5960763609</v>
      </c>
      <c r="I25" s="94">
        <v>273337.43222860986</v>
      </c>
      <c r="J25" s="94">
        <v>263982.65631311806</v>
      </c>
      <c r="K25" s="94">
        <v>267900.3159622422</v>
      </c>
      <c r="L25" s="82">
        <v>-2.0000507113863697</v>
      </c>
      <c r="M25" s="82">
        <v>-0.85363475746215167</v>
      </c>
      <c r="N25" s="82">
        <v>-7.7672785769311581E-2</v>
      </c>
      <c r="O25" s="107"/>
      <c r="P25" s="107"/>
      <c r="Q25" s="107"/>
      <c r="R25" s="107"/>
      <c r="S25" s="107"/>
    </row>
    <row r="26" spans="1:19" hidden="1" x14ac:dyDescent="0.35">
      <c r="A26" s="100" t="s">
        <v>110</v>
      </c>
      <c r="B26" s="94">
        <v>236774.26200000008</v>
      </c>
      <c r="C26" s="94">
        <v>220635.99999999997</v>
      </c>
      <c r="D26" s="94">
        <v>204796.15896960284</v>
      </c>
      <c r="E26" s="94">
        <v>176088.19659321487</v>
      </c>
      <c r="F26" s="94">
        <v>149496.46474262563</v>
      </c>
      <c r="G26" s="94">
        <v>135215.45710444078</v>
      </c>
      <c r="H26" s="94">
        <v>124293.7250673727</v>
      </c>
      <c r="I26" s="94">
        <v>118801.17410152814</v>
      </c>
      <c r="J26" s="94">
        <v>110383.87040470404</v>
      </c>
      <c r="K26" s="94">
        <v>105217.02286457454</v>
      </c>
      <c r="L26" s="82">
        <v>-2.2300513641271169</v>
      </c>
      <c r="M26" s="82">
        <v>-2.6065815666723502</v>
      </c>
      <c r="N26" s="82">
        <v>-1.2463893333830467</v>
      </c>
      <c r="O26" s="107"/>
      <c r="P26" s="107"/>
      <c r="Q26" s="107"/>
      <c r="R26" s="107"/>
      <c r="S26" s="107"/>
    </row>
    <row r="27" spans="1:19" hidden="1" x14ac:dyDescent="0.35">
      <c r="A27" s="96" t="s">
        <v>111</v>
      </c>
      <c r="B27" s="79">
        <v>86576.157390258319</v>
      </c>
      <c r="C27" s="79">
        <v>124378.35914601503</v>
      </c>
      <c r="D27" s="79">
        <v>138964.30297147707</v>
      </c>
      <c r="E27" s="79">
        <v>146566.28055574352</v>
      </c>
      <c r="F27" s="79">
        <v>157561.51432189246</v>
      </c>
      <c r="G27" s="79">
        <v>165762.18774382913</v>
      </c>
      <c r="H27" s="79">
        <v>167632.29776930111</v>
      </c>
      <c r="I27" s="79">
        <v>164690.26946622337</v>
      </c>
      <c r="J27" s="79">
        <v>159494.18080961317</v>
      </c>
      <c r="K27" s="79">
        <v>159753.66316630499</v>
      </c>
      <c r="L27" s="82">
        <v>1.6550420561093571</v>
      </c>
      <c r="M27" s="82">
        <v>1.2383691097573646</v>
      </c>
      <c r="N27" s="82">
        <v>-0.18443537670326249</v>
      </c>
      <c r="O27" s="107"/>
      <c r="P27" s="107"/>
      <c r="Q27" s="107"/>
      <c r="R27" s="107"/>
      <c r="S27" s="107"/>
    </row>
    <row r="28" spans="1:19" hidden="1" x14ac:dyDescent="0.35">
      <c r="A28" s="100" t="s">
        <v>112</v>
      </c>
      <c r="B28" s="79">
        <v>26516.728999999999</v>
      </c>
      <c r="C28" s="79">
        <v>32102.079000000002</v>
      </c>
      <c r="D28" s="79">
        <v>29138.269772493593</v>
      </c>
      <c r="E28" s="79">
        <v>28935.759930380751</v>
      </c>
      <c r="F28" s="79">
        <v>31091.955082292014</v>
      </c>
      <c r="G28" s="79">
        <v>31116.460283611865</v>
      </c>
      <c r="H28" s="79">
        <v>31221.29768066806</v>
      </c>
      <c r="I28" s="79">
        <v>31305.544671805634</v>
      </c>
      <c r="J28" s="79">
        <v>31661.348409825441</v>
      </c>
      <c r="K28" s="79">
        <v>31664.044326622385</v>
      </c>
      <c r="L28" s="82">
        <v>-1.0330529354894313</v>
      </c>
      <c r="M28" s="82">
        <v>0.72923355875140761</v>
      </c>
      <c r="N28" s="82">
        <v>8.7262251489095277E-2</v>
      </c>
      <c r="O28" s="107"/>
      <c r="P28" s="107"/>
      <c r="Q28" s="107"/>
      <c r="R28" s="107"/>
      <c r="S28" s="107"/>
    </row>
    <row r="29" spans="1:19" hidden="1" x14ac:dyDescent="0.35">
      <c r="A29" s="100" t="s">
        <v>113</v>
      </c>
      <c r="B29" s="79">
        <v>5808.1729999999989</v>
      </c>
      <c r="C29" s="79">
        <v>11959.382999999998</v>
      </c>
      <c r="D29" s="79">
        <v>22614.531074680955</v>
      </c>
      <c r="E29" s="79">
        <v>33442.280536917919</v>
      </c>
      <c r="F29" s="79">
        <v>52474.071736557627</v>
      </c>
      <c r="G29" s="79">
        <v>75361.421759553588</v>
      </c>
      <c r="H29" s="79">
        <v>89046.103384604372</v>
      </c>
      <c r="I29" s="79">
        <v>98517.083728027079</v>
      </c>
      <c r="J29" s="79">
        <v>110885.72419060684</v>
      </c>
      <c r="K29" s="79">
        <v>116137.67447977833</v>
      </c>
      <c r="L29" s="82">
        <v>10.830351633201696</v>
      </c>
      <c r="M29" s="82">
        <v>8.4639258709076071</v>
      </c>
      <c r="N29" s="82">
        <v>2.185953597664736</v>
      </c>
      <c r="O29" s="107"/>
      <c r="P29" s="107"/>
      <c r="Q29" s="107"/>
      <c r="R29" s="107"/>
      <c r="S29" s="107"/>
    </row>
    <row r="30" spans="1:19" hidden="1" x14ac:dyDescent="0.35">
      <c r="A30" s="100" t="s">
        <v>114</v>
      </c>
      <c r="B30" s="79">
        <v>793.9090012050176</v>
      </c>
      <c r="C30" s="79">
        <v>3676.368003649834</v>
      </c>
      <c r="D30" s="79">
        <v>10803.945834778773</v>
      </c>
      <c r="E30" s="79">
        <v>14658.253726908295</v>
      </c>
      <c r="F30" s="79">
        <v>24035.452130709487</v>
      </c>
      <c r="G30" s="79">
        <v>34089.034126762628</v>
      </c>
      <c r="H30" s="79">
        <v>40968.219111829923</v>
      </c>
      <c r="I30" s="79">
        <v>48186.12418469671</v>
      </c>
      <c r="J30" s="79">
        <v>55673.640434976842</v>
      </c>
      <c r="K30" s="79">
        <v>57558.002632743606</v>
      </c>
      <c r="L30" s="82">
        <v>14.832898160374942</v>
      </c>
      <c r="M30" s="82">
        <v>8.8061005568830897</v>
      </c>
      <c r="N30" s="82">
        <v>2.6536866308905172</v>
      </c>
      <c r="O30" s="107"/>
      <c r="P30" s="107"/>
      <c r="Q30" s="107"/>
      <c r="R30" s="107"/>
      <c r="S30" s="107"/>
    </row>
    <row r="31" spans="1:19" hidden="1" x14ac:dyDescent="0.35">
      <c r="A31" s="100" t="s">
        <v>115</v>
      </c>
      <c r="B31" s="79">
        <v>7548.2892292297529</v>
      </c>
      <c r="C31" s="79">
        <v>11000.149228152059</v>
      </c>
      <c r="D31" s="79">
        <v>16126.14483090931</v>
      </c>
      <c r="E31" s="79">
        <v>19994.491712934825</v>
      </c>
      <c r="F31" s="79">
        <v>20958.087399746735</v>
      </c>
      <c r="G31" s="79">
        <v>28010.024912481145</v>
      </c>
      <c r="H31" s="79">
        <v>28445.716172756489</v>
      </c>
      <c r="I31" s="79">
        <v>32564.488660850599</v>
      </c>
      <c r="J31" s="79">
        <v>37773.202578005599</v>
      </c>
      <c r="K31" s="79">
        <v>39160.815633553822</v>
      </c>
      <c r="L31" s="82">
        <v>6.1576214269894569</v>
      </c>
      <c r="M31" s="82">
        <v>3.4285205830474563</v>
      </c>
      <c r="N31" s="82">
        <v>1.689687256407324</v>
      </c>
      <c r="O31" s="107"/>
      <c r="P31" s="107"/>
      <c r="Q31" s="107"/>
      <c r="R31" s="107"/>
      <c r="S31" s="107"/>
    </row>
    <row r="32" spans="1:19" hidden="1" x14ac:dyDescent="0.35">
      <c r="A32" s="100" t="s">
        <v>116</v>
      </c>
      <c r="B32" s="78">
        <v>85.968533372032425</v>
      </c>
      <c r="C32" s="78">
        <v>136.58484353008237</v>
      </c>
      <c r="D32" s="78">
        <v>9.9207094501641677</v>
      </c>
      <c r="E32" s="78">
        <v>108.18976993813317</v>
      </c>
      <c r="F32" s="78">
        <v>98.083252975309961</v>
      </c>
      <c r="G32" s="78">
        <v>99.172175940276247</v>
      </c>
      <c r="H32" s="78">
        <v>103.4514332705528</v>
      </c>
      <c r="I32" s="78">
        <v>125.20597090119941</v>
      </c>
      <c r="J32" s="78">
        <v>281.09597166811807</v>
      </c>
      <c r="K32" s="78">
        <v>296.81456426882596</v>
      </c>
      <c r="L32" s="82">
        <v>-2.3036431868353691</v>
      </c>
      <c r="M32" s="82">
        <v>-0.86651714830346949</v>
      </c>
      <c r="N32" s="82">
        <v>5.6342536666380783</v>
      </c>
      <c r="O32" s="107"/>
      <c r="P32" s="107"/>
      <c r="Q32" s="107"/>
      <c r="R32" s="107"/>
      <c r="S32" s="107"/>
    </row>
    <row r="33" spans="1:19" hidden="1" x14ac:dyDescent="0.35">
      <c r="A33" s="100" t="s">
        <v>117</v>
      </c>
      <c r="B33" s="94">
        <v>670.8733773965007</v>
      </c>
      <c r="C33" s="94">
        <v>448.13682611589763</v>
      </c>
      <c r="D33" s="94">
        <v>-632.40546714504558</v>
      </c>
      <c r="E33" s="94">
        <v>1187.269698073844</v>
      </c>
      <c r="F33" s="94">
        <v>-722.4825687609266</v>
      </c>
      <c r="G33" s="94">
        <v>-700.99387042309263</v>
      </c>
      <c r="H33" s="94">
        <v>-1427.7337853939623</v>
      </c>
      <c r="I33" s="94">
        <v>-724.20594383463708</v>
      </c>
      <c r="J33" s="94">
        <v>-617.86025359828716</v>
      </c>
      <c r="K33" s="94">
        <v>-959.08298679350355</v>
      </c>
      <c r="L33" s="82">
        <v>10.233570600898423</v>
      </c>
      <c r="M33" s="82" t="s">
        <v>99</v>
      </c>
      <c r="N33" s="82">
        <v>1.5797403375074959</v>
      </c>
      <c r="O33" s="107"/>
      <c r="P33" s="107"/>
      <c r="Q33" s="107"/>
      <c r="R33" s="107"/>
      <c r="S33" s="107"/>
    </row>
    <row r="34" spans="1:19" hidden="1" x14ac:dyDescent="0.35">
      <c r="A34" s="77"/>
      <c r="B34" s="99"/>
      <c r="C34" s="99"/>
      <c r="D34" s="99"/>
      <c r="E34" s="99"/>
      <c r="F34" s="99"/>
      <c r="G34" s="99"/>
      <c r="H34" s="99"/>
      <c r="I34" s="99"/>
      <c r="J34" s="99"/>
      <c r="K34" s="99"/>
      <c r="L34" s="82"/>
      <c r="M34" s="82"/>
      <c r="N34" s="82"/>
      <c r="O34" s="107"/>
      <c r="P34" s="107"/>
      <c r="Q34" s="107"/>
      <c r="R34" s="107"/>
      <c r="S34" s="107"/>
    </row>
    <row r="35" spans="1:19" hidden="1" x14ac:dyDescent="0.35">
      <c r="A35" s="90" t="s">
        <v>118</v>
      </c>
      <c r="B35" s="99">
        <v>984880.28878173965</v>
      </c>
      <c r="C35" s="99">
        <v>970342.70757085958</v>
      </c>
      <c r="D35" s="99">
        <v>907525.79902098491</v>
      </c>
      <c r="E35" s="99">
        <v>843025.06036171375</v>
      </c>
      <c r="F35" s="99">
        <v>881546.84903382359</v>
      </c>
      <c r="G35" s="99">
        <v>840011.43893319962</v>
      </c>
      <c r="H35" s="99">
        <v>805784.41762394644</v>
      </c>
      <c r="I35" s="99">
        <v>779009.04315185768</v>
      </c>
      <c r="J35" s="99">
        <v>761205.90164568834</v>
      </c>
      <c r="K35" s="99">
        <v>754383.15133573615</v>
      </c>
      <c r="L35" s="76">
        <v>-1.3966809392128021</v>
      </c>
      <c r="M35" s="76">
        <v>-3.5805344673034423E-2</v>
      </c>
      <c r="N35" s="76">
        <v>-0.53613320987612179</v>
      </c>
      <c r="O35" s="107"/>
      <c r="P35" s="107"/>
      <c r="Q35" s="107"/>
      <c r="R35" s="107"/>
      <c r="S35" s="107"/>
    </row>
    <row r="36" spans="1:19" hidden="1" x14ac:dyDescent="0.35">
      <c r="A36" s="110" t="s">
        <v>119</v>
      </c>
      <c r="B36" s="99"/>
      <c r="C36" s="99"/>
      <c r="D36" s="99"/>
      <c r="E36" s="99"/>
      <c r="F36" s="99"/>
      <c r="G36" s="99"/>
      <c r="H36" s="99"/>
      <c r="I36" s="99"/>
      <c r="J36" s="99"/>
      <c r="K36" s="99"/>
      <c r="L36" s="82"/>
      <c r="M36" s="82"/>
      <c r="N36" s="82"/>
      <c r="O36" s="107"/>
      <c r="P36" s="107"/>
      <c r="Q36" s="107"/>
      <c r="R36" s="107"/>
      <c r="S36" s="107"/>
    </row>
    <row r="37" spans="1:19" hidden="1" x14ac:dyDescent="0.35">
      <c r="A37" s="100" t="s">
        <v>120</v>
      </c>
      <c r="B37" s="94">
        <v>272513.98897298164</v>
      </c>
      <c r="C37" s="94">
        <v>240354.07768680391</v>
      </c>
      <c r="D37" s="94">
        <v>228338.42251503191</v>
      </c>
      <c r="E37" s="94">
        <v>220364.25714113496</v>
      </c>
      <c r="F37" s="94">
        <v>230341.96769216724</v>
      </c>
      <c r="G37" s="94">
        <v>225645.75115270101</v>
      </c>
      <c r="H37" s="94">
        <v>214938.66818789052</v>
      </c>
      <c r="I37" s="94">
        <v>208587.65146203263</v>
      </c>
      <c r="J37" s="94">
        <v>207395.4876297575</v>
      </c>
      <c r="K37" s="94">
        <v>209646.33752401682</v>
      </c>
      <c r="L37" s="82">
        <v>-0.86455373678627767</v>
      </c>
      <c r="M37" s="82">
        <v>0.23712474988222265</v>
      </c>
      <c r="N37" s="82">
        <v>-0.36704619627714319</v>
      </c>
      <c r="O37" s="107"/>
      <c r="P37" s="107"/>
      <c r="Q37" s="107"/>
      <c r="R37" s="107"/>
      <c r="S37" s="107"/>
    </row>
    <row r="38" spans="1:19" hidden="1" x14ac:dyDescent="0.35">
      <c r="A38" s="111" t="s">
        <v>121</v>
      </c>
      <c r="B38" s="94">
        <v>173288.60589922423</v>
      </c>
      <c r="C38" s="94">
        <v>151045.0404518896</v>
      </c>
      <c r="D38" s="94">
        <v>144594.34030078931</v>
      </c>
      <c r="E38" s="94">
        <v>138709.86291402977</v>
      </c>
      <c r="F38" s="94">
        <v>143865.13361642321</v>
      </c>
      <c r="G38" s="94">
        <v>140216.17300021052</v>
      </c>
      <c r="H38" s="94">
        <v>130225.04162413218</v>
      </c>
      <c r="I38" s="94">
        <v>122839.69134631866</v>
      </c>
      <c r="J38" s="94">
        <v>119771.50775222809</v>
      </c>
      <c r="K38" s="94">
        <v>119490.75862125902</v>
      </c>
      <c r="L38" s="82">
        <v>-0.84831769548883162</v>
      </c>
      <c r="M38" s="82">
        <v>0.1080672516145631</v>
      </c>
      <c r="N38" s="82">
        <v>-0.79654210534120251</v>
      </c>
      <c r="O38" s="107"/>
      <c r="P38" s="107"/>
      <c r="Q38" s="107"/>
      <c r="R38" s="107"/>
      <c r="S38" s="107"/>
    </row>
    <row r="39" spans="1:19" hidden="1" x14ac:dyDescent="0.35">
      <c r="A39" s="112" t="s">
        <v>122</v>
      </c>
      <c r="B39" s="94">
        <v>99225.383073757417</v>
      </c>
      <c r="C39" s="94">
        <v>89309.037234914271</v>
      </c>
      <c r="D39" s="94">
        <v>83744.082214242575</v>
      </c>
      <c r="E39" s="94">
        <v>81654.394227105106</v>
      </c>
      <c r="F39" s="94">
        <v>86476.834075744031</v>
      </c>
      <c r="G39" s="94">
        <v>85429.578152490547</v>
      </c>
      <c r="H39" s="94">
        <v>84713.626563758327</v>
      </c>
      <c r="I39" s="94">
        <v>85747.960115714013</v>
      </c>
      <c r="J39" s="94">
        <v>87623.97987752936</v>
      </c>
      <c r="K39" s="94">
        <v>90155.578902757843</v>
      </c>
      <c r="L39" s="82">
        <v>-0.89206773109463677</v>
      </c>
      <c r="M39" s="82">
        <v>0.45299044781288433</v>
      </c>
      <c r="N39" s="82">
        <v>0.26958494436120084</v>
      </c>
      <c r="O39" s="107"/>
      <c r="P39" s="107"/>
      <c r="Q39" s="107"/>
      <c r="R39" s="107"/>
      <c r="S39" s="107"/>
    </row>
    <row r="40" spans="1:19" hidden="1" x14ac:dyDescent="0.35">
      <c r="A40" s="100" t="s">
        <v>123</v>
      </c>
      <c r="B40" s="94">
        <v>268200.92173152883</v>
      </c>
      <c r="C40" s="94">
        <v>277888.38317709754</v>
      </c>
      <c r="D40" s="94">
        <v>246920.86995913411</v>
      </c>
      <c r="E40" s="94">
        <v>251101.34957510207</v>
      </c>
      <c r="F40" s="94">
        <v>234911.53181407857</v>
      </c>
      <c r="G40" s="94">
        <v>223387.44612836366</v>
      </c>
      <c r="H40" s="94">
        <v>217461.87185745052</v>
      </c>
      <c r="I40" s="94">
        <v>211630.44174149222</v>
      </c>
      <c r="J40" s="94">
        <v>206667.35808898715</v>
      </c>
      <c r="K40" s="94">
        <v>201882.01832596771</v>
      </c>
      <c r="L40" s="82">
        <v>-1.0085090245596784</v>
      </c>
      <c r="M40" s="82">
        <v>-1.1626775557308733</v>
      </c>
      <c r="N40" s="82">
        <v>-0.50484252188494061</v>
      </c>
      <c r="O40" s="107"/>
      <c r="P40" s="107"/>
      <c r="Q40" s="107"/>
      <c r="R40" s="107"/>
      <c r="S40" s="107"/>
    </row>
    <row r="41" spans="1:19" hidden="1" x14ac:dyDescent="0.35">
      <c r="A41" s="96" t="s">
        <v>124</v>
      </c>
      <c r="B41" s="94">
        <v>164575.36970849009</v>
      </c>
      <c r="C41" s="94">
        <v>174569.22689352062</v>
      </c>
      <c r="D41" s="94">
        <v>161538.33575849578</v>
      </c>
      <c r="E41" s="94">
        <v>140269.31791278269</v>
      </c>
      <c r="F41" s="94">
        <v>158788.68488008788</v>
      </c>
      <c r="G41" s="94">
        <v>152727.80495958068</v>
      </c>
      <c r="H41" s="94">
        <v>153250.82541441734</v>
      </c>
      <c r="I41" s="94">
        <v>152012.59056487906</v>
      </c>
      <c r="J41" s="94">
        <v>150962.60088370283</v>
      </c>
      <c r="K41" s="94">
        <v>150692.27085670727</v>
      </c>
      <c r="L41" s="82">
        <v>-2.1638172368433128</v>
      </c>
      <c r="M41" s="82">
        <v>0.85456080515626809</v>
      </c>
      <c r="N41" s="82">
        <v>-6.7064843507991245E-2</v>
      </c>
      <c r="O41" s="107"/>
      <c r="P41" s="107"/>
      <c r="Q41" s="107"/>
      <c r="R41" s="107"/>
      <c r="S41" s="107"/>
    </row>
    <row r="42" spans="1:19" hidden="1" x14ac:dyDescent="0.35">
      <c r="A42" s="96" t="s">
        <v>125</v>
      </c>
      <c r="B42" s="94">
        <v>279590.00836873933</v>
      </c>
      <c r="C42" s="94">
        <v>277531.01981343742</v>
      </c>
      <c r="D42" s="94">
        <v>270728.17078832316</v>
      </c>
      <c r="E42" s="94">
        <v>231290.13573269418</v>
      </c>
      <c r="F42" s="94">
        <v>257504.66464748993</v>
      </c>
      <c r="G42" s="94">
        <v>238250.43669255418</v>
      </c>
      <c r="H42" s="94">
        <v>220133.05216418809</v>
      </c>
      <c r="I42" s="94">
        <v>206778.3593834537</v>
      </c>
      <c r="J42" s="94">
        <v>196180.45504324077</v>
      </c>
      <c r="K42" s="94">
        <v>192162.52462904435</v>
      </c>
      <c r="L42" s="82">
        <v>-1.8060890215211622</v>
      </c>
      <c r="M42" s="82">
        <v>0.29693452171863921</v>
      </c>
      <c r="N42" s="82">
        <v>-1.0691479418418526</v>
      </c>
      <c r="O42" s="105"/>
      <c r="P42" s="105"/>
      <c r="Q42" s="107"/>
      <c r="R42" s="107"/>
      <c r="S42" s="107"/>
    </row>
    <row r="43" spans="1:19" hidden="1" x14ac:dyDescent="0.35">
      <c r="A43" s="110" t="s">
        <v>126</v>
      </c>
      <c r="B43" s="99"/>
      <c r="C43" s="99"/>
      <c r="D43" s="99"/>
      <c r="E43" s="99"/>
      <c r="F43" s="99"/>
      <c r="G43" s="99"/>
      <c r="H43" s="99"/>
      <c r="I43" s="99"/>
      <c r="J43" s="99"/>
      <c r="K43" s="99"/>
      <c r="L43" s="82"/>
      <c r="M43" s="82"/>
      <c r="N43" s="82"/>
      <c r="O43" s="107"/>
      <c r="P43" s="107"/>
      <c r="Q43" s="107"/>
      <c r="R43" s="107"/>
      <c r="S43" s="107"/>
    </row>
    <row r="44" spans="1:19" hidden="1" x14ac:dyDescent="0.35">
      <c r="A44" s="100" t="s">
        <v>107</v>
      </c>
      <c r="B44" s="94">
        <v>29078.035120651755</v>
      </c>
      <c r="C44" s="94">
        <v>27843.619493894646</v>
      </c>
      <c r="D44" s="94">
        <v>23629.74793348023</v>
      </c>
      <c r="E44" s="94">
        <v>20589.358902304277</v>
      </c>
      <c r="F44" s="94">
        <v>20232.132274631171</v>
      </c>
      <c r="G44" s="94">
        <v>16211.204965601117</v>
      </c>
      <c r="H44" s="94">
        <v>11501.242938763509</v>
      </c>
      <c r="I44" s="94">
        <v>7133.2635931122131</v>
      </c>
      <c r="J44" s="94">
        <v>5669.9151788743766</v>
      </c>
      <c r="K44" s="94">
        <v>5009.0383544987681</v>
      </c>
      <c r="L44" s="82">
        <v>-2.9731988698639911</v>
      </c>
      <c r="M44" s="82">
        <v>-2.3623659044106904</v>
      </c>
      <c r="N44" s="82">
        <v>-5.7032004370275891</v>
      </c>
      <c r="O44" s="105"/>
      <c r="P44" s="105"/>
      <c r="Q44" s="107"/>
      <c r="R44" s="107"/>
      <c r="S44" s="107"/>
    </row>
    <row r="45" spans="1:19" hidden="1" x14ac:dyDescent="0.35">
      <c r="A45" s="100" t="s">
        <v>127</v>
      </c>
      <c r="B45" s="94">
        <v>405229.74812170462</v>
      </c>
      <c r="C45" s="94">
        <v>366020.58216885349</v>
      </c>
      <c r="D45" s="94">
        <v>338756.83300053678</v>
      </c>
      <c r="E45" s="94">
        <v>286120.13013189932</v>
      </c>
      <c r="F45" s="94">
        <v>292343.6854479211</v>
      </c>
      <c r="G45" s="94">
        <v>244877.97771466622</v>
      </c>
      <c r="H45" s="94">
        <v>212068.84208346915</v>
      </c>
      <c r="I45" s="94">
        <v>186399.00879265211</v>
      </c>
      <c r="J45" s="94">
        <v>168081.22765563792</v>
      </c>
      <c r="K45" s="94">
        <v>157448.59420491196</v>
      </c>
      <c r="L45" s="82">
        <v>-2.4326991441800394</v>
      </c>
      <c r="M45" s="82">
        <v>-1.5444660949468281</v>
      </c>
      <c r="N45" s="82">
        <v>-2.1841005274991443</v>
      </c>
      <c r="O45" s="107"/>
      <c r="P45" s="107"/>
      <c r="Q45" s="107"/>
      <c r="R45" s="107"/>
      <c r="S45" s="107"/>
    </row>
    <row r="46" spans="1:19" hidden="1" x14ac:dyDescent="0.35">
      <c r="A46" s="100" t="s">
        <v>109</v>
      </c>
      <c r="B46" s="94">
        <v>227293.76821431817</v>
      </c>
      <c r="C46" s="94">
        <v>221271.83478152638</v>
      </c>
      <c r="D46" s="94">
        <v>193518.30025731953</v>
      </c>
      <c r="E46" s="94">
        <v>188754.33967388491</v>
      </c>
      <c r="F46" s="94">
        <v>191219.61934170025</v>
      </c>
      <c r="G46" s="94">
        <v>171334.70866919195</v>
      </c>
      <c r="H46" s="94">
        <v>165588.74541406307</v>
      </c>
      <c r="I46" s="94">
        <v>160673.47479631717</v>
      </c>
      <c r="J46" s="94">
        <v>158473.55879216775</v>
      </c>
      <c r="K46" s="94">
        <v>157982.19762378762</v>
      </c>
      <c r="L46" s="82">
        <v>-1.5768906886818757</v>
      </c>
      <c r="M46" s="82">
        <v>-0.96360107834777553</v>
      </c>
      <c r="N46" s="82">
        <v>-0.4048614701215314</v>
      </c>
      <c r="O46" s="107"/>
      <c r="P46" s="107"/>
      <c r="Q46" s="107"/>
      <c r="R46" s="107"/>
      <c r="S46" s="107"/>
    </row>
    <row r="47" spans="1:19" hidden="1" x14ac:dyDescent="0.35">
      <c r="A47" s="100" t="s">
        <v>128</v>
      </c>
      <c r="B47" s="94">
        <v>209528.58768784744</v>
      </c>
      <c r="C47" s="94">
        <v>215834.59782602501</v>
      </c>
      <c r="D47" s="94">
        <v>210949.39385773151</v>
      </c>
      <c r="E47" s="94">
        <v>197600.15774172885</v>
      </c>
      <c r="F47" s="94">
        <v>212450.54576689578</v>
      </c>
      <c r="G47" s="94">
        <v>226892.60077302234</v>
      </c>
      <c r="H47" s="94">
        <v>236481.9561016376</v>
      </c>
      <c r="I47" s="94">
        <v>244462.65845595853</v>
      </c>
      <c r="J47" s="94">
        <v>252399.41704913188</v>
      </c>
      <c r="K47" s="94">
        <v>259052.68632709241</v>
      </c>
      <c r="L47" s="82">
        <v>-0.87878372341240185</v>
      </c>
      <c r="M47" s="82">
        <v>1.3919100819904884</v>
      </c>
      <c r="N47" s="82">
        <v>0.66497461302066352</v>
      </c>
      <c r="O47" s="107"/>
      <c r="P47" s="107"/>
      <c r="Q47" s="107"/>
      <c r="R47" s="107"/>
      <c r="S47" s="107"/>
    </row>
    <row r="48" spans="1:19" hidden="1" x14ac:dyDescent="0.35">
      <c r="A48" s="100" t="s">
        <v>129</v>
      </c>
      <c r="B48" s="94">
        <v>51395.964309710682</v>
      </c>
      <c r="C48" s="94">
        <v>51802.191235360158</v>
      </c>
      <c r="D48" s="94">
        <v>44786.832798114738</v>
      </c>
      <c r="E48" s="94">
        <v>45044.557136836724</v>
      </c>
      <c r="F48" s="94">
        <v>49459.145859208598</v>
      </c>
      <c r="G48" s="94">
        <v>51857.207299906469</v>
      </c>
      <c r="H48" s="94">
        <v>52023.657047066939</v>
      </c>
      <c r="I48" s="94">
        <v>52828.78810695315</v>
      </c>
      <c r="J48" s="94">
        <v>50961.031453347328</v>
      </c>
      <c r="K48" s="94">
        <v>50213.063473252667</v>
      </c>
      <c r="L48" s="82">
        <v>-1.3880790120450182</v>
      </c>
      <c r="M48" s="82">
        <v>1.4183826238953534</v>
      </c>
      <c r="N48" s="82">
        <v>-0.16096384657541263</v>
      </c>
      <c r="O48" s="107"/>
      <c r="P48" s="107"/>
      <c r="Q48" s="107"/>
      <c r="R48" s="107"/>
      <c r="S48" s="107"/>
    </row>
    <row r="49" spans="1:22" hidden="1" x14ac:dyDescent="0.35">
      <c r="A49" s="100" t="s">
        <v>130</v>
      </c>
      <c r="B49" s="94">
        <v>62354.185327507221</v>
      </c>
      <c r="C49" s="94">
        <v>87569.882065199912</v>
      </c>
      <c r="D49" s="94">
        <v>95884.691173737563</v>
      </c>
      <c r="E49" s="94">
        <v>104915.43547758777</v>
      </c>
      <c r="F49" s="94">
        <v>115825.03047445569</v>
      </c>
      <c r="G49" s="94">
        <v>128709.38770648936</v>
      </c>
      <c r="H49" s="94">
        <v>127263.22230369569</v>
      </c>
      <c r="I49" s="94">
        <v>125355.71401013961</v>
      </c>
      <c r="J49" s="94">
        <v>122304.43221272979</v>
      </c>
      <c r="K49" s="94">
        <v>120172.85814260189</v>
      </c>
      <c r="L49" s="82">
        <v>1.8236034493134046</v>
      </c>
      <c r="M49" s="82">
        <v>2.0650572876300455</v>
      </c>
      <c r="N49" s="82">
        <v>-0.34254130256351489</v>
      </c>
      <c r="O49" s="107"/>
      <c r="P49" s="107"/>
      <c r="Q49" s="107"/>
      <c r="R49" s="107"/>
      <c r="S49" s="107"/>
      <c r="T49" s="103"/>
      <c r="U49" s="103"/>
      <c r="V49" s="103"/>
    </row>
    <row r="50" spans="1:22" hidden="1" x14ac:dyDescent="0.35">
      <c r="A50" s="111" t="s">
        <v>131</v>
      </c>
      <c r="B50" s="78">
        <v>59002.765098277479</v>
      </c>
      <c r="C50" s="78">
        <v>80200.274837047837</v>
      </c>
      <c r="D50" s="78">
        <v>83821.363800867141</v>
      </c>
      <c r="E50" s="78">
        <v>89512.592029633044</v>
      </c>
      <c r="F50" s="78">
        <v>99358.947535117506</v>
      </c>
      <c r="G50" s="78">
        <v>105889.92975468494</v>
      </c>
      <c r="H50" s="78">
        <v>103801.42895349846</v>
      </c>
      <c r="I50" s="78">
        <v>100150.81324247435</v>
      </c>
      <c r="J50" s="78">
        <v>96869.44165370136</v>
      </c>
      <c r="K50" s="78">
        <v>94077.519703769198</v>
      </c>
      <c r="L50" s="82">
        <v>1.1045795930850311</v>
      </c>
      <c r="M50" s="82">
        <v>1.6944033685283522</v>
      </c>
      <c r="N50" s="82">
        <v>-0.5896598217354887</v>
      </c>
      <c r="O50" s="107"/>
      <c r="P50" s="107"/>
      <c r="Q50" s="107"/>
      <c r="R50" s="107"/>
      <c r="S50" s="107"/>
      <c r="T50" s="103"/>
      <c r="U50" s="103"/>
      <c r="V50" s="103"/>
    </row>
    <row r="51" spans="1:22" hidden="1" x14ac:dyDescent="0.35">
      <c r="A51" s="112" t="s">
        <v>132</v>
      </c>
      <c r="B51" s="78">
        <v>1111.5589999999997</v>
      </c>
      <c r="C51" s="78">
        <v>1883.9050000000002</v>
      </c>
      <c r="D51" s="78">
        <v>2594.782000001404</v>
      </c>
      <c r="E51" s="78">
        <v>2894.5389709898732</v>
      </c>
      <c r="F51" s="78">
        <v>4231.1187827031245</v>
      </c>
      <c r="G51" s="78">
        <v>5369.3666988826753</v>
      </c>
      <c r="H51" s="78">
        <v>6380.1744572913158</v>
      </c>
      <c r="I51" s="78">
        <v>7277.6165513264705</v>
      </c>
      <c r="J51" s="78">
        <v>7781.2949326742237</v>
      </c>
      <c r="K51" s="78">
        <v>8145.2082071909272</v>
      </c>
      <c r="L51" s="82">
        <v>4.3883517333069166</v>
      </c>
      <c r="M51" s="82">
        <v>6.3737246893563526</v>
      </c>
      <c r="N51" s="82">
        <v>2.1054576576323258</v>
      </c>
      <c r="O51" s="107"/>
      <c r="P51" s="107"/>
      <c r="Q51" s="107"/>
      <c r="R51" s="107"/>
      <c r="S51" s="107"/>
      <c r="T51" s="103"/>
      <c r="U51" s="103"/>
      <c r="V51" s="103"/>
    </row>
    <row r="52" spans="1:22" hidden="1" x14ac:dyDescent="0.35">
      <c r="A52" s="112" t="s">
        <v>133</v>
      </c>
      <c r="B52" s="78">
        <v>2239.8612292297535</v>
      </c>
      <c r="C52" s="78">
        <v>5485.7022281520603</v>
      </c>
      <c r="D52" s="78">
        <v>9468.5453728690027</v>
      </c>
      <c r="E52" s="78">
        <v>12508.304476964875</v>
      </c>
      <c r="F52" s="78">
        <v>12234.964156635097</v>
      </c>
      <c r="G52" s="78">
        <v>17450.091252921717</v>
      </c>
      <c r="H52" s="78">
        <v>17081.618892905935</v>
      </c>
      <c r="I52" s="78">
        <v>17927.284216338787</v>
      </c>
      <c r="J52" s="78">
        <v>17653.69562635422</v>
      </c>
      <c r="K52" s="78">
        <v>17950.130231641771</v>
      </c>
      <c r="L52" s="82">
        <v>8.5916973501882765</v>
      </c>
      <c r="M52" s="82">
        <v>3.385569833894575</v>
      </c>
      <c r="N52" s="82">
        <v>0.1413622830326311</v>
      </c>
      <c r="O52" s="107"/>
      <c r="P52" s="107"/>
      <c r="Q52" s="107"/>
      <c r="R52" s="107"/>
      <c r="S52" s="107"/>
      <c r="T52" s="103"/>
      <c r="U52" s="103"/>
      <c r="V52" s="103"/>
    </row>
    <row r="53" spans="1:22" hidden="1" x14ac:dyDescent="0.35">
      <c r="A53" s="100" t="s">
        <v>134</v>
      </c>
      <c r="B53" s="78">
        <v>0</v>
      </c>
      <c r="C53" s="78">
        <v>0</v>
      </c>
      <c r="D53" s="78">
        <v>6.4583697334307576E-8</v>
      </c>
      <c r="E53" s="78">
        <v>1.0812974720331203</v>
      </c>
      <c r="F53" s="78">
        <v>16.689869011005403</v>
      </c>
      <c r="G53" s="78">
        <v>128.35180432230356</v>
      </c>
      <c r="H53" s="78">
        <v>856.75173525040941</v>
      </c>
      <c r="I53" s="78">
        <v>2156.1353967249929</v>
      </c>
      <c r="J53" s="78">
        <v>3316.3193037990636</v>
      </c>
      <c r="K53" s="78">
        <v>4504.7132095907318</v>
      </c>
      <c r="L53" s="82" t="s">
        <v>99</v>
      </c>
      <c r="M53" s="82">
        <v>61.229935058192808</v>
      </c>
      <c r="N53" s="82">
        <v>19.471208956976582</v>
      </c>
      <c r="O53" s="107"/>
      <c r="P53" s="107"/>
      <c r="Q53" s="107"/>
      <c r="R53" s="107"/>
      <c r="S53" s="107"/>
      <c r="T53" s="103"/>
      <c r="U53" s="103"/>
      <c r="V53" s="103"/>
    </row>
    <row r="54" spans="1:22" hidden="1" x14ac:dyDescent="0.35">
      <c r="A54" s="100" t="s">
        <v>135</v>
      </c>
      <c r="B54" s="78">
        <v>0</v>
      </c>
      <c r="C54" s="78">
        <v>0</v>
      </c>
      <c r="D54" s="78">
        <v>0</v>
      </c>
      <c r="E54" s="78">
        <v>0</v>
      </c>
      <c r="F54" s="78">
        <v>0</v>
      </c>
      <c r="G54" s="78">
        <v>0</v>
      </c>
      <c r="H54" s="78">
        <v>0</v>
      </c>
      <c r="I54" s="78">
        <v>0</v>
      </c>
      <c r="J54" s="78">
        <v>0</v>
      </c>
      <c r="K54" s="78">
        <v>0</v>
      </c>
      <c r="L54" s="82" t="s">
        <v>99</v>
      </c>
      <c r="M54" s="82" t="s">
        <v>99</v>
      </c>
      <c r="N54" s="82" t="s">
        <v>99</v>
      </c>
      <c r="O54" s="107"/>
      <c r="P54" s="107"/>
      <c r="Q54" s="107"/>
      <c r="R54" s="107"/>
      <c r="S54" s="107"/>
      <c r="T54" s="103"/>
      <c r="U54" s="103"/>
      <c r="V54" s="103"/>
    </row>
    <row r="55" spans="1:22" hidden="1" x14ac:dyDescent="0.35">
      <c r="A55" s="100"/>
      <c r="B55" s="94"/>
      <c r="C55" s="94"/>
      <c r="D55" s="94"/>
      <c r="E55" s="94"/>
      <c r="F55" s="94"/>
      <c r="G55" s="94"/>
      <c r="H55" s="94"/>
      <c r="I55" s="94"/>
      <c r="J55" s="94"/>
      <c r="K55" s="94"/>
      <c r="L55" s="82"/>
      <c r="M55" s="82"/>
      <c r="N55" s="82"/>
      <c r="O55" s="107"/>
      <c r="P55" s="107"/>
      <c r="Q55" s="107"/>
      <c r="R55" s="107"/>
      <c r="S55" s="107"/>
      <c r="T55" s="103"/>
      <c r="U55" s="103"/>
      <c r="V55" s="103"/>
    </row>
    <row r="56" spans="1:22" hidden="1" x14ac:dyDescent="0.35">
      <c r="A56" s="90" t="s">
        <v>136</v>
      </c>
      <c r="B56" s="99">
        <v>104739.07399999998</v>
      </c>
      <c r="C56" s="99">
        <v>98273.024999999994</v>
      </c>
      <c r="D56" s="99">
        <v>86078.076000000015</v>
      </c>
      <c r="E56" s="99">
        <v>84473.558560848207</v>
      </c>
      <c r="F56" s="99">
        <v>91331.917862893184</v>
      </c>
      <c r="G56" s="99">
        <v>99978.116858957932</v>
      </c>
      <c r="H56" s="99">
        <v>100303.00342316087</v>
      </c>
      <c r="I56" s="99">
        <v>102785.41681913828</v>
      </c>
      <c r="J56" s="99">
        <v>103716.03646693005</v>
      </c>
      <c r="K56" s="99">
        <v>104563.28413885772</v>
      </c>
      <c r="L56" s="76">
        <v>-1.5017200647048701</v>
      </c>
      <c r="M56" s="76">
        <v>1.6994059823213226</v>
      </c>
      <c r="N56" s="76">
        <v>0.22445726562874135</v>
      </c>
      <c r="O56" s="107"/>
      <c r="P56" s="107"/>
      <c r="Q56" s="107"/>
      <c r="R56" s="107"/>
      <c r="S56" s="107"/>
      <c r="T56" s="103"/>
      <c r="U56" s="103"/>
      <c r="V56" s="103"/>
    </row>
    <row r="57" spans="1:22" hidden="1" x14ac:dyDescent="0.35">
      <c r="A57" s="113"/>
      <c r="B57" s="114"/>
      <c r="C57" s="114"/>
      <c r="D57" s="114"/>
      <c r="E57" s="114"/>
      <c r="F57" s="114"/>
      <c r="G57" s="114"/>
      <c r="H57" s="114"/>
      <c r="I57" s="114"/>
      <c r="J57" s="114"/>
      <c r="K57" s="114"/>
      <c r="L57" s="82"/>
      <c r="M57" s="82"/>
      <c r="N57" s="82"/>
      <c r="O57" s="105"/>
      <c r="P57" s="105"/>
      <c r="Q57" s="105"/>
      <c r="R57" s="105"/>
      <c r="S57" s="105"/>
      <c r="T57" s="105"/>
      <c r="U57" s="105"/>
      <c r="V57" s="105"/>
    </row>
    <row r="58" spans="1:22" hidden="1" x14ac:dyDescent="0.35">
      <c r="A58" s="90" t="s">
        <v>137</v>
      </c>
      <c r="B58" s="99">
        <v>1471139.8586990586</v>
      </c>
      <c r="C58" s="99">
        <v>1415269.7759051521</v>
      </c>
      <c r="D58" s="99">
        <v>1381052.6720841019</v>
      </c>
      <c r="E58" s="99">
        <v>1095019.6661297453</v>
      </c>
      <c r="F58" s="99">
        <v>1132212.1949116131</v>
      </c>
      <c r="G58" s="99">
        <v>1092618.8735856165</v>
      </c>
      <c r="H58" s="99">
        <v>1058415.3204600511</v>
      </c>
      <c r="I58" s="99">
        <v>1022479.7213483495</v>
      </c>
      <c r="J58" s="99">
        <v>1037314.2726854365</v>
      </c>
      <c r="K58" s="99">
        <v>1087809.1713637214</v>
      </c>
      <c r="L58" s="76">
        <v>-2.5328496676801482</v>
      </c>
      <c r="M58" s="76">
        <v>-2.194631345067144E-2</v>
      </c>
      <c r="N58" s="76">
        <v>-2.2056126074398996E-2</v>
      </c>
      <c r="O58" s="105"/>
      <c r="P58" s="105"/>
      <c r="Q58" s="105"/>
      <c r="R58" s="105"/>
      <c r="S58" s="105"/>
      <c r="T58" s="105"/>
      <c r="U58" s="105"/>
      <c r="V58" s="105"/>
    </row>
    <row r="59" spans="1:22" hidden="1" x14ac:dyDescent="0.35">
      <c r="A59" s="115" t="s">
        <v>138</v>
      </c>
      <c r="B59" s="94">
        <v>662750.86771801161</v>
      </c>
      <c r="C59" s="94">
        <v>649250.26364657737</v>
      </c>
      <c r="D59" s="94">
        <v>611242.17241146788</v>
      </c>
      <c r="E59" s="94">
        <v>513313.92609163019</v>
      </c>
      <c r="F59" s="94">
        <v>497608.25677687052</v>
      </c>
      <c r="G59" s="94">
        <v>492106.97749409289</v>
      </c>
      <c r="H59" s="94">
        <v>477728.40099820151</v>
      </c>
      <c r="I59" s="94">
        <v>471852.66561021062</v>
      </c>
      <c r="J59" s="94">
        <v>472893.82355108421</v>
      </c>
      <c r="K59" s="94">
        <v>478124.66252587829</v>
      </c>
      <c r="L59" s="82">
        <v>-2.3219252055261541</v>
      </c>
      <c r="M59" s="82">
        <v>-0.42102591947035251</v>
      </c>
      <c r="N59" s="82">
        <v>-0.14401933265721922</v>
      </c>
      <c r="O59" s="105"/>
      <c r="P59" s="105"/>
      <c r="Q59" s="105"/>
      <c r="R59" s="105"/>
      <c r="S59" s="105"/>
      <c r="T59" s="103"/>
      <c r="U59" s="103"/>
      <c r="V59" s="103"/>
    </row>
    <row r="60" spans="1:22" hidden="1" x14ac:dyDescent="0.35">
      <c r="A60" s="100" t="s">
        <v>107</v>
      </c>
      <c r="B60" s="94">
        <v>203629.93900000001</v>
      </c>
      <c r="C60" s="94">
        <v>178353.30699999997</v>
      </c>
      <c r="D60" s="94">
        <v>173638.00581761685</v>
      </c>
      <c r="E60" s="94">
        <v>96280.959878744616</v>
      </c>
      <c r="F60" s="94">
        <v>77252.94741417795</v>
      </c>
      <c r="G60" s="94">
        <v>61891.592841597027</v>
      </c>
      <c r="H60" s="94">
        <v>36375.140016600395</v>
      </c>
      <c r="I60" s="94">
        <v>9525.4313817215734</v>
      </c>
      <c r="J60" s="94">
        <v>3547.1003913632662</v>
      </c>
      <c r="K60" s="94">
        <v>3078.5585390405599</v>
      </c>
      <c r="L60" s="82">
        <v>-5.9787708438752363</v>
      </c>
      <c r="M60" s="82">
        <v>-4.3226529073699833</v>
      </c>
      <c r="N60" s="82">
        <v>-13.933173879929983</v>
      </c>
      <c r="O60" s="106"/>
      <c r="P60" s="106"/>
      <c r="Q60" s="106"/>
      <c r="R60" s="106"/>
      <c r="S60" s="106"/>
      <c r="T60" s="106"/>
      <c r="U60" s="106"/>
      <c r="V60" s="106"/>
    </row>
    <row r="61" spans="1:22" hidden="1" x14ac:dyDescent="0.35">
      <c r="A61" s="100" t="s">
        <v>127</v>
      </c>
      <c r="B61" s="94">
        <v>36204.538718011601</v>
      </c>
      <c r="C61" s="94">
        <v>23406.849796577488</v>
      </c>
      <c r="D61" s="94">
        <v>18167.901402274896</v>
      </c>
      <c r="E61" s="94">
        <v>6562.2169149554447</v>
      </c>
      <c r="F61" s="94">
        <v>2801.0936001498912</v>
      </c>
      <c r="G61" s="94">
        <v>1888.3931065425381</v>
      </c>
      <c r="H61" s="94">
        <v>1573.0325087176248</v>
      </c>
      <c r="I61" s="94">
        <v>1291.1399911596795</v>
      </c>
      <c r="J61" s="94">
        <v>855.18625608211914</v>
      </c>
      <c r="K61" s="94">
        <v>715.72975827326286</v>
      </c>
      <c r="L61" s="82">
        <v>-11.941605839184488</v>
      </c>
      <c r="M61" s="82">
        <v>-11.711491030797827</v>
      </c>
      <c r="N61" s="82">
        <v>-4.7351180990256259</v>
      </c>
      <c r="O61" s="106"/>
      <c r="P61" s="106"/>
      <c r="Q61" s="106"/>
      <c r="R61" s="106"/>
      <c r="S61" s="106"/>
      <c r="T61" s="106"/>
      <c r="U61" s="106"/>
      <c r="V61" s="106"/>
    </row>
    <row r="62" spans="1:22" hidden="1" x14ac:dyDescent="0.35">
      <c r="A62" s="100" t="s">
        <v>109</v>
      </c>
      <c r="B62" s="94">
        <v>117310.68100000001</v>
      </c>
      <c r="C62" s="94">
        <v>128675.033</v>
      </c>
      <c r="D62" s="94">
        <v>90727.336552011227</v>
      </c>
      <c r="E62" s="94">
        <v>93146.353698102743</v>
      </c>
      <c r="F62" s="94">
        <v>95483.300174972916</v>
      </c>
      <c r="G62" s="94">
        <v>81626.207584054078</v>
      </c>
      <c r="H62" s="94">
        <v>83087.270746098453</v>
      </c>
      <c r="I62" s="94">
        <v>86176.22769429248</v>
      </c>
      <c r="J62" s="94">
        <v>76638.543728316072</v>
      </c>
      <c r="K62" s="94">
        <v>79151.190252684974</v>
      </c>
      <c r="L62" s="82">
        <v>-3.1795365734767267</v>
      </c>
      <c r="M62" s="82">
        <v>-1.3115390787778902</v>
      </c>
      <c r="N62" s="82">
        <v>-0.15383434162780096</v>
      </c>
      <c r="O62" s="106"/>
      <c r="P62" s="106"/>
      <c r="Q62" s="106"/>
      <c r="R62" s="106"/>
      <c r="S62" s="106"/>
      <c r="T62" s="103"/>
      <c r="U62" s="103"/>
      <c r="V62" s="103"/>
    </row>
    <row r="63" spans="1:22" hidden="1" x14ac:dyDescent="0.35">
      <c r="A63" s="100" t="s">
        <v>110</v>
      </c>
      <c r="B63" s="94">
        <v>236774.26200000008</v>
      </c>
      <c r="C63" s="94">
        <v>220635.99999999997</v>
      </c>
      <c r="D63" s="94">
        <v>204796.15896960284</v>
      </c>
      <c r="E63" s="94">
        <v>176088.19659321487</v>
      </c>
      <c r="F63" s="94">
        <v>149496.46474262563</v>
      </c>
      <c r="G63" s="94">
        <v>135215.45710444078</v>
      </c>
      <c r="H63" s="94">
        <v>124293.7250673727</v>
      </c>
      <c r="I63" s="94">
        <v>118801.17410152814</v>
      </c>
      <c r="J63" s="94">
        <v>110383.87040470404</v>
      </c>
      <c r="K63" s="94">
        <v>105217.02286457454</v>
      </c>
      <c r="L63" s="82">
        <v>-2.2300513641271169</v>
      </c>
      <c r="M63" s="82">
        <v>-2.6065815666723502</v>
      </c>
      <c r="N63" s="82">
        <v>-1.2463893333830467</v>
      </c>
      <c r="O63" s="105"/>
      <c r="P63" s="105"/>
      <c r="Q63" s="105"/>
      <c r="R63" s="105"/>
      <c r="S63" s="105"/>
      <c r="T63" s="103"/>
      <c r="U63" s="103"/>
      <c r="V63" s="103"/>
    </row>
    <row r="64" spans="1:22" hidden="1" x14ac:dyDescent="0.35">
      <c r="A64" s="100" t="s">
        <v>139</v>
      </c>
      <c r="B64" s="94">
        <v>32493.055999999997</v>
      </c>
      <c r="C64" s="94">
        <v>46337.568000000007</v>
      </c>
      <c r="D64" s="94">
        <v>60504.011292853611</v>
      </c>
      <c r="E64" s="94">
        <v>74695.975807926094</v>
      </c>
      <c r="F64" s="94">
        <v>104885.90101131196</v>
      </c>
      <c r="G64" s="94">
        <v>137263.19033066413</v>
      </c>
      <c r="H64" s="94">
        <v>157265.35202251369</v>
      </c>
      <c r="I64" s="94">
        <v>173442.53332834228</v>
      </c>
      <c r="J64" s="94">
        <v>193482.47507827543</v>
      </c>
      <c r="K64" s="94">
        <v>200446.71258731952</v>
      </c>
      <c r="L64" s="82">
        <v>4.8905582626082911</v>
      </c>
      <c r="M64" s="82">
        <v>6.2736724030245661</v>
      </c>
      <c r="N64" s="82">
        <v>1.9112767444062539</v>
      </c>
      <c r="O64" s="105"/>
      <c r="P64" s="105"/>
      <c r="Q64" s="105"/>
      <c r="R64" s="105"/>
      <c r="S64" s="105"/>
      <c r="T64" s="103"/>
      <c r="U64" s="103"/>
      <c r="V64" s="103"/>
    </row>
    <row r="65" spans="1:19" hidden="1" x14ac:dyDescent="0.35">
      <c r="A65" s="96" t="s">
        <v>111</v>
      </c>
      <c r="B65" s="94">
        <v>27414.411999999997</v>
      </c>
      <c r="C65" s="94">
        <v>43252.733850000004</v>
      </c>
      <c r="D65" s="94">
        <v>53931.042756021139</v>
      </c>
      <c r="E65" s="94">
        <v>55630.758500693068</v>
      </c>
      <c r="F65" s="94">
        <v>56709.508604815885</v>
      </c>
      <c r="G65" s="94">
        <v>56042.010296781598</v>
      </c>
      <c r="H65" s="94">
        <v>56799.035190674877</v>
      </c>
      <c r="I65" s="94">
        <v>56728.322293902718</v>
      </c>
      <c r="J65" s="94">
        <v>52756.070491560553</v>
      </c>
      <c r="K65" s="94">
        <v>53889.716727962732</v>
      </c>
      <c r="L65" s="82">
        <v>2.548695896846076</v>
      </c>
      <c r="M65" s="82">
        <v>7.3680476965609643E-2</v>
      </c>
      <c r="N65" s="82">
        <v>-0.19561800765638404</v>
      </c>
      <c r="O65" s="106"/>
      <c r="P65" s="106"/>
      <c r="Q65" s="106"/>
      <c r="R65" s="106"/>
      <c r="S65" s="106"/>
    </row>
    <row r="66" spans="1:19" hidden="1" x14ac:dyDescent="0.35">
      <c r="A66" s="100" t="s">
        <v>140</v>
      </c>
      <c r="B66" s="94">
        <v>4863.2960000000003</v>
      </c>
      <c r="C66" s="94">
        <v>5071.7440000000006</v>
      </c>
      <c r="D66" s="94">
        <v>5975.7148110354256</v>
      </c>
      <c r="E66" s="94">
        <v>6451.4113289348306</v>
      </c>
      <c r="F66" s="94">
        <v>6789.5551925888294</v>
      </c>
      <c r="G66" s="94">
        <v>7460.5814457344895</v>
      </c>
      <c r="H66" s="94">
        <v>7626.3672034091978</v>
      </c>
      <c r="I66" s="94">
        <v>9768.5282575031779</v>
      </c>
      <c r="J66" s="94">
        <v>14549.377861265286</v>
      </c>
      <c r="K66" s="94">
        <v>15084.75859523004</v>
      </c>
      <c r="L66" s="82">
        <v>2.4353229161316214</v>
      </c>
      <c r="M66" s="82">
        <v>1.4639567523568431</v>
      </c>
      <c r="N66" s="82">
        <v>3.5829521569852529</v>
      </c>
      <c r="O66" s="107"/>
      <c r="P66" s="107"/>
      <c r="Q66" s="107"/>
      <c r="R66" s="107"/>
      <c r="S66" s="107"/>
    </row>
    <row r="67" spans="1:19" hidden="1" x14ac:dyDescent="0.35">
      <c r="A67" s="100" t="s">
        <v>134</v>
      </c>
      <c r="B67" s="78">
        <v>0</v>
      </c>
      <c r="C67" s="78">
        <v>0</v>
      </c>
      <c r="D67" s="78">
        <v>0</v>
      </c>
      <c r="E67" s="78">
        <v>0</v>
      </c>
      <c r="F67" s="78">
        <v>0</v>
      </c>
      <c r="G67" s="78">
        <v>0</v>
      </c>
      <c r="H67" s="78">
        <v>0</v>
      </c>
      <c r="I67" s="78">
        <v>0</v>
      </c>
      <c r="J67" s="78">
        <v>0</v>
      </c>
      <c r="K67" s="78">
        <v>0</v>
      </c>
      <c r="L67" s="82" t="s">
        <v>99</v>
      </c>
      <c r="M67" s="82" t="s">
        <v>99</v>
      </c>
      <c r="N67" s="82" t="s">
        <v>99</v>
      </c>
      <c r="O67" s="105"/>
      <c r="P67" s="105"/>
      <c r="Q67" s="105"/>
      <c r="R67" s="105"/>
      <c r="S67" s="105"/>
    </row>
    <row r="68" spans="1:19" hidden="1" x14ac:dyDescent="0.35">
      <c r="A68" s="100" t="s">
        <v>135</v>
      </c>
      <c r="B68" s="78">
        <v>0</v>
      </c>
      <c r="C68" s="78">
        <v>0</v>
      </c>
      <c r="D68" s="78">
        <v>0</v>
      </c>
      <c r="E68" s="78">
        <v>0</v>
      </c>
      <c r="F68" s="78">
        <v>0</v>
      </c>
      <c r="G68" s="78">
        <v>0</v>
      </c>
      <c r="H68" s="78">
        <v>0</v>
      </c>
      <c r="I68" s="78">
        <v>0</v>
      </c>
      <c r="J68" s="78">
        <v>0</v>
      </c>
      <c r="K68" s="78">
        <v>0</v>
      </c>
      <c r="L68" s="82" t="s">
        <v>99</v>
      </c>
      <c r="M68" s="82" t="s">
        <v>99</v>
      </c>
      <c r="N68" s="82" t="s">
        <v>99</v>
      </c>
      <c r="O68" s="105"/>
      <c r="P68" s="105"/>
      <c r="Q68" s="105"/>
      <c r="R68" s="105"/>
      <c r="S68" s="105"/>
    </row>
    <row r="69" spans="1:19" hidden="1" x14ac:dyDescent="0.35">
      <c r="A69" s="100" t="s">
        <v>128</v>
      </c>
      <c r="B69" s="94">
        <v>4060.683</v>
      </c>
      <c r="C69" s="94">
        <v>3517.0279999999998</v>
      </c>
      <c r="D69" s="94">
        <v>3502.0008100518921</v>
      </c>
      <c r="E69" s="94">
        <v>4458.0533690585562</v>
      </c>
      <c r="F69" s="94">
        <v>4189.4860362274721</v>
      </c>
      <c r="G69" s="94">
        <v>10719.544784278181</v>
      </c>
      <c r="H69" s="94">
        <v>10708.478242814537</v>
      </c>
      <c r="I69" s="94">
        <v>16119.308561760565</v>
      </c>
      <c r="J69" s="94">
        <v>20681.199339517425</v>
      </c>
      <c r="K69" s="94">
        <v>20540.973200792665</v>
      </c>
      <c r="L69" s="82">
        <v>2.3992896071033831</v>
      </c>
      <c r="M69" s="82">
        <v>9.1699491391276524</v>
      </c>
      <c r="N69" s="82">
        <v>3.3052120854635048</v>
      </c>
      <c r="O69" s="105"/>
      <c r="P69" s="105"/>
      <c r="Q69" s="105"/>
      <c r="R69" s="105"/>
      <c r="S69" s="105"/>
    </row>
    <row r="70" spans="1:19" hidden="1" x14ac:dyDescent="0.35">
      <c r="A70" s="115" t="s">
        <v>141</v>
      </c>
      <c r="B70" s="94">
        <v>808388.99098104704</v>
      </c>
      <c r="C70" s="94">
        <v>766019.51225857472</v>
      </c>
      <c r="D70" s="94">
        <v>769810.49967263406</v>
      </c>
      <c r="E70" s="94">
        <v>581704.2362894133</v>
      </c>
      <c r="F70" s="94">
        <v>634580.79605951835</v>
      </c>
      <c r="G70" s="94">
        <v>600335.2289213544</v>
      </c>
      <c r="H70" s="94">
        <v>579553.59437315399</v>
      </c>
      <c r="I70" s="94">
        <v>547779.78068299987</v>
      </c>
      <c r="J70" s="94">
        <v>560041.03873442195</v>
      </c>
      <c r="K70" s="94">
        <v>603761.94053684012</v>
      </c>
      <c r="L70" s="82">
        <v>-2.7149202087477842</v>
      </c>
      <c r="M70" s="82">
        <v>0.31575827521739264</v>
      </c>
      <c r="N70" s="82">
        <v>2.8462889891422982E-2</v>
      </c>
      <c r="O70" s="107"/>
      <c r="P70" s="107"/>
      <c r="Q70" s="107"/>
      <c r="R70" s="107"/>
      <c r="S70" s="107"/>
    </row>
    <row r="71" spans="1:19" hidden="1" x14ac:dyDescent="0.35">
      <c r="A71" s="115" t="s">
        <v>142</v>
      </c>
      <c r="B71" s="94">
        <v>0</v>
      </c>
      <c r="C71" s="94">
        <v>0</v>
      </c>
      <c r="D71" s="94">
        <v>0</v>
      </c>
      <c r="E71" s="94">
        <v>1.5037487019202855</v>
      </c>
      <c r="F71" s="94">
        <v>23.142075224298978</v>
      </c>
      <c r="G71" s="94">
        <v>176.66717016898454</v>
      </c>
      <c r="H71" s="94">
        <v>1133.3250886955336</v>
      </c>
      <c r="I71" s="94">
        <v>2847.2750551389518</v>
      </c>
      <c r="J71" s="94">
        <v>4379.4103999303388</v>
      </c>
      <c r="K71" s="94">
        <v>5922.5683010028806</v>
      </c>
      <c r="L71" s="82" t="s">
        <v>99</v>
      </c>
      <c r="M71" s="82">
        <v>61.063843565853858</v>
      </c>
      <c r="N71" s="82">
        <v>19.19765492802663</v>
      </c>
      <c r="O71" s="107"/>
      <c r="P71" s="107"/>
      <c r="Q71" s="107"/>
      <c r="R71" s="107"/>
      <c r="S71" s="107"/>
    </row>
    <row r="72" spans="1:19" hidden="1" x14ac:dyDescent="0.35">
      <c r="A72" s="100" t="s">
        <v>134</v>
      </c>
      <c r="B72" s="78">
        <v>0</v>
      </c>
      <c r="C72" s="78">
        <v>0</v>
      </c>
      <c r="D72" s="78">
        <v>0</v>
      </c>
      <c r="E72" s="78">
        <v>0</v>
      </c>
      <c r="F72" s="78">
        <v>0.11434905278935048</v>
      </c>
      <c r="G72" s="78">
        <v>0.83288410843315175</v>
      </c>
      <c r="H72" s="78">
        <v>2.9120676646785967E-2</v>
      </c>
      <c r="I72" s="78">
        <v>1.5276668818842153E-14</v>
      </c>
      <c r="J72" s="78">
        <v>2.3320387284852591</v>
      </c>
      <c r="K72" s="78">
        <v>-1.147989052385433E-6</v>
      </c>
      <c r="L72" s="82" t="s">
        <v>99</v>
      </c>
      <c r="M72" s="82" t="s">
        <v>99</v>
      </c>
      <c r="N72" s="82" t="s">
        <v>99</v>
      </c>
      <c r="O72" s="107"/>
      <c r="P72" s="107"/>
      <c r="Q72" s="107"/>
      <c r="R72" s="107"/>
      <c r="S72" s="107"/>
    </row>
    <row r="73" spans="1:19" hidden="1" x14ac:dyDescent="0.35">
      <c r="A73" s="100" t="s">
        <v>128</v>
      </c>
      <c r="B73" s="94">
        <v>0</v>
      </c>
      <c r="C73" s="94">
        <v>0</v>
      </c>
      <c r="D73" s="94">
        <v>0</v>
      </c>
      <c r="E73" s="94">
        <v>1.5037487019202855</v>
      </c>
      <c r="F73" s="94">
        <v>23.027726171509627</v>
      </c>
      <c r="G73" s="94">
        <v>175.83428606055139</v>
      </c>
      <c r="H73" s="94">
        <v>1133.2959680188869</v>
      </c>
      <c r="I73" s="94">
        <v>2847.2750551389518</v>
      </c>
      <c r="J73" s="94">
        <v>4377.0783612018531</v>
      </c>
      <c r="K73" s="94">
        <v>5922.5683021508694</v>
      </c>
      <c r="L73" s="82" t="s">
        <v>99</v>
      </c>
      <c r="M73" s="82">
        <v>60.987749653753973</v>
      </c>
      <c r="N73" s="82">
        <v>19.225822116893497</v>
      </c>
      <c r="O73" s="107"/>
      <c r="P73" s="107"/>
      <c r="Q73" s="107"/>
      <c r="R73" s="107"/>
      <c r="S73" s="107"/>
    </row>
    <row r="74" spans="1:19" hidden="1" x14ac:dyDescent="0.35">
      <c r="A74" s="113"/>
      <c r="B74" s="113"/>
      <c r="C74" s="113"/>
      <c r="D74" s="113"/>
      <c r="E74" s="113"/>
      <c r="F74" s="113"/>
      <c r="G74" s="113"/>
      <c r="H74" s="113"/>
      <c r="I74" s="113"/>
      <c r="J74" s="113"/>
      <c r="K74" s="113"/>
      <c r="L74" s="82"/>
      <c r="M74" s="82"/>
      <c r="N74" s="82"/>
      <c r="O74" s="107"/>
      <c r="P74" s="107"/>
      <c r="Q74" s="107"/>
      <c r="R74" s="107"/>
      <c r="S74" s="107"/>
    </row>
    <row r="75" spans="1:19" hidden="1" x14ac:dyDescent="0.35">
      <c r="A75" s="90" t="s">
        <v>143</v>
      </c>
      <c r="B75" s="99">
        <v>1089089.4811415393</v>
      </c>
      <c r="C75" s="99">
        <v>1057573.4905104719</v>
      </c>
      <c r="D75" s="99">
        <v>1047455.0977529654</v>
      </c>
      <c r="E75" s="99">
        <v>842745.30426488305</v>
      </c>
      <c r="F75" s="99">
        <v>913109.36297646537</v>
      </c>
      <c r="G75" s="99">
        <v>903065.96490793105</v>
      </c>
      <c r="H75" s="99">
        <v>892250.94396801246</v>
      </c>
      <c r="I75" s="99">
        <v>879764.1783926104</v>
      </c>
      <c r="J75" s="99">
        <v>903680.35708926816</v>
      </c>
      <c r="K75" s="99">
        <v>957948.67983973736</v>
      </c>
      <c r="L75" s="76">
        <v>-2.2450903797615829</v>
      </c>
      <c r="M75" s="76">
        <v>0.69370324506690118</v>
      </c>
      <c r="N75" s="76">
        <v>0.29542855679507429</v>
      </c>
      <c r="O75" s="107"/>
      <c r="P75" s="107"/>
      <c r="Q75" s="107"/>
      <c r="R75" s="107"/>
      <c r="S75" s="107"/>
    </row>
    <row r="76" spans="1:19" hidden="1" x14ac:dyDescent="0.35">
      <c r="A76" s="115" t="s">
        <v>144</v>
      </c>
      <c r="B76" s="94">
        <v>311283.73400000011</v>
      </c>
      <c r="C76" s="94">
        <v>317781.26699999999</v>
      </c>
      <c r="D76" s="94">
        <v>302508.52931198879</v>
      </c>
      <c r="E76" s="94">
        <v>282769.52339745883</v>
      </c>
      <c r="F76" s="94">
        <v>303255.13848556409</v>
      </c>
      <c r="G76" s="94">
        <v>326295.74943172128</v>
      </c>
      <c r="H76" s="94">
        <v>336537.73007093702</v>
      </c>
      <c r="I76" s="94">
        <v>350322.36892186222</v>
      </c>
      <c r="J76" s="94">
        <v>361364.44005061209</v>
      </c>
      <c r="K76" s="94">
        <v>368646.47332554689</v>
      </c>
      <c r="L76" s="82">
        <v>-1.1605248086739572</v>
      </c>
      <c r="M76" s="82">
        <v>1.4420183622387173</v>
      </c>
      <c r="N76" s="82">
        <v>0.61203503221958222</v>
      </c>
      <c r="O76" s="107"/>
      <c r="P76" s="107"/>
      <c r="Q76" s="107"/>
      <c r="R76" s="107"/>
      <c r="S76" s="107"/>
    </row>
    <row r="77" spans="1:19" hidden="1" x14ac:dyDescent="0.35">
      <c r="A77" s="100" t="s">
        <v>128</v>
      </c>
      <c r="B77" s="94">
        <v>251715.91400000011</v>
      </c>
      <c r="C77" s="94">
        <v>256620.20699999997</v>
      </c>
      <c r="D77" s="94">
        <v>249448.54787170491</v>
      </c>
      <c r="E77" s="94">
        <v>229644.93828048004</v>
      </c>
      <c r="F77" s="94">
        <v>245157.09628944096</v>
      </c>
      <c r="G77" s="94">
        <v>265572.48369655851</v>
      </c>
      <c r="H77" s="94">
        <v>275665.15008709393</v>
      </c>
      <c r="I77" s="94">
        <v>288786.3343172195</v>
      </c>
      <c r="J77" s="94">
        <v>302210.53525711037</v>
      </c>
      <c r="K77" s="94">
        <v>310570.46224484796</v>
      </c>
      <c r="L77" s="82">
        <v>-1.1044835793207475</v>
      </c>
      <c r="M77" s="82">
        <v>1.4641496028212408</v>
      </c>
      <c r="N77" s="82">
        <v>0.78568541307690865</v>
      </c>
      <c r="O77" s="103"/>
      <c r="P77" s="103"/>
      <c r="Q77" s="103"/>
      <c r="R77" s="103"/>
      <c r="S77" s="103"/>
    </row>
    <row r="78" spans="1:19" hidden="1" x14ac:dyDescent="0.35">
      <c r="A78" s="100" t="s">
        <v>145</v>
      </c>
      <c r="B78" s="94">
        <v>59567.820000000007</v>
      </c>
      <c r="C78" s="94">
        <v>61161.06</v>
      </c>
      <c r="D78" s="94">
        <v>53059.98144028386</v>
      </c>
      <c r="E78" s="94">
        <v>53124.585116978807</v>
      </c>
      <c r="F78" s="94">
        <v>58098.042196123155</v>
      </c>
      <c r="G78" s="94">
        <v>60723.2657351628</v>
      </c>
      <c r="H78" s="94">
        <v>60872.57998384309</v>
      </c>
      <c r="I78" s="94">
        <v>61536.0346046427</v>
      </c>
      <c r="J78" s="94">
        <v>59153.904793501744</v>
      </c>
      <c r="K78" s="94">
        <v>58076.011080698903</v>
      </c>
      <c r="L78" s="82">
        <v>-1.3988330724832299</v>
      </c>
      <c r="M78" s="82">
        <v>1.3458470500012254</v>
      </c>
      <c r="N78" s="82">
        <v>-0.22262296039353702</v>
      </c>
      <c r="O78" s="103"/>
      <c r="P78" s="103"/>
      <c r="Q78" s="103"/>
      <c r="R78" s="103"/>
      <c r="S78" s="103"/>
    </row>
    <row r="79" spans="1:19" hidden="1" x14ac:dyDescent="0.35">
      <c r="A79" s="115" t="s">
        <v>146</v>
      </c>
      <c r="B79" s="94">
        <v>777805.74714153912</v>
      </c>
      <c r="C79" s="94">
        <v>739792.22351047187</v>
      </c>
      <c r="D79" s="94">
        <v>744946.56844091206</v>
      </c>
      <c r="E79" s="94">
        <v>559974.69903382566</v>
      </c>
      <c r="F79" s="94">
        <v>609837.41934607609</v>
      </c>
      <c r="G79" s="94">
        <v>576640.07305422588</v>
      </c>
      <c r="H79" s="94">
        <v>554865.72003365587</v>
      </c>
      <c r="I79" s="94">
        <v>527299.89296106843</v>
      </c>
      <c r="J79" s="94">
        <v>539012.50307207776</v>
      </c>
      <c r="K79" s="94">
        <v>584818.21279973385</v>
      </c>
      <c r="L79" s="82">
        <v>-2.7463601602728538</v>
      </c>
      <c r="M79" s="82">
        <v>0.29369724031806932</v>
      </c>
      <c r="N79" s="82">
        <v>7.0438645968828872E-2</v>
      </c>
      <c r="O79" s="103"/>
      <c r="P79" s="103"/>
      <c r="Q79" s="103"/>
      <c r="R79" s="103"/>
      <c r="S79" s="103"/>
    </row>
    <row r="80" spans="1:19" hidden="1" outlineLevel="1" x14ac:dyDescent="0.35">
      <c r="A80" s="115" t="s">
        <v>147</v>
      </c>
      <c r="B80" s="94">
        <v>0</v>
      </c>
      <c r="C80" s="94">
        <v>0</v>
      </c>
      <c r="D80" s="94">
        <v>6.4583697334307576E-8</v>
      </c>
      <c r="E80" s="94">
        <v>1.081833598503803</v>
      </c>
      <c r="F80" s="94">
        <v>16.805144825304595</v>
      </c>
      <c r="G80" s="94">
        <v>130.14242198387197</v>
      </c>
      <c r="H80" s="94">
        <v>847.49386341968227</v>
      </c>
      <c r="I80" s="94">
        <v>2141.9165096797201</v>
      </c>
      <c r="J80" s="94">
        <v>3303.4139665783459</v>
      </c>
      <c r="K80" s="94">
        <v>4483.9937144565765</v>
      </c>
      <c r="L80" s="82" t="s">
        <v>99</v>
      </c>
      <c r="M80" s="82">
        <v>61.445461936756885</v>
      </c>
      <c r="N80" s="82">
        <v>19.360960664325887</v>
      </c>
      <c r="O80" s="103"/>
      <c r="P80" s="103"/>
      <c r="Q80" s="103"/>
      <c r="R80" s="103"/>
      <c r="S80" s="103"/>
    </row>
    <row r="81" spans="1:14" hidden="1" outlineLevel="1" x14ac:dyDescent="0.35">
      <c r="A81" s="100" t="s">
        <v>134</v>
      </c>
      <c r="B81" s="78">
        <v>0</v>
      </c>
      <c r="C81" s="78">
        <v>0</v>
      </c>
      <c r="D81" s="78">
        <v>6.4583697334307576E-8</v>
      </c>
      <c r="E81" s="78">
        <v>1.081833598503803</v>
      </c>
      <c r="F81" s="78">
        <v>16.805144825304595</v>
      </c>
      <c r="G81" s="78">
        <v>130.14242198387197</v>
      </c>
      <c r="H81" s="78">
        <v>847.49386341968227</v>
      </c>
      <c r="I81" s="78">
        <v>2141.9165096797201</v>
      </c>
      <c r="J81" s="78">
        <v>3303.4139665783459</v>
      </c>
      <c r="K81" s="78">
        <v>4483.9937144565765</v>
      </c>
      <c r="L81" s="82" t="s">
        <v>99</v>
      </c>
      <c r="M81" s="82">
        <v>61.445461936756885</v>
      </c>
      <c r="N81" s="82">
        <v>19.360960664325887</v>
      </c>
    </row>
    <row r="82" spans="1:14" hidden="1" outlineLevel="1" x14ac:dyDescent="0.35">
      <c r="A82" s="100" t="s">
        <v>135</v>
      </c>
      <c r="B82" s="78">
        <v>0</v>
      </c>
      <c r="C82" s="78">
        <v>0</v>
      </c>
      <c r="D82" s="78">
        <v>0</v>
      </c>
      <c r="E82" s="78">
        <v>0</v>
      </c>
      <c r="F82" s="78">
        <v>0</v>
      </c>
      <c r="G82" s="78">
        <v>0</v>
      </c>
      <c r="H82" s="78">
        <v>0</v>
      </c>
      <c r="I82" s="78">
        <v>0</v>
      </c>
      <c r="J82" s="78">
        <v>0</v>
      </c>
      <c r="K82" s="78">
        <v>0</v>
      </c>
      <c r="L82" s="82" t="s">
        <v>99</v>
      </c>
      <c r="M82" s="82" t="s">
        <v>99</v>
      </c>
      <c r="N82" s="82" t="s">
        <v>99</v>
      </c>
    </row>
    <row r="83" spans="1:14" hidden="1" outlineLevel="1" x14ac:dyDescent="0.35">
      <c r="A83" s="100"/>
      <c r="B83" s="94"/>
      <c r="C83" s="94"/>
      <c r="D83" s="94"/>
      <c r="E83" s="94"/>
      <c r="F83" s="94"/>
      <c r="G83" s="94"/>
      <c r="H83" s="94"/>
      <c r="I83" s="94"/>
      <c r="J83" s="94"/>
      <c r="K83" s="94"/>
      <c r="L83" s="82"/>
      <c r="M83" s="82"/>
      <c r="N83" s="82"/>
    </row>
    <row r="84" spans="1:14" hidden="1" outlineLevel="1" x14ac:dyDescent="0.35">
      <c r="A84" s="90" t="s">
        <v>148</v>
      </c>
      <c r="B84" s="99">
        <v>75148.985196640497</v>
      </c>
      <c r="C84" s="99">
        <v>73889.369518380452</v>
      </c>
      <c r="D84" s="99">
        <v>68711.514958410917</v>
      </c>
      <c r="E84" s="99">
        <v>54747.735530835802</v>
      </c>
      <c r="F84" s="99">
        <v>52195.723179958739</v>
      </c>
      <c r="G84" s="99">
        <v>48242.583971886903</v>
      </c>
      <c r="H84" s="99">
        <v>43672.232577513438</v>
      </c>
      <c r="I84" s="99">
        <v>39718.104712217362</v>
      </c>
      <c r="J84" s="99">
        <v>36925.080278857284</v>
      </c>
      <c r="K84" s="99">
        <v>35572.416365037359</v>
      </c>
      <c r="L84" s="76">
        <v>-2.9538256031238164</v>
      </c>
      <c r="M84" s="76">
        <v>-1.2569721921208088</v>
      </c>
      <c r="N84" s="76">
        <v>-1.5118135951797562</v>
      </c>
    </row>
    <row r="85" spans="1:14" hidden="1" outlineLevel="1" x14ac:dyDescent="0.35">
      <c r="A85" s="100" t="s">
        <v>107</v>
      </c>
      <c r="B85" s="94">
        <v>1144.7262517939896</v>
      </c>
      <c r="C85" s="94">
        <v>1045.3481441124861</v>
      </c>
      <c r="D85" s="94">
        <v>671.03236413442892</v>
      </c>
      <c r="E85" s="94">
        <v>496.66926261286534</v>
      </c>
      <c r="F85" s="94">
        <v>442.80961875238785</v>
      </c>
      <c r="G85" s="94">
        <v>379.72889059281846</v>
      </c>
      <c r="H85" s="94">
        <v>277.8820534708608</v>
      </c>
      <c r="I85" s="94">
        <v>176.5754055984591</v>
      </c>
      <c r="J85" s="94">
        <v>153.06249581407033</v>
      </c>
      <c r="K85" s="94">
        <v>156.1246096417471</v>
      </c>
      <c r="L85" s="82">
        <v>-7.1716495597693779</v>
      </c>
      <c r="M85" s="82">
        <v>-2.648950980028375</v>
      </c>
      <c r="N85" s="82">
        <v>-4.3467157152702995</v>
      </c>
    </row>
    <row r="86" spans="1:14" hidden="1" outlineLevel="1" x14ac:dyDescent="0.35">
      <c r="A86" s="100" t="s">
        <v>108</v>
      </c>
      <c r="B86" s="94">
        <v>34091.634644075522</v>
      </c>
      <c r="C86" s="94">
        <v>30569.718708478504</v>
      </c>
      <c r="D86" s="94">
        <v>27031.68607791774</v>
      </c>
      <c r="E86" s="94">
        <v>21048.430955132444</v>
      </c>
      <c r="F86" s="94">
        <v>21211.014086390536</v>
      </c>
      <c r="G86" s="94">
        <v>19091.418257365414</v>
      </c>
      <c r="H86" s="94">
        <v>16137.221117469056</v>
      </c>
      <c r="I86" s="94">
        <v>14579.298633433425</v>
      </c>
      <c r="J86" s="94">
        <v>12829.573153827216</v>
      </c>
      <c r="K86" s="94">
        <v>11473.033454464885</v>
      </c>
      <c r="L86" s="82">
        <v>-3.6630642188049123</v>
      </c>
      <c r="M86" s="82">
        <v>-0.97112473342833017</v>
      </c>
      <c r="N86" s="82">
        <v>-2.5140555801019593</v>
      </c>
    </row>
    <row r="87" spans="1:14" hidden="1" outlineLevel="1" x14ac:dyDescent="0.35">
      <c r="A87" s="100" t="s">
        <v>109</v>
      </c>
      <c r="B87" s="94">
        <v>14516.835689935646</v>
      </c>
      <c r="C87" s="94">
        <v>16815.635848372262</v>
      </c>
      <c r="D87" s="94">
        <v>18472.737483112138</v>
      </c>
      <c r="E87" s="94">
        <v>14885.485433863603</v>
      </c>
      <c r="F87" s="94">
        <v>13540.004754617816</v>
      </c>
      <c r="G87" s="94">
        <v>12990.992625666859</v>
      </c>
      <c r="H87" s="94">
        <v>12926.724450882701</v>
      </c>
      <c r="I87" s="94">
        <v>12176.123010508996</v>
      </c>
      <c r="J87" s="94">
        <v>11816.987746810491</v>
      </c>
      <c r="K87" s="94">
        <v>11679.296519265035</v>
      </c>
      <c r="L87" s="82">
        <v>-1.2118230863766621</v>
      </c>
      <c r="M87" s="82">
        <v>-1.3520798028298198</v>
      </c>
      <c r="N87" s="82">
        <v>-0.5307788461428764</v>
      </c>
    </row>
    <row r="88" spans="1:14" hidden="1" outlineLevel="1" x14ac:dyDescent="0.35">
      <c r="A88" s="96" t="s">
        <v>149</v>
      </c>
      <c r="B88" s="94">
        <v>43.016009777543601</v>
      </c>
      <c r="C88" s="94">
        <v>211.41038313113933</v>
      </c>
      <c r="D88" s="94">
        <v>520.41090185489645</v>
      </c>
      <c r="E88" s="94">
        <v>518.41341226204065</v>
      </c>
      <c r="F88" s="94">
        <v>545.77451969447281</v>
      </c>
      <c r="G88" s="94">
        <v>487.77406673675506</v>
      </c>
      <c r="H88" s="94">
        <v>486.3506307058762</v>
      </c>
      <c r="I88" s="94">
        <v>382.48146228714734</v>
      </c>
      <c r="J88" s="94">
        <v>388.40709949333007</v>
      </c>
      <c r="K88" s="94">
        <v>401.84901322785299</v>
      </c>
      <c r="L88" s="82">
        <v>9.3842999167279118</v>
      </c>
      <c r="M88" s="82">
        <v>-0.6073550616712331</v>
      </c>
      <c r="N88" s="82">
        <v>-0.96420094272123835</v>
      </c>
    </row>
    <row r="89" spans="1:14" hidden="1" outlineLevel="1" x14ac:dyDescent="0.35">
      <c r="A89" s="100" t="s">
        <v>134</v>
      </c>
      <c r="B89" s="78">
        <v>0</v>
      </c>
      <c r="C89" s="78">
        <v>0</v>
      </c>
      <c r="D89" s="78">
        <v>0</v>
      </c>
      <c r="E89" s="78">
        <v>0</v>
      </c>
      <c r="F89" s="78">
        <v>0</v>
      </c>
      <c r="G89" s="78">
        <v>0</v>
      </c>
      <c r="H89" s="78">
        <v>0</v>
      </c>
      <c r="I89" s="78">
        <v>0</v>
      </c>
      <c r="J89" s="78">
        <v>0</v>
      </c>
      <c r="K89" s="78">
        <v>0</v>
      </c>
      <c r="L89" s="82" t="s">
        <v>99</v>
      </c>
      <c r="M89" s="82" t="s">
        <v>99</v>
      </c>
      <c r="N89" s="82" t="s">
        <v>99</v>
      </c>
    </row>
    <row r="90" spans="1:14" hidden="1" outlineLevel="1" x14ac:dyDescent="0.35">
      <c r="A90" s="100" t="s">
        <v>135</v>
      </c>
      <c r="B90" s="78">
        <v>0</v>
      </c>
      <c r="C90" s="78">
        <v>0</v>
      </c>
      <c r="D90" s="78">
        <v>0</v>
      </c>
      <c r="E90" s="78">
        <v>0</v>
      </c>
      <c r="F90" s="78">
        <v>0</v>
      </c>
      <c r="G90" s="78">
        <v>0</v>
      </c>
      <c r="H90" s="78">
        <v>0</v>
      </c>
      <c r="I90" s="78">
        <v>0</v>
      </c>
      <c r="J90" s="78">
        <v>0</v>
      </c>
      <c r="K90" s="78">
        <v>0</v>
      </c>
      <c r="L90" s="82" t="s">
        <v>99</v>
      </c>
      <c r="M90" s="82" t="s">
        <v>99</v>
      </c>
      <c r="N90" s="82" t="s">
        <v>99</v>
      </c>
    </row>
    <row r="91" spans="1:14" hidden="1" outlineLevel="1" x14ac:dyDescent="0.35">
      <c r="A91" s="100" t="s">
        <v>128</v>
      </c>
      <c r="B91" s="94">
        <v>22284.1443773965</v>
      </c>
      <c r="C91" s="94">
        <v>21575.190826115893</v>
      </c>
      <c r="D91" s="94">
        <v>18886.159339311329</v>
      </c>
      <c r="E91" s="94">
        <v>14543.872935820184</v>
      </c>
      <c r="F91" s="94">
        <v>13058.798496579464</v>
      </c>
      <c r="G91" s="94">
        <v>11896.872694036298</v>
      </c>
      <c r="H91" s="94">
        <v>10430.05551993808</v>
      </c>
      <c r="I91" s="94">
        <v>9028.1907535849532</v>
      </c>
      <c r="J91" s="94">
        <v>8437.8398670639381</v>
      </c>
      <c r="K91" s="94">
        <v>8555.7118211440375</v>
      </c>
      <c r="L91" s="82">
        <v>-3.8669895625595307</v>
      </c>
      <c r="M91" s="82">
        <v>-1.9888975482260873</v>
      </c>
      <c r="N91" s="82">
        <v>-1.6348708093032016</v>
      </c>
    </row>
    <row r="92" spans="1:14" hidden="1" outlineLevel="1" x14ac:dyDescent="0.35">
      <c r="A92" s="100" t="s">
        <v>145</v>
      </c>
      <c r="B92" s="94">
        <v>3068.6282236612842</v>
      </c>
      <c r="C92" s="94">
        <v>3672.0656081701745</v>
      </c>
      <c r="D92" s="94">
        <v>3129.4887920803885</v>
      </c>
      <c r="E92" s="94">
        <v>3254.863531144671</v>
      </c>
      <c r="F92" s="94">
        <v>3397.3217039240599</v>
      </c>
      <c r="G92" s="94">
        <v>3395.7974374887563</v>
      </c>
      <c r="H92" s="94">
        <v>3413.9988050468696</v>
      </c>
      <c r="I92" s="94">
        <v>3375.435446804378</v>
      </c>
      <c r="J92" s="94">
        <v>3299.2099158482397</v>
      </c>
      <c r="K92" s="94">
        <v>3306.4009472937946</v>
      </c>
      <c r="L92" s="82">
        <v>-1.1987963966308857</v>
      </c>
      <c r="M92" s="82">
        <v>0.42478235765939232</v>
      </c>
      <c r="N92" s="82">
        <v>-0.1333028156052074</v>
      </c>
    </row>
    <row r="93" spans="1:14" hidden="1" outlineLevel="1" x14ac:dyDescent="0.35">
      <c r="A93" s="100"/>
      <c r="B93" s="94"/>
      <c r="C93" s="94"/>
      <c r="D93" s="94"/>
      <c r="E93" s="94"/>
      <c r="F93" s="94"/>
      <c r="G93" s="94"/>
      <c r="H93" s="94"/>
      <c r="I93" s="94"/>
      <c r="J93" s="94"/>
      <c r="K93" s="94"/>
      <c r="L93" s="82"/>
      <c r="M93" s="82"/>
      <c r="N93" s="82"/>
    </row>
    <row r="94" spans="1:14" collapsed="1" x14ac:dyDescent="0.35">
      <c r="A94" s="86" t="s">
        <v>150</v>
      </c>
      <c r="B94" s="116"/>
      <c r="C94" s="116"/>
      <c r="D94" s="116"/>
      <c r="E94" s="116"/>
      <c r="F94" s="116"/>
      <c r="G94" s="116"/>
      <c r="H94" s="116"/>
      <c r="I94" s="116"/>
      <c r="J94" s="116"/>
      <c r="K94" s="116"/>
      <c r="L94" s="93"/>
      <c r="M94" s="93"/>
      <c r="N94" s="93"/>
    </row>
    <row r="95" spans="1:14" x14ac:dyDescent="0.35">
      <c r="A95" s="90" t="s">
        <v>151</v>
      </c>
      <c r="B95" s="117">
        <v>705354.23975770199</v>
      </c>
      <c r="C95" s="117">
        <v>697362.34826053772</v>
      </c>
      <c r="D95" s="117">
        <v>658950.28472815629</v>
      </c>
      <c r="E95" s="117">
        <v>586815.53696168319</v>
      </c>
      <c r="F95" s="117">
        <v>577755.10152913036</v>
      </c>
      <c r="G95" s="117">
        <v>596543.78064931987</v>
      </c>
      <c r="H95" s="117">
        <v>583307.23450263951</v>
      </c>
      <c r="I95" s="117">
        <v>570761.82460831269</v>
      </c>
      <c r="J95" s="117">
        <v>579724.97591074533</v>
      </c>
      <c r="K95" s="117">
        <v>585216.19424861018</v>
      </c>
      <c r="L95" s="76">
        <v>-1.7111370770304446</v>
      </c>
      <c r="M95" s="76">
        <v>0.16455635940795243</v>
      </c>
      <c r="N95" s="76">
        <v>-9.581053715541632E-2</v>
      </c>
    </row>
    <row r="96" spans="1:14" x14ac:dyDescent="0.35">
      <c r="A96" s="100" t="s">
        <v>107</v>
      </c>
      <c r="B96" s="78">
        <v>184461.91015461888</v>
      </c>
      <c r="C96" s="78">
        <v>154702.69624998065</v>
      </c>
      <c r="D96" s="78">
        <v>137981.93197222735</v>
      </c>
      <c r="E96" s="78">
        <v>93904.54779266991</v>
      </c>
      <c r="F96" s="78">
        <v>80057.140643394727</v>
      </c>
      <c r="G96" s="78">
        <v>69395.458957043535</v>
      </c>
      <c r="H96" s="78">
        <v>47312.065408169707</v>
      </c>
      <c r="I96" s="78">
        <v>23642.224443231204</v>
      </c>
      <c r="J96" s="78">
        <v>18779.992301381651</v>
      </c>
      <c r="K96" s="78">
        <v>21295.371634673014</v>
      </c>
      <c r="L96" s="82">
        <v>-4.8696982593968485</v>
      </c>
      <c r="M96" s="82">
        <v>-2.9792912968893637</v>
      </c>
      <c r="N96" s="82">
        <v>-5.7355997823842264</v>
      </c>
    </row>
    <row r="97" spans="1:14" x14ac:dyDescent="0.35">
      <c r="A97" s="100" t="s">
        <v>108</v>
      </c>
      <c r="B97" s="78">
        <v>46835.295154510459</v>
      </c>
      <c r="C97" s="78">
        <v>33980.781488610417</v>
      </c>
      <c r="D97" s="78">
        <v>29621.706765974552</v>
      </c>
      <c r="E97" s="78">
        <v>23932.177693517893</v>
      </c>
      <c r="F97" s="78">
        <v>24486.08461506604</v>
      </c>
      <c r="G97" s="78">
        <v>21577.737638818384</v>
      </c>
      <c r="H97" s="78">
        <v>16282.07664384593</v>
      </c>
      <c r="I97" s="78">
        <v>14073.406729601646</v>
      </c>
      <c r="J97" s="78">
        <v>12240.111784348412</v>
      </c>
      <c r="K97" s="78">
        <v>10439.036973317456</v>
      </c>
      <c r="L97" s="82">
        <v>-3.4449738903546079</v>
      </c>
      <c r="M97" s="82">
        <v>-1.0302737636941561</v>
      </c>
      <c r="N97" s="82">
        <v>-3.5654348703811789</v>
      </c>
    </row>
    <row r="98" spans="1:14" x14ac:dyDescent="0.35">
      <c r="A98" s="100" t="s">
        <v>152</v>
      </c>
      <c r="B98" s="78">
        <v>111127.37973240059</v>
      </c>
      <c r="C98" s="78">
        <v>109511.55683626435</v>
      </c>
      <c r="D98" s="78">
        <v>72679.929104214069</v>
      </c>
      <c r="E98" s="78">
        <v>53335.946763297739</v>
      </c>
      <c r="F98" s="78">
        <v>44560.261694291286</v>
      </c>
      <c r="G98" s="78">
        <v>42113.57984991464</v>
      </c>
      <c r="H98" s="78">
        <v>43485.480856074551</v>
      </c>
      <c r="I98" s="78">
        <v>43823.718274310319</v>
      </c>
      <c r="J98" s="78">
        <v>45692.457322843024</v>
      </c>
      <c r="K98" s="78">
        <v>44881.094266898777</v>
      </c>
      <c r="L98" s="82">
        <v>-6.9415090736475786</v>
      </c>
      <c r="M98" s="82">
        <v>-2.3347164823249944</v>
      </c>
      <c r="N98" s="82">
        <v>0.31873885819930781</v>
      </c>
    </row>
    <row r="99" spans="1:14" x14ac:dyDescent="0.35">
      <c r="A99" s="100" t="s">
        <v>110</v>
      </c>
      <c r="B99" s="78">
        <v>236774.26200000008</v>
      </c>
      <c r="C99" s="78">
        <v>220635.99999999997</v>
      </c>
      <c r="D99" s="78">
        <v>204796.15896960284</v>
      </c>
      <c r="E99" s="78">
        <v>176088.19659321487</v>
      </c>
      <c r="F99" s="78">
        <v>149496.46474262563</v>
      </c>
      <c r="G99" s="78">
        <v>135215.45710444078</v>
      </c>
      <c r="H99" s="78">
        <v>124293.7250673727</v>
      </c>
      <c r="I99" s="78">
        <v>118801.17410152814</v>
      </c>
      <c r="J99" s="78">
        <v>110383.87040470404</v>
      </c>
      <c r="K99" s="78">
        <v>105217.02286457454</v>
      </c>
      <c r="L99" s="82">
        <v>-2.2300513641271169</v>
      </c>
      <c r="M99" s="82">
        <v>-2.6065815666723502</v>
      </c>
      <c r="N99" s="82">
        <v>-1.2463893333830467</v>
      </c>
    </row>
    <row r="100" spans="1:14" x14ac:dyDescent="0.35">
      <c r="A100" s="100" t="s">
        <v>153</v>
      </c>
      <c r="B100" s="78">
        <v>126155.39271617203</v>
      </c>
      <c r="C100" s="78">
        <v>178531.31368568225</v>
      </c>
      <c r="D100" s="78">
        <v>213870.55791613751</v>
      </c>
      <c r="E100" s="78">
        <v>239554.66811898281</v>
      </c>
      <c r="F100" s="78">
        <v>279155.14983375266</v>
      </c>
      <c r="G100" s="78">
        <v>328241.54709910252</v>
      </c>
      <c r="H100" s="78">
        <v>351933.8865271766</v>
      </c>
      <c r="I100" s="78">
        <v>370421.30105964135</v>
      </c>
      <c r="J100" s="78">
        <v>392628.5440974682</v>
      </c>
      <c r="K100" s="78">
        <v>403383.66850914637</v>
      </c>
      <c r="L100" s="82">
        <v>2.9838263056435332</v>
      </c>
      <c r="M100" s="82">
        <v>3.1998084679198957</v>
      </c>
      <c r="N100" s="82">
        <v>1.036021818121502</v>
      </c>
    </row>
    <row r="101" spans="1:14" x14ac:dyDescent="0.35">
      <c r="A101" s="150" t="s">
        <v>154</v>
      </c>
      <c r="B101" s="117">
        <v>954432.05744879844</v>
      </c>
      <c r="C101" s="117">
        <v>895215.74436255556</v>
      </c>
      <c r="D101" s="117">
        <v>835277.03907487507</v>
      </c>
      <c r="E101" s="117">
        <v>718376.72317174438</v>
      </c>
      <c r="F101" s="117">
        <v>773707.48342530918</v>
      </c>
      <c r="G101" s="117">
        <v>692239.10335445835</v>
      </c>
      <c r="H101" s="117">
        <v>646592.63703220687</v>
      </c>
      <c r="I101" s="117">
        <v>611465.33560899633</v>
      </c>
      <c r="J101" s="117">
        <v>577185.72067096783</v>
      </c>
      <c r="K101" s="117">
        <v>563441.49602113059</v>
      </c>
      <c r="L101" s="76">
        <v>-2.1766674122336127</v>
      </c>
      <c r="M101" s="76">
        <v>-0.36994097123279612</v>
      </c>
      <c r="N101" s="76">
        <v>-1.0240600077349837</v>
      </c>
    </row>
    <row r="102" spans="1:14" x14ac:dyDescent="0.35">
      <c r="A102" s="100" t="s">
        <v>107</v>
      </c>
      <c r="B102" s="78">
        <v>98040.158788375149</v>
      </c>
      <c r="C102" s="78">
        <v>93782.82439280329</v>
      </c>
      <c r="D102" s="78">
        <v>98228.859653707739</v>
      </c>
      <c r="E102" s="78">
        <v>59706.615887036751</v>
      </c>
      <c r="F102" s="78">
        <v>57046.657598517995</v>
      </c>
      <c r="G102" s="78">
        <v>43905.847506978367</v>
      </c>
      <c r="H102" s="78">
        <v>33636.562561547355</v>
      </c>
      <c r="I102" s="78">
        <v>20487.556914219786</v>
      </c>
      <c r="J102" s="78">
        <v>17625.213470614304</v>
      </c>
      <c r="K102" s="78">
        <v>16067.680405034884</v>
      </c>
      <c r="L102" s="82">
        <v>-4.414962504089992</v>
      </c>
      <c r="M102" s="82">
        <v>-3.027187679840182</v>
      </c>
      <c r="N102" s="82">
        <v>-4.9019654919539191</v>
      </c>
    </row>
    <row r="103" spans="1:14" x14ac:dyDescent="0.35">
      <c r="A103" s="100" t="s">
        <v>108</v>
      </c>
      <c r="B103" s="78">
        <v>606389.87777677691</v>
      </c>
      <c r="C103" s="78">
        <v>550638.28193456214</v>
      </c>
      <c r="D103" s="78">
        <v>513998.29078824114</v>
      </c>
      <c r="E103" s="78">
        <v>410284.49459000042</v>
      </c>
      <c r="F103" s="78">
        <v>452527.41566693207</v>
      </c>
      <c r="G103" s="78">
        <v>412915.19072503282</v>
      </c>
      <c r="H103" s="78">
        <v>381303.80785504339</v>
      </c>
      <c r="I103" s="78">
        <v>357291.99346289097</v>
      </c>
      <c r="J103" s="78">
        <v>338862.21689329983</v>
      </c>
      <c r="K103" s="78">
        <v>324250.1672356762</v>
      </c>
      <c r="L103" s="82">
        <v>-2.8994096568112804</v>
      </c>
      <c r="M103" s="82">
        <v>6.3934571714985289E-2</v>
      </c>
      <c r="N103" s="82">
        <v>-1.2013597695918476</v>
      </c>
    </row>
    <row r="104" spans="1:14" x14ac:dyDescent="0.35">
      <c r="A104" s="100" t="s">
        <v>152</v>
      </c>
      <c r="B104" s="78">
        <v>248140.08134194376</v>
      </c>
      <c r="C104" s="78">
        <v>245845.79634372503</v>
      </c>
      <c r="D104" s="78">
        <v>219898.50681317382</v>
      </c>
      <c r="E104" s="78">
        <v>243116.09514993179</v>
      </c>
      <c r="F104" s="78">
        <v>257850.11238851756</v>
      </c>
      <c r="G104" s="78">
        <v>229982.58452101992</v>
      </c>
      <c r="H104" s="78">
        <v>227651.11522028636</v>
      </c>
      <c r="I104" s="78">
        <v>229513.71395429963</v>
      </c>
      <c r="J104" s="78">
        <v>218290.19899027504</v>
      </c>
      <c r="K104" s="78">
        <v>223019.22169534329</v>
      </c>
      <c r="L104" s="82">
        <v>-0.1115917718524817</v>
      </c>
      <c r="M104" s="82">
        <v>-0.55381575970370189</v>
      </c>
      <c r="N104" s="82">
        <v>-0.1536100133290752</v>
      </c>
    </row>
    <row r="105" spans="1:14" x14ac:dyDescent="0.35">
      <c r="A105" s="147" t="s">
        <v>128</v>
      </c>
      <c r="B105" s="148">
        <v>670.87337739650582</v>
      </c>
      <c r="C105" s="148">
        <v>448.13682611591878</v>
      </c>
      <c r="D105" s="148">
        <v>-632.40546714505945</v>
      </c>
      <c r="E105" s="148">
        <v>1187.2696980738415</v>
      </c>
      <c r="F105" s="148">
        <v>-722.4825687609291</v>
      </c>
      <c r="G105" s="148">
        <v>-700.99387042310332</v>
      </c>
      <c r="H105" s="148">
        <v>-1427.7337853939584</v>
      </c>
      <c r="I105" s="148">
        <v>-724.20594383464129</v>
      </c>
      <c r="J105" s="148">
        <v>-617.86025359827033</v>
      </c>
      <c r="K105" s="148">
        <v>-959.08298679349991</v>
      </c>
      <c r="L105" s="149">
        <v>10.233570600897867</v>
      </c>
      <c r="M105" s="149" t="s">
        <v>99</v>
      </c>
      <c r="N105" s="149">
        <v>1.5797403375073849</v>
      </c>
    </row>
    <row r="106" spans="1:14" x14ac:dyDescent="0.35">
      <c r="A106" s="100" t="s">
        <v>155</v>
      </c>
      <c r="B106" s="78">
        <v>1191.0661643062201</v>
      </c>
      <c r="C106" s="78">
        <v>4500.7048653488373</v>
      </c>
      <c r="D106" s="78">
        <v>3783.7872868973027</v>
      </c>
      <c r="E106" s="78">
        <v>4082.247846701438</v>
      </c>
      <c r="F106" s="78">
        <v>7005.7803402445688</v>
      </c>
      <c r="G106" s="78">
        <v>6137.4312299346257</v>
      </c>
      <c r="H106" s="78">
        <v>5419.5970947819997</v>
      </c>
      <c r="I106" s="78">
        <v>4882.0571137207726</v>
      </c>
      <c r="J106" s="78">
        <v>3010.7129047110052</v>
      </c>
      <c r="K106" s="78">
        <v>1042.7888909799017</v>
      </c>
      <c r="L106" s="82">
        <v>-0.97111633100742667</v>
      </c>
      <c r="M106" s="82">
        <v>4.1618601466762772</v>
      </c>
      <c r="N106" s="82">
        <v>-8.4811639946390631</v>
      </c>
    </row>
    <row r="107" spans="1:14" x14ac:dyDescent="0.35">
      <c r="A107" s="100" t="s">
        <v>134</v>
      </c>
      <c r="B107" s="78">
        <v>0</v>
      </c>
      <c r="C107" s="78">
        <v>0</v>
      </c>
      <c r="D107" s="78">
        <v>0</v>
      </c>
      <c r="E107" s="78">
        <v>-4.0011810901201018E-17</v>
      </c>
      <c r="F107" s="78">
        <v>-1.4205171381450471E-7</v>
      </c>
      <c r="G107" s="78">
        <v>-0.95675808434964615</v>
      </c>
      <c r="H107" s="78">
        <v>9.2880859418903245</v>
      </c>
      <c r="I107" s="78">
        <v>14.220107699733267</v>
      </c>
      <c r="J107" s="78">
        <v>15.238665666059347</v>
      </c>
      <c r="K107" s="78">
        <v>20.720780889800238</v>
      </c>
      <c r="L107" s="82" t="s">
        <v>99</v>
      </c>
      <c r="M107" s="82">
        <v>4243.7157073909539</v>
      </c>
      <c r="N107" s="82" t="s">
        <v>99</v>
      </c>
    </row>
    <row r="108" spans="1:14" x14ac:dyDescent="0.35">
      <c r="A108" s="80" t="s">
        <v>156</v>
      </c>
      <c r="B108" s="118">
        <v>57.807211117943105</v>
      </c>
      <c r="C108" s="118">
        <v>55.751278059477848</v>
      </c>
      <c r="D108" s="118">
        <v>56.035759343900118</v>
      </c>
      <c r="E108" s="118">
        <v>55.039915965967054</v>
      </c>
      <c r="F108" s="118">
        <v>57.249641391390163</v>
      </c>
      <c r="G108" s="118">
        <v>53.71258402380672</v>
      </c>
      <c r="H108" s="118">
        <v>52.573183804611958</v>
      </c>
      <c r="I108" s="118">
        <v>51.722098013265203</v>
      </c>
      <c r="J108" s="118">
        <v>49.890914232706116</v>
      </c>
      <c r="K108" s="118">
        <v>49.053052529892433</v>
      </c>
      <c r="L108" s="76" t="s">
        <v>99</v>
      </c>
      <c r="M108" s="76" t="s">
        <v>99</v>
      </c>
      <c r="N108" s="76" t="s">
        <v>99</v>
      </c>
    </row>
    <row r="109" spans="1:14" x14ac:dyDescent="0.35">
      <c r="A109" s="100"/>
      <c r="B109" s="100"/>
      <c r="C109" s="100"/>
      <c r="D109" s="100"/>
      <c r="E109" s="100"/>
      <c r="F109" s="100"/>
      <c r="G109" s="100"/>
      <c r="H109" s="100"/>
      <c r="I109" s="100"/>
      <c r="J109" s="100"/>
      <c r="K109" s="100"/>
      <c r="L109" s="82"/>
      <c r="M109" s="82"/>
      <c r="N109" s="82"/>
    </row>
    <row r="110" spans="1:14" x14ac:dyDescent="0.35">
      <c r="A110" s="86" t="s">
        <v>157</v>
      </c>
      <c r="B110" s="86"/>
      <c r="C110" s="86"/>
      <c r="D110" s="86"/>
      <c r="E110" s="86"/>
      <c r="F110" s="86"/>
      <c r="G110" s="86"/>
      <c r="H110" s="86"/>
      <c r="I110" s="86"/>
      <c r="J110" s="86"/>
      <c r="K110" s="86"/>
      <c r="L110" s="119"/>
      <c r="M110" s="119"/>
      <c r="N110" s="119"/>
    </row>
    <row r="111" spans="1:14" hidden="1" outlineLevel="1" x14ac:dyDescent="0.35">
      <c r="A111" s="80" t="s">
        <v>158</v>
      </c>
      <c r="B111" s="89">
        <v>1173.1114569675735</v>
      </c>
      <c r="C111" s="89">
        <v>1358.6645670237615</v>
      </c>
      <c r="D111" s="89">
        <v>1284.1933394198027</v>
      </c>
      <c r="E111" s="89">
        <v>1184.8133686314236</v>
      </c>
      <c r="F111" s="89">
        <v>1527.7610483281042</v>
      </c>
      <c r="G111" s="89">
        <v>1723.7231052855284</v>
      </c>
      <c r="H111" s="89">
        <v>1725.3387250236235</v>
      </c>
      <c r="I111" s="89">
        <v>1779.0197034763669</v>
      </c>
      <c r="J111" s="89">
        <v>1785.4309271675527</v>
      </c>
      <c r="K111" s="89">
        <v>1822.7458612393834</v>
      </c>
      <c r="L111" s="120">
        <v>-1.359839637303395</v>
      </c>
      <c r="M111" s="121">
        <v>3.820174792445119</v>
      </c>
      <c r="N111" s="121">
        <v>0.2796780289620715</v>
      </c>
    </row>
    <row r="112" spans="1:14" hidden="1" outlineLevel="1" x14ac:dyDescent="0.35">
      <c r="A112" s="100" t="s">
        <v>159</v>
      </c>
      <c r="B112" s="102">
        <v>10.613058225306123</v>
      </c>
      <c r="C112" s="102">
        <v>11.69864427206546</v>
      </c>
      <c r="D112" s="102">
        <v>10.514822696995452</v>
      </c>
      <c r="E112" s="102">
        <v>9.6546626694532822</v>
      </c>
      <c r="F112" s="102">
        <v>10.898756483051944</v>
      </c>
      <c r="G112" s="102">
        <v>11.636083795676043</v>
      </c>
      <c r="H112" s="102">
        <v>10.959616638294108</v>
      </c>
      <c r="I112" s="102">
        <v>10.527779286725687</v>
      </c>
      <c r="J112" s="102">
        <v>9.8388857888232018</v>
      </c>
      <c r="K112" s="102">
        <v>9.3635288042935603</v>
      </c>
      <c r="L112" s="82">
        <v>-1.9019991585485951</v>
      </c>
      <c r="M112" s="82">
        <v>1.8842314082899714</v>
      </c>
      <c r="N112" s="82">
        <v>-1.0805630850672099</v>
      </c>
    </row>
    <row r="113" spans="1:14" hidden="1" outlineLevel="1" x14ac:dyDescent="0.35">
      <c r="A113" s="90" t="s">
        <v>160</v>
      </c>
      <c r="B113" s="122"/>
      <c r="C113" s="122"/>
      <c r="D113" s="122"/>
      <c r="E113" s="122"/>
      <c r="F113" s="122"/>
      <c r="G113" s="122"/>
      <c r="H113" s="122"/>
      <c r="I113" s="122"/>
      <c r="J113" s="122"/>
      <c r="K113" s="122"/>
      <c r="L113" s="82"/>
      <c r="M113" s="82"/>
      <c r="N113" s="82"/>
    </row>
    <row r="114" spans="1:14" hidden="1" outlineLevel="1" x14ac:dyDescent="0.35">
      <c r="A114" s="100" t="s">
        <v>161</v>
      </c>
      <c r="B114" s="118">
        <v>5.2930503708447132</v>
      </c>
      <c r="C114" s="118">
        <v>6.5332039918021918</v>
      </c>
      <c r="D114" s="118">
        <v>6.0886450197456448</v>
      </c>
      <c r="E114" s="118">
        <v>6.7592388162585877</v>
      </c>
      <c r="F114" s="118">
        <v>6.6595192613258938</v>
      </c>
      <c r="G114" s="118">
        <v>6.921117153636585</v>
      </c>
      <c r="H114" s="118">
        <v>6.4352671483393689</v>
      </c>
      <c r="I114" s="118">
        <v>6.3189956735079367</v>
      </c>
      <c r="J114" s="118">
        <v>5.7749904198414814</v>
      </c>
      <c r="K114" s="118">
        <v>5.4113552029135903</v>
      </c>
      <c r="L114" s="82">
        <v>0.34070711543197074</v>
      </c>
      <c r="M114" s="82">
        <v>0.23694940661092012</v>
      </c>
      <c r="N114" s="82">
        <v>-1.2228498427479972</v>
      </c>
    </row>
    <row r="115" spans="1:14" hidden="1" outlineLevel="1" x14ac:dyDescent="0.35">
      <c r="A115" s="112" t="s">
        <v>162</v>
      </c>
      <c r="B115" s="118">
        <v>4.2592890196517885</v>
      </c>
      <c r="C115" s="118">
        <v>4.4919671682943463</v>
      </c>
      <c r="D115" s="118">
        <v>4.0269015870399691</v>
      </c>
      <c r="E115" s="118">
        <v>3.9021909482719366</v>
      </c>
      <c r="F115" s="118">
        <v>3.5886876083782986</v>
      </c>
      <c r="G115" s="118">
        <v>3.5301951575391297</v>
      </c>
      <c r="H115" s="118">
        <v>3.3124273672054789</v>
      </c>
      <c r="I115" s="118">
        <v>3.0800901644153713</v>
      </c>
      <c r="J115" s="118">
        <v>2.8663403883777727</v>
      </c>
      <c r="K115" s="118">
        <v>2.6583673143423181</v>
      </c>
      <c r="L115" s="82">
        <v>-1.3976661806095581</v>
      </c>
      <c r="M115" s="82">
        <v>-0.99684841977105698</v>
      </c>
      <c r="N115" s="82">
        <v>-1.4081959051479576</v>
      </c>
    </row>
    <row r="116" spans="1:14" hidden="1" outlineLevel="1" x14ac:dyDescent="0.35">
      <c r="A116" s="112" t="s">
        <v>163</v>
      </c>
      <c r="B116" s="118">
        <v>1.0337613511929249</v>
      </c>
      <c r="C116" s="118">
        <v>2.0412368235078455</v>
      </c>
      <c r="D116" s="118">
        <v>2.0617434327056756</v>
      </c>
      <c r="E116" s="118">
        <v>2.8570478679866516</v>
      </c>
      <c r="F116" s="118">
        <v>3.0708316529475947</v>
      </c>
      <c r="G116" s="118">
        <v>3.3909219960974548</v>
      </c>
      <c r="H116" s="118">
        <v>3.1228397811338904</v>
      </c>
      <c r="I116" s="118">
        <v>3.2389055090925654</v>
      </c>
      <c r="J116" s="118">
        <v>2.9086500314637092</v>
      </c>
      <c r="K116" s="118">
        <v>2.7529878885712726</v>
      </c>
      <c r="L116" s="82">
        <v>3.4194948748830445</v>
      </c>
      <c r="M116" s="82">
        <v>1.7278880435089183</v>
      </c>
      <c r="N116" s="82">
        <v>-1.036664372257412</v>
      </c>
    </row>
    <row r="117" spans="1:14" hidden="1" outlineLevel="1" x14ac:dyDescent="0.35">
      <c r="A117" s="100" t="s">
        <v>164</v>
      </c>
      <c r="B117" s="102">
        <v>61.437573045871318</v>
      </c>
      <c r="C117" s="102">
        <v>68.891608240551889</v>
      </c>
      <c r="D117" s="102">
        <v>59.081827494505376</v>
      </c>
      <c r="E117" s="102">
        <v>66.411351829125479</v>
      </c>
      <c r="F117" s="102">
        <v>69.885280174574746</v>
      </c>
      <c r="G117" s="102">
        <v>72.930427228853262</v>
      </c>
      <c r="H117" s="102">
        <v>72.763974794244419</v>
      </c>
      <c r="I117" s="102">
        <v>71.412761736853682</v>
      </c>
      <c r="J117" s="102">
        <v>71.055779659064839</v>
      </c>
      <c r="K117" s="102">
        <v>71.243292402146992</v>
      </c>
      <c r="L117" s="82">
        <v>-0.36599232175550389</v>
      </c>
      <c r="M117" s="82">
        <v>0.94077706589970056</v>
      </c>
      <c r="N117" s="82">
        <v>-0.11695786118455231</v>
      </c>
    </row>
    <row r="118" spans="1:14" hidden="1" outlineLevel="1" x14ac:dyDescent="0.35">
      <c r="A118" s="100" t="s">
        <v>165</v>
      </c>
      <c r="B118" s="102" t="s">
        <v>103</v>
      </c>
      <c r="C118" s="102">
        <v>133.16135833620706</v>
      </c>
      <c r="D118" s="102">
        <v>137.12765676278252</v>
      </c>
      <c r="E118" s="102">
        <v>148.70834406130353</v>
      </c>
      <c r="F118" s="102">
        <v>154.50170045761519</v>
      </c>
      <c r="G118" s="102">
        <v>161.28847462109667</v>
      </c>
      <c r="H118" s="102">
        <v>161.53170967108912</v>
      </c>
      <c r="I118" s="102">
        <v>162.7963812636705</v>
      </c>
      <c r="J118" s="102">
        <v>163.80357048561737</v>
      </c>
      <c r="K118" s="102">
        <v>165.64653032675471</v>
      </c>
      <c r="L118" s="82">
        <v>1.1103729013816288</v>
      </c>
      <c r="M118" s="82">
        <v>0.81538192034082968</v>
      </c>
      <c r="N118" s="82">
        <v>0.13339716097287013</v>
      </c>
    </row>
    <row r="119" spans="1:14" hidden="1" outlineLevel="1" x14ac:dyDescent="0.35">
      <c r="A119" s="90" t="s">
        <v>166</v>
      </c>
      <c r="B119" s="94"/>
      <c r="C119" s="94"/>
      <c r="D119" s="94"/>
      <c r="E119" s="94"/>
      <c r="F119" s="94"/>
      <c r="G119" s="94"/>
      <c r="H119" s="94"/>
      <c r="I119" s="94"/>
      <c r="J119" s="94"/>
      <c r="K119" s="94"/>
      <c r="L119" s="82"/>
      <c r="M119" s="82"/>
      <c r="N119" s="82"/>
    </row>
    <row r="120" spans="1:14" hidden="1" outlineLevel="1" x14ac:dyDescent="0.35">
      <c r="A120" s="123" t="s">
        <v>167</v>
      </c>
      <c r="B120" s="124">
        <v>149.37030611797766</v>
      </c>
      <c r="C120" s="124">
        <v>138.25987812904484</v>
      </c>
      <c r="D120" s="124">
        <v>122.04972989730912</v>
      </c>
      <c r="E120" s="124">
        <v>106.35591498199564</v>
      </c>
      <c r="F120" s="124">
        <v>96.410768068048043</v>
      </c>
      <c r="G120" s="124">
        <v>87.000033355903383</v>
      </c>
      <c r="H120" s="124">
        <v>78.124539292789024</v>
      </c>
      <c r="I120" s="124">
        <v>69.960309484286483</v>
      </c>
      <c r="J120" s="124">
        <v>63.752465059524077</v>
      </c>
      <c r="K120" s="124">
        <v>59.006006148175885</v>
      </c>
      <c r="L120" s="125">
        <v>-2.5893261038953175</v>
      </c>
      <c r="M120" s="125">
        <v>-1.9887840710498761</v>
      </c>
      <c r="N120" s="125">
        <v>-1.922623547071578</v>
      </c>
    </row>
    <row r="121" spans="1:14" collapsed="1" x14ac:dyDescent="0.35">
      <c r="A121" s="179" t="s">
        <v>168</v>
      </c>
      <c r="B121" s="180"/>
      <c r="C121" s="180"/>
      <c r="D121" s="180"/>
      <c r="E121" s="180"/>
      <c r="F121" s="180"/>
      <c r="G121" s="180"/>
      <c r="H121" s="180"/>
      <c r="I121" s="180"/>
      <c r="J121" s="180"/>
      <c r="K121" s="180"/>
      <c r="L121" s="180"/>
      <c r="M121" s="180"/>
      <c r="N121" s="180"/>
    </row>
    <row r="122" spans="1:14" x14ac:dyDescent="0.35">
      <c r="A122" s="177" t="s">
        <v>169</v>
      </c>
      <c r="B122" s="177"/>
      <c r="C122" s="177"/>
      <c r="D122" s="177"/>
      <c r="E122" s="177"/>
      <c r="F122" s="177"/>
      <c r="G122" s="177"/>
      <c r="H122" s="177"/>
      <c r="I122" s="177"/>
      <c r="J122" s="177"/>
      <c r="K122" s="177"/>
      <c r="L122" s="177"/>
      <c r="M122" s="177"/>
      <c r="N122" s="177"/>
    </row>
    <row r="123" spans="1:14" x14ac:dyDescent="0.35">
      <c r="A123" s="177" t="s">
        <v>170</v>
      </c>
      <c r="B123" s="178"/>
      <c r="C123" s="178"/>
      <c r="D123" s="178"/>
      <c r="E123" s="178"/>
      <c r="F123" s="178"/>
      <c r="G123" s="178"/>
      <c r="H123" s="178"/>
      <c r="I123" s="178"/>
      <c r="J123" s="178"/>
      <c r="K123" s="178"/>
      <c r="L123" s="178"/>
      <c r="M123" s="178"/>
      <c r="N123" s="178"/>
    </row>
    <row r="124" spans="1:14" x14ac:dyDescent="0.35">
      <c r="A124" s="177" t="s">
        <v>171</v>
      </c>
      <c r="B124" s="178"/>
      <c r="C124" s="178"/>
      <c r="D124" s="178"/>
      <c r="E124" s="178"/>
      <c r="F124" s="178"/>
      <c r="G124" s="178"/>
      <c r="H124" s="178"/>
      <c r="I124" s="178"/>
      <c r="J124" s="178"/>
      <c r="K124" s="178"/>
      <c r="L124" s="178"/>
      <c r="M124" s="178"/>
      <c r="N124" s="178"/>
    </row>
    <row r="125" spans="1:14" x14ac:dyDescent="0.35">
      <c r="A125" s="177" t="s">
        <v>172</v>
      </c>
      <c r="B125" s="178"/>
      <c r="C125" s="178"/>
      <c r="D125" s="178"/>
      <c r="E125" s="178"/>
      <c r="F125" s="178"/>
      <c r="G125" s="178"/>
      <c r="H125" s="178"/>
      <c r="I125" s="178"/>
      <c r="J125" s="178"/>
      <c r="K125" s="178"/>
      <c r="L125" s="178"/>
      <c r="M125" s="178"/>
      <c r="N125" s="178"/>
    </row>
    <row r="126" spans="1:14" x14ac:dyDescent="0.35">
      <c r="A126" s="177" t="s">
        <v>173</v>
      </c>
      <c r="B126" s="178"/>
      <c r="C126" s="178"/>
      <c r="D126" s="178"/>
      <c r="E126" s="178"/>
      <c r="F126" s="178"/>
      <c r="G126" s="178"/>
      <c r="H126" s="178"/>
      <c r="I126" s="178"/>
      <c r="J126" s="178"/>
      <c r="K126" s="178"/>
      <c r="L126" s="178"/>
      <c r="M126" s="178"/>
      <c r="N126" s="178"/>
    </row>
    <row r="127" spans="1:14" x14ac:dyDescent="0.35">
      <c r="A127" s="177" t="s">
        <v>174</v>
      </c>
      <c r="B127" s="178"/>
      <c r="C127" s="178"/>
      <c r="D127" s="178"/>
      <c r="E127" s="178"/>
      <c r="F127" s="178"/>
      <c r="G127" s="178"/>
      <c r="H127" s="178"/>
      <c r="I127" s="178"/>
      <c r="J127" s="178"/>
      <c r="K127" s="178"/>
      <c r="L127" s="178"/>
      <c r="M127" s="178"/>
      <c r="N127" s="178"/>
    </row>
    <row r="128" spans="1:14" x14ac:dyDescent="0.35">
      <c r="A128" s="177" t="s">
        <v>175</v>
      </c>
      <c r="B128" s="178"/>
      <c r="C128" s="178"/>
      <c r="D128" s="178"/>
      <c r="E128" s="178"/>
      <c r="F128" s="178"/>
      <c r="G128" s="178"/>
      <c r="H128" s="178"/>
      <c r="I128" s="178"/>
      <c r="J128" s="178"/>
      <c r="K128" s="178"/>
      <c r="L128" s="178"/>
      <c r="M128" s="178"/>
      <c r="N128" s="178"/>
    </row>
    <row r="129" spans="1:14" x14ac:dyDescent="0.35">
      <c r="A129" s="177" t="s">
        <v>176</v>
      </c>
      <c r="B129" s="178"/>
      <c r="C129" s="178"/>
      <c r="D129" s="178"/>
      <c r="E129" s="178"/>
      <c r="F129" s="178"/>
      <c r="G129" s="178"/>
      <c r="H129" s="178"/>
      <c r="I129" s="178"/>
      <c r="J129" s="178"/>
      <c r="K129" s="178"/>
      <c r="L129" s="178"/>
      <c r="M129" s="178"/>
      <c r="N129" s="178"/>
    </row>
    <row r="130" spans="1:14" x14ac:dyDescent="0.35">
      <c r="A130" s="177" t="s">
        <v>177</v>
      </c>
      <c r="B130" s="178"/>
      <c r="C130" s="178"/>
      <c r="D130" s="178"/>
      <c r="E130" s="178"/>
      <c r="F130" s="178"/>
      <c r="G130" s="178"/>
      <c r="H130" s="178"/>
      <c r="I130" s="178"/>
      <c r="J130" s="178"/>
      <c r="K130" s="178"/>
      <c r="L130" s="178"/>
      <c r="M130" s="178"/>
      <c r="N130" s="178"/>
    </row>
    <row r="131" spans="1:14" x14ac:dyDescent="0.35">
      <c r="A131" s="177" t="s">
        <v>178</v>
      </c>
      <c r="B131" s="178"/>
      <c r="C131" s="178"/>
      <c r="D131" s="178"/>
      <c r="E131" s="178"/>
      <c r="F131" s="178"/>
      <c r="G131" s="178"/>
      <c r="H131" s="178"/>
      <c r="I131" s="178"/>
      <c r="J131" s="178"/>
      <c r="K131" s="178"/>
      <c r="L131" s="178"/>
      <c r="M131" s="178"/>
      <c r="N131" s="178"/>
    </row>
    <row r="132" spans="1:14" x14ac:dyDescent="0.35">
      <c r="A132" s="177" t="s">
        <v>179</v>
      </c>
      <c r="B132" s="178"/>
      <c r="C132" s="178"/>
      <c r="D132" s="178"/>
      <c r="E132" s="178"/>
      <c r="F132" s="178"/>
      <c r="G132" s="178"/>
      <c r="H132" s="178"/>
      <c r="I132" s="178"/>
      <c r="J132" s="178"/>
      <c r="K132" s="178"/>
      <c r="L132" s="178"/>
      <c r="M132" s="178"/>
      <c r="N132" s="178"/>
    </row>
    <row r="133" spans="1:14" ht="15" thickBot="1" x14ac:dyDescent="0.4">
      <c r="A133" s="181" t="s">
        <v>180</v>
      </c>
      <c r="B133" s="182"/>
      <c r="C133" s="182"/>
      <c r="D133" s="182"/>
      <c r="E133" s="182"/>
      <c r="F133" s="182"/>
      <c r="G133" s="182"/>
      <c r="H133" s="182"/>
      <c r="I133" s="182"/>
      <c r="J133" s="182"/>
      <c r="K133" s="182"/>
      <c r="L133" s="182"/>
      <c r="M133" s="182"/>
      <c r="N133" s="182"/>
    </row>
    <row r="134" spans="1:14" x14ac:dyDescent="0.35">
      <c r="A134" s="104" t="s">
        <v>181</v>
      </c>
      <c r="B134" s="104"/>
      <c r="C134" s="104"/>
      <c r="D134" s="104"/>
      <c r="E134" s="104"/>
      <c r="F134" s="104"/>
      <c r="G134" s="104"/>
      <c r="H134" s="104"/>
      <c r="I134" s="104"/>
      <c r="J134" s="104"/>
      <c r="K134" s="104"/>
      <c r="L134" s="103"/>
      <c r="M134" s="103"/>
      <c r="N134" s="103"/>
    </row>
  </sheetData>
  <mergeCells count="13">
    <mergeCell ref="A127:N127"/>
    <mergeCell ref="A128:N128"/>
    <mergeCell ref="A129:N129"/>
    <mergeCell ref="A130:N130"/>
    <mergeCell ref="A133:N133"/>
    <mergeCell ref="A131:N131"/>
    <mergeCell ref="A132:N132"/>
    <mergeCell ref="A126:N126"/>
    <mergeCell ref="A121:N121"/>
    <mergeCell ref="A122:N122"/>
    <mergeCell ref="A123:N123"/>
    <mergeCell ref="A124:N124"/>
    <mergeCell ref="A125:N1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CE5FD-3969-4BEA-870E-2AAD5698E198}">
  <sheetPr>
    <tabColor theme="7" tint="0.79998168889431442"/>
  </sheetPr>
  <dimension ref="A1:V28"/>
  <sheetViews>
    <sheetView zoomScale="70" zoomScaleNormal="70" workbookViewId="0">
      <selection activeCell="H10" sqref="H10"/>
    </sheetView>
  </sheetViews>
  <sheetFormatPr defaultColWidth="8.90625" defaultRowHeight="14.5" x14ac:dyDescent="0.35"/>
  <cols>
    <col min="1" max="1" width="9.54296875" bestFit="1" customWidth="1"/>
    <col min="2" max="2" width="11.1796875" bestFit="1" customWidth="1"/>
    <col min="3" max="3" width="4.81640625" bestFit="1" customWidth="1"/>
    <col min="4" max="4" width="14.54296875" customWidth="1"/>
    <col min="7" max="7" width="21.54296875" bestFit="1" customWidth="1"/>
    <col min="8" max="8" width="13.1796875" bestFit="1" customWidth="1"/>
    <col min="9" max="14" width="12" bestFit="1" customWidth="1"/>
  </cols>
  <sheetData>
    <row r="1" spans="1:15" x14ac:dyDescent="0.35">
      <c r="A1" s="28" t="s">
        <v>182</v>
      </c>
      <c r="B1" s="28" t="s">
        <v>183</v>
      </c>
      <c r="C1" s="28" t="s">
        <v>184</v>
      </c>
      <c r="D1" s="28" t="s">
        <v>185</v>
      </c>
      <c r="H1" s="146" t="s">
        <v>186</v>
      </c>
      <c r="J1" s="146" t="s">
        <v>184</v>
      </c>
    </row>
    <row r="2" spans="1:15" x14ac:dyDescent="0.35">
      <c r="A2" t="s">
        <v>187</v>
      </c>
      <c r="B2" t="s">
        <v>187</v>
      </c>
      <c r="C2">
        <v>2025</v>
      </c>
      <c r="D2">
        <v>28.40471572298566</v>
      </c>
      <c r="H2" s="146" t="s">
        <v>182</v>
      </c>
      <c r="I2" s="146" t="s">
        <v>183</v>
      </c>
      <c r="J2">
        <v>2025</v>
      </c>
      <c r="K2">
        <v>2030</v>
      </c>
      <c r="L2">
        <v>2035</v>
      </c>
      <c r="M2">
        <v>2040</v>
      </c>
      <c r="N2">
        <v>2045</v>
      </c>
      <c r="O2">
        <v>2050</v>
      </c>
    </row>
    <row r="3" spans="1:15" x14ac:dyDescent="0.35">
      <c r="A3" t="s">
        <v>187</v>
      </c>
      <c r="B3" t="s">
        <v>188</v>
      </c>
      <c r="C3">
        <v>2025</v>
      </c>
      <c r="D3">
        <v>122.6300161104357</v>
      </c>
      <c r="H3" t="s">
        <v>187</v>
      </c>
      <c r="I3" t="s">
        <v>187</v>
      </c>
      <c r="J3">
        <v>28.40471572298566</v>
      </c>
      <c r="K3">
        <v>39.927742974598488</v>
      </c>
      <c r="L3">
        <v>55.137841981536063</v>
      </c>
      <c r="M3">
        <v>77.17100166209417</v>
      </c>
      <c r="N3">
        <v>85.799290645941866</v>
      </c>
      <c r="O3">
        <v>90.980437711406495</v>
      </c>
    </row>
    <row r="4" spans="1:15" x14ac:dyDescent="0.35">
      <c r="A4" t="s">
        <v>188</v>
      </c>
      <c r="B4" t="s">
        <v>187</v>
      </c>
      <c r="C4">
        <v>2025</v>
      </c>
      <c r="D4">
        <v>101.6518754650415</v>
      </c>
      <c r="G4" s="151" t="s">
        <v>189</v>
      </c>
      <c r="H4" s="151"/>
      <c r="I4" s="151" t="s">
        <v>188</v>
      </c>
      <c r="J4" s="151">
        <v>122.6300161104357</v>
      </c>
      <c r="K4" s="151">
        <v>134.7171282283503</v>
      </c>
      <c r="L4" s="151">
        <v>134.44990864183509</v>
      </c>
      <c r="M4" s="151">
        <v>164.17792248346831</v>
      </c>
      <c r="N4" s="151">
        <v>182.63360489292629</v>
      </c>
      <c r="O4" s="151">
        <v>198.79416930446371</v>
      </c>
    </row>
    <row r="5" spans="1:15" x14ac:dyDescent="0.35">
      <c r="A5" t="s">
        <v>188</v>
      </c>
      <c r="B5" t="s">
        <v>188</v>
      </c>
      <c r="C5">
        <v>2025</v>
      </c>
      <c r="D5">
        <v>385.91577065534</v>
      </c>
      <c r="G5" t="s">
        <v>190</v>
      </c>
      <c r="H5" t="s">
        <v>188</v>
      </c>
      <c r="I5" t="s">
        <v>187</v>
      </c>
      <c r="J5">
        <v>101.6518754650415</v>
      </c>
      <c r="K5">
        <v>122.21392047997141</v>
      </c>
      <c r="L5">
        <v>173.86786270747251</v>
      </c>
      <c r="M5">
        <v>240.43217739776159</v>
      </c>
      <c r="N5">
        <v>249.08766496012561</v>
      </c>
      <c r="O5">
        <v>244.92102220223731</v>
      </c>
    </row>
    <row r="6" spans="1:15" x14ac:dyDescent="0.35">
      <c r="A6" t="s">
        <v>187</v>
      </c>
      <c r="B6" t="s">
        <v>187</v>
      </c>
      <c r="C6">
        <v>2030</v>
      </c>
      <c r="D6">
        <v>39.927742974598488</v>
      </c>
      <c r="I6" t="s">
        <v>188</v>
      </c>
      <c r="J6">
        <v>385.91577065534</v>
      </c>
      <c r="K6">
        <v>517.18668610503653</v>
      </c>
      <c r="L6">
        <v>579.98046507699473</v>
      </c>
      <c r="M6">
        <v>754.1746114958238</v>
      </c>
      <c r="N6">
        <v>904.1549380096684</v>
      </c>
      <c r="O6">
        <v>1001.882227010266</v>
      </c>
    </row>
    <row r="7" spans="1:15" x14ac:dyDescent="0.35">
      <c r="A7" t="s">
        <v>187</v>
      </c>
      <c r="B7" t="s">
        <v>188</v>
      </c>
      <c r="C7">
        <v>2030</v>
      </c>
      <c r="D7">
        <v>134.7171282283503</v>
      </c>
    </row>
    <row r="8" spans="1:15" x14ac:dyDescent="0.35">
      <c r="A8" t="s">
        <v>188</v>
      </c>
      <c r="B8" t="s">
        <v>187</v>
      </c>
      <c r="C8">
        <v>2030</v>
      </c>
      <c r="D8">
        <v>122.21392047997141</v>
      </c>
    </row>
    <row r="9" spans="1:15" x14ac:dyDescent="0.35">
      <c r="A9" t="s">
        <v>188</v>
      </c>
      <c r="B9" t="s">
        <v>188</v>
      </c>
      <c r="C9">
        <v>2030</v>
      </c>
      <c r="D9">
        <v>517.18668610503653</v>
      </c>
    </row>
    <row r="10" spans="1:15" x14ac:dyDescent="0.35">
      <c r="A10" t="s">
        <v>187</v>
      </c>
      <c r="B10" t="s">
        <v>187</v>
      </c>
      <c r="C10">
        <v>2035</v>
      </c>
      <c r="D10">
        <v>55.137841981536063</v>
      </c>
    </row>
    <row r="11" spans="1:15" x14ac:dyDescent="0.35">
      <c r="A11" t="s">
        <v>187</v>
      </c>
      <c r="B11" t="s">
        <v>188</v>
      </c>
      <c r="C11">
        <v>2035</v>
      </c>
      <c r="D11">
        <v>134.44990864183509</v>
      </c>
    </row>
    <row r="12" spans="1:15" x14ac:dyDescent="0.35">
      <c r="A12" t="s">
        <v>188</v>
      </c>
      <c r="B12" t="s">
        <v>187</v>
      </c>
      <c r="C12">
        <v>2035</v>
      </c>
      <c r="D12">
        <v>173.86786270747251</v>
      </c>
    </row>
    <row r="13" spans="1:15" x14ac:dyDescent="0.35">
      <c r="A13" t="s">
        <v>188</v>
      </c>
      <c r="B13" t="s">
        <v>188</v>
      </c>
      <c r="C13">
        <v>2035</v>
      </c>
      <c r="D13">
        <v>579.98046507699473</v>
      </c>
    </row>
    <row r="14" spans="1:15" x14ac:dyDescent="0.35">
      <c r="A14" t="s">
        <v>187</v>
      </c>
      <c r="B14" t="s">
        <v>187</v>
      </c>
      <c r="C14">
        <v>2040</v>
      </c>
      <c r="D14">
        <v>77.17100166209417</v>
      </c>
    </row>
    <row r="15" spans="1:15" x14ac:dyDescent="0.35">
      <c r="A15" t="s">
        <v>187</v>
      </c>
      <c r="B15" t="s">
        <v>188</v>
      </c>
      <c r="C15">
        <v>2040</v>
      </c>
      <c r="D15">
        <v>164.17792248346831</v>
      </c>
    </row>
    <row r="16" spans="1:15" x14ac:dyDescent="0.35">
      <c r="A16" t="s">
        <v>188</v>
      </c>
      <c r="B16" t="s">
        <v>187</v>
      </c>
      <c r="C16">
        <v>2040</v>
      </c>
      <c r="D16">
        <v>240.43217739776159</v>
      </c>
    </row>
    <row r="17" spans="1:22" x14ac:dyDescent="0.35">
      <c r="A17" t="s">
        <v>188</v>
      </c>
      <c r="B17" t="s">
        <v>188</v>
      </c>
      <c r="C17">
        <v>2040</v>
      </c>
      <c r="D17">
        <v>754.1746114958238</v>
      </c>
    </row>
    <row r="18" spans="1:22" x14ac:dyDescent="0.35">
      <c r="A18" t="s">
        <v>187</v>
      </c>
      <c r="B18" t="s">
        <v>187</v>
      </c>
      <c r="C18">
        <v>2045</v>
      </c>
      <c r="D18">
        <v>85.799290645941866</v>
      </c>
      <c r="S18" s="59"/>
      <c r="T18" s="59"/>
      <c r="U18" s="59"/>
      <c r="V18" s="59"/>
    </row>
    <row r="19" spans="1:22" x14ac:dyDescent="0.35">
      <c r="A19" t="s">
        <v>187</v>
      </c>
      <c r="B19" t="s">
        <v>188</v>
      </c>
      <c r="C19">
        <v>2045</v>
      </c>
      <c r="D19">
        <v>182.63360489292629</v>
      </c>
    </row>
    <row r="20" spans="1:22" x14ac:dyDescent="0.35">
      <c r="A20" t="s">
        <v>188</v>
      </c>
      <c r="B20" t="s">
        <v>187</v>
      </c>
      <c r="C20">
        <v>2045</v>
      </c>
      <c r="D20">
        <v>249.08766496012561</v>
      </c>
    </row>
    <row r="21" spans="1:22" x14ac:dyDescent="0.35">
      <c r="A21" t="s">
        <v>188</v>
      </c>
      <c r="B21" t="s">
        <v>188</v>
      </c>
      <c r="C21">
        <v>2045</v>
      </c>
      <c r="D21">
        <v>904.1549380096684</v>
      </c>
    </row>
    <row r="22" spans="1:22" x14ac:dyDescent="0.35">
      <c r="A22" t="s">
        <v>187</v>
      </c>
      <c r="B22" t="s">
        <v>187</v>
      </c>
      <c r="C22">
        <v>2050</v>
      </c>
      <c r="D22">
        <v>90.980437711406495</v>
      </c>
    </row>
    <row r="23" spans="1:22" x14ac:dyDescent="0.35">
      <c r="A23" t="s">
        <v>187</v>
      </c>
      <c r="B23" t="s">
        <v>188</v>
      </c>
      <c r="C23">
        <v>2050</v>
      </c>
      <c r="D23">
        <v>198.79416930446371</v>
      </c>
    </row>
    <row r="24" spans="1:22" x14ac:dyDescent="0.35">
      <c r="A24" t="s">
        <v>188</v>
      </c>
      <c r="B24" t="s">
        <v>187</v>
      </c>
      <c r="C24">
        <v>2050</v>
      </c>
      <c r="D24">
        <v>244.92102220223731</v>
      </c>
    </row>
    <row r="25" spans="1:22" x14ac:dyDescent="0.35">
      <c r="A25" t="s">
        <v>188</v>
      </c>
      <c r="B25" t="s">
        <v>188</v>
      </c>
      <c r="C25">
        <v>2050</v>
      </c>
      <c r="D25">
        <v>1001.882227010266</v>
      </c>
    </row>
    <row r="27" spans="1:22" x14ac:dyDescent="0.35">
      <c r="A27" s="17" t="s">
        <v>191</v>
      </c>
    </row>
    <row r="28" spans="1:22" x14ac:dyDescent="0.35">
      <c r="A28" s="17" t="s">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7C0D7-E249-44A4-82E5-697E98372B26}">
  <sheetPr>
    <tabColor theme="7"/>
  </sheetPr>
  <dimension ref="A1:J27"/>
  <sheetViews>
    <sheetView zoomScale="66" zoomScaleNormal="85" workbookViewId="0">
      <selection activeCell="B6" sqref="B6"/>
    </sheetView>
  </sheetViews>
  <sheetFormatPr defaultColWidth="10.90625" defaultRowHeight="14.5" x14ac:dyDescent="0.35"/>
  <cols>
    <col min="1" max="1" width="46.36328125" customWidth="1"/>
    <col min="3" max="3" width="11.81640625" bestFit="1" customWidth="1"/>
    <col min="4" max="4" width="22.6328125" bestFit="1" customWidth="1"/>
    <col min="5" max="5" width="11.81640625" bestFit="1" customWidth="1"/>
    <col min="6" max="6" width="12.08984375" bestFit="1" customWidth="1"/>
    <col min="7" max="7" width="11.81640625" bestFit="1" customWidth="1"/>
    <col min="8" max="8" width="12.08984375" bestFit="1" customWidth="1"/>
  </cols>
  <sheetData>
    <row r="1" spans="1:10" ht="15" thickBot="1" x14ac:dyDescent="0.4"/>
    <row r="2" spans="1:10" x14ac:dyDescent="0.35">
      <c r="A2" s="29" t="s">
        <v>189</v>
      </c>
      <c r="B2" s="30"/>
      <c r="C2" s="30"/>
      <c r="D2" s="30"/>
      <c r="E2" s="30"/>
      <c r="F2" s="30"/>
      <c r="G2" s="30"/>
      <c r="H2" s="30"/>
      <c r="I2" s="30"/>
      <c r="J2" s="31"/>
    </row>
    <row r="3" spans="1:10" x14ac:dyDescent="0.35">
      <c r="A3" s="42" t="s">
        <v>193</v>
      </c>
      <c r="B3">
        <v>2018</v>
      </c>
      <c r="C3">
        <v>2021</v>
      </c>
      <c r="D3">
        <v>2022</v>
      </c>
      <c r="E3">
        <v>2025</v>
      </c>
      <c r="F3">
        <v>2030</v>
      </c>
      <c r="G3">
        <v>2035</v>
      </c>
      <c r="H3">
        <v>2040</v>
      </c>
      <c r="I3">
        <v>2045</v>
      </c>
      <c r="J3" s="33">
        <v>2050</v>
      </c>
    </row>
    <row r="4" spans="1:10" x14ac:dyDescent="0.35">
      <c r="A4" s="32" t="s">
        <v>194</v>
      </c>
      <c r="B4" s="16">
        <f>'ENTSO-E historical data'!C40/1000</f>
        <v>61.323</v>
      </c>
      <c r="C4" s="16">
        <f>'ENTSO-E historical data'!E40/1000</f>
        <v>56.555999999999997</v>
      </c>
      <c r="D4" s="16">
        <f>'ENTSO-E historical data'!G40/1000</f>
        <v>67.399000000000001</v>
      </c>
      <c r="E4" s="63">
        <f>'Data Gexit'!J4</f>
        <v>122.6300161104357</v>
      </c>
      <c r="F4" s="63">
        <f>'Data Gexit'!K4</f>
        <v>134.7171282283503</v>
      </c>
      <c r="G4" s="63">
        <f>'Data Gexit'!L4</f>
        <v>134.44990864183509</v>
      </c>
      <c r="H4" s="63">
        <f>'Data Gexit'!M4</f>
        <v>164.17792248346831</v>
      </c>
      <c r="I4" s="63">
        <f>'Data Gexit'!N4</f>
        <v>182.63360489292629</v>
      </c>
      <c r="J4" s="45">
        <f>'Data Gexit'!O4</f>
        <v>198.79416930446371</v>
      </c>
    </row>
    <row r="5" spans="1:10" x14ac:dyDescent="0.35">
      <c r="A5" s="32" t="s">
        <v>195</v>
      </c>
      <c r="B5" s="16">
        <f>'ENTSO-E historical data'!C41/1000</f>
        <v>10.116</v>
      </c>
      <c r="C5" s="61">
        <f>'ENTSO-E historical data'!E41/1000</f>
        <v>10.276999999999999</v>
      </c>
      <c r="D5" s="61">
        <f>'ENTSO-E historical data'!G41/1000</f>
        <v>5.3940000000000001</v>
      </c>
      <c r="E5" s="60">
        <v>0</v>
      </c>
      <c r="F5" s="60">
        <v>0</v>
      </c>
      <c r="G5" s="60">
        <v>0</v>
      </c>
      <c r="H5" s="60">
        <v>0</v>
      </c>
      <c r="I5" s="60">
        <v>0</v>
      </c>
      <c r="J5" s="64">
        <v>0</v>
      </c>
    </row>
    <row r="6" spans="1:10" x14ac:dyDescent="0.35">
      <c r="A6" s="32" t="s">
        <v>196</v>
      </c>
      <c r="B6" s="16">
        <f>'ENTSO-E historical data'!C42/1000</f>
        <v>13.625999999999999</v>
      </c>
      <c r="C6" s="16">
        <f>'ENTSO-E historical data'!E42/1000</f>
        <v>12.571</v>
      </c>
      <c r="D6" s="16">
        <f>'ENTSO-E historical data'!G42/1000</f>
        <v>10.882</v>
      </c>
      <c r="E6" s="60">
        <f>D6</f>
        <v>10.882</v>
      </c>
      <c r="F6" s="60">
        <f t="shared" ref="F6:J6" si="0">E6</f>
        <v>10.882</v>
      </c>
      <c r="G6" s="60">
        <f t="shared" si="0"/>
        <v>10.882</v>
      </c>
      <c r="H6" s="60">
        <f t="shared" si="0"/>
        <v>10.882</v>
      </c>
      <c r="I6" s="60">
        <f t="shared" si="0"/>
        <v>10.882</v>
      </c>
      <c r="J6" s="64">
        <f t="shared" si="0"/>
        <v>10.882</v>
      </c>
    </row>
    <row r="7" spans="1:10" ht="15" thickBot="1" x14ac:dyDescent="0.4">
      <c r="A7" s="34" t="s">
        <v>197</v>
      </c>
      <c r="B7" s="47">
        <f>SUM(B4:B6)</f>
        <v>85.064999999999998</v>
      </c>
      <c r="C7" s="47">
        <f t="shared" ref="C7:D7" si="1">SUM(C4:C6)</f>
        <v>79.403999999999996</v>
      </c>
      <c r="D7" s="47">
        <f t="shared" si="1"/>
        <v>83.675000000000011</v>
      </c>
      <c r="E7" s="48">
        <f t="shared" ref="E7" si="2">SUM(E4:E6)</f>
        <v>133.5120161104357</v>
      </c>
      <c r="F7" s="48">
        <f t="shared" ref="F7" si="3">SUM(F4:F6)</f>
        <v>145.59912822835031</v>
      </c>
      <c r="G7" s="48">
        <f t="shared" ref="G7" si="4">SUM(G4:G6)</f>
        <v>145.3319086418351</v>
      </c>
      <c r="H7" s="48">
        <f t="shared" ref="H7" si="5">SUM(H4:H6)</f>
        <v>175.05992248346831</v>
      </c>
      <c r="I7" s="48">
        <f t="shared" ref="I7" si="6">SUM(I4:I6)</f>
        <v>193.51560489292629</v>
      </c>
      <c r="J7" s="49">
        <f t="shared" ref="J7" si="7">SUM(J4:J6)</f>
        <v>209.67616930446371</v>
      </c>
    </row>
    <row r="8" spans="1:10" ht="15" thickBot="1" x14ac:dyDescent="0.4">
      <c r="C8" s="27"/>
      <c r="D8" s="27"/>
      <c r="E8" s="27"/>
      <c r="F8" s="27"/>
      <c r="G8" s="27"/>
      <c r="H8" s="27"/>
      <c r="I8" s="27"/>
      <c r="J8" s="27"/>
    </row>
    <row r="9" spans="1:10" x14ac:dyDescent="0.35">
      <c r="A9" s="29" t="s">
        <v>8</v>
      </c>
      <c r="B9" s="30"/>
      <c r="C9" s="30"/>
      <c r="D9" s="30"/>
      <c r="E9" s="30">
        <v>2025</v>
      </c>
      <c r="F9" s="30">
        <v>2030</v>
      </c>
      <c r="G9" s="30">
        <v>2035</v>
      </c>
      <c r="H9" s="30">
        <v>2040</v>
      </c>
      <c r="I9" s="30">
        <v>2045</v>
      </c>
      <c r="J9" s="31">
        <v>2050</v>
      </c>
    </row>
    <row r="10" spans="1:10" ht="15" thickBot="1" x14ac:dyDescent="0.4">
      <c r="A10" s="34" t="s">
        <v>198</v>
      </c>
      <c r="B10" s="35"/>
      <c r="C10" s="35"/>
      <c r="D10" s="152"/>
      <c r="E10" s="154">
        <f>'REF2020'!F105*0.01163</f>
        <v>-8.4024722746896057</v>
      </c>
      <c r="F10" s="155">
        <f>'REF2020'!G105*0.01163</f>
        <v>-8.1525587130206922</v>
      </c>
      <c r="G10" s="155">
        <f>'REF2020'!H105*0.01163</f>
        <v>-16.604543924131736</v>
      </c>
      <c r="H10" s="155">
        <f>'REF2020'!I105*0.01163</f>
        <v>-8.4225151267968776</v>
      </c>
      <c r="I10" s="155">
        <f>'REF2020'!J105*0.01163</f>
        <v>-7.1857147493478841</v>
      </c>
      <c r="J10" s="156">
        <f>'REF2020'!K105*0.01163</f>
        <v>-11.154135136408403</v>
      </c>
    </row>
    <row r="11" spans="1:10" ht="15" thickBot="1" x14ac:dyDescent="0.4">
      <c r="C11" s="27"/>
      <c r="D11" s="27"/>
      <c r="E11" s="27"/>
      <c r="F11" s="27"/>
      <c r="G11" s="27"/>
      <c r="H11" s="27"/>
      <c r="I11" s="27"/>
      <c r="J11" s="27"/>
    </row>
    <row r="12" spans="1:10" x14ac:dyDescent="0.35">
      <c r="A12" s="29" t="s">
        <v>190</v>
      </c>
      <c r="B12" s="30"/>
      <c r="C12" s="43"/>
      <c r="D12" s="43"/>
      <c r="E12" s="43"/>
      <c r="F12" s="43"/>
      <c r="G12" s="43"/>
      <c r="H12" s="43"/>
      <c r="I12" s="43"/>
      <c r="J12" s="44"/>
    </row>
    <row r="13" spans="1:10" x14ac:dyDescent="0.35">
      <c r="A13" s="42" t="s">
        <v>193</v>
      </c>
      <c r="B13">
        <v>2018</v>
      </c>
      <c r="C13">
        <v>2021</v>
      </c>
      <c r="D13">
        <v>2022</v>
      </c>
      <c r="E13">
        <v>2025</v>
      </c>
      <c r="F13">
        <v>2030</v>
      </c>
      <c r="G13">
        <v>2035</v>
      </c>
      <c r="H13">
        <v>2040</v>
      </c>
      <c r="I13">
        <v>2045</v>
      </c>
      <c r="J13" s="33">
        <v>2050</v>
      </c>
    </row>
    <row r="14" spans="1:10" x14ac:dyDescent="0.35">
      <c r="A14" s="32" t="s">
        <v>199</v>
      </c>
      <c r="B14" s="16">
        <f>'ENTSO-E historical data'!D39/1000</f>
        <v>77.843000000000004</v>
      </c>
      <c r="C14" s="16">
        <f>'ENTSO-E historical data'!F39/1000</f>
        <v>77.287000000000006</v>
      </c>
      <c r="D14" s="16">
        <f>'ENTSO-E historical data'!H39/1000</f>
        <v>66.277000000000001</v>
      </c>
      <c r="E14" s="62"/>
      <c r="F14" s="62"/>
      <c r="G14" s="62"/>
      <c r="H14" s="62"/>
      <c r="I14" s="62"/>
      <c r="J14" s="46"/>
    </row>
    <row r="15" spans="1:10" ht="15" thickBot="1" x14ac:dyDescent="0.4">
      <c r="A15" s="34" t="s">
        <v>200</v>
      </c>
      <c r="B15" s="47">
        <f>B14</f>
        <v>77.843000000000004</v>
      </c>
      <c r="C15" s="47">
        <f>C14</f>
        <v>77.287000000000006</v>
      </c>
      <c r="D15" s="47">
        <f>D14</f>
        <v>66.277000000000001</v>
      </c>
      <c r="E15" s="48">
        <f t="shared" ref="E15:J15" si="8">E7-E10</f>
        <v>141.91448838512531</v>
      </c>
      <c r="F15" s="48">
        <f t="shared" si="8"/>
        <v>153.75168694137099</v>
      </c>
      <c r="G15" s="48">
        <f t="shared" si="8"/>
        <v>161.93645256596685</v>
      </c>
      <c r="H15" s="48">
        <f t="shared" si="8"/>
        <v>183.48243761026518</v>
      </c>
      <c r="I15" s="48">
        <f t="shared" si="8"/>
        <v>200.70131964227417</v>
      </c>
      <c r="J15" s="48">
        <f t="shared" si="8"/>
        <v>220.83030444087211</v>
      </c>
    </row>
    <row r="18" spans="1:2" x14ac:dyDescent="0.35">
      <c r="A18" t="s">
        <v>201</v>
      </c>
    </row>
    <row r="19" spans="1:2" x14ac:dyDescent="0.35">
      <c r="A19" s="16" t="s">
        <v>202</v>
      </c>
    </row>
    <row r="20" spans="1:2" x14ac:dyDescent="0.35">
      <c r="A20" s="41" t="s">
        <v>203</v>
      </c>
    </row>
    <row r="21" spans="1:2" x14ac:dyDescent="0.35">
      <c r="A21" s="153" t="s">
        <v>204</v>
      </c>
    </row>
    <row r="23" spans="1:2" x14ac:dyDescent="0.35">
      <c r="A23" s="17" t="s">
        <v>205</v>
      </c>
    </row>
    <row r="24" spans="1:2" x14ac:dyDescent="0.35">
      <c r="A24" s="20" t="s">
        <v>206</v>
      </c>
      <c r="B24" s="20" t="s">
        <v>207</v>
      </c>
    </row>
    <row r="25" spans="1:2" x14ac:dyDescent="0.35">
      <c r="A25" s="20" t="s">
        <v>208</v>
      </c>
      <c r="B25" s="20" t="s">
        <v>209</v>
      </c>
    </row>
    <row r="26" spans="1:2" x14ac:dyDescent="0.35">
      <c r="A26" t="s">
        <v>210</v>
      </c>
    </row>
    <row r="27" spans="1:2" x14ac:dyDescent="0.35">
      <c r="A27" s="1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9C7A9-B36A-4CF4-9273-FF2F5EF4B26C}">
  <sheetPr>
    <tabColor theme="9" tint="0.79998168889431442"/>
  </sheetPr>
  <dimension ref="A1:S3467"/>
  <sheetViews>
    <sheetView topLeftCell="A12" zoomScale="55" zoomScaleNormal="55" workbookViewId="0">
      <selection activeCell="L5" sqref="L5"/>
    </sheetView>
  </sheetViews>
  <sheetFormatPr defaultColWidth="10.90625" defaultRowHeight="14.5" x14ac:dyDescent="0.35"/>
  <cols>
    <col min="1" max="1" width="14.90625" bestFit="1" customWidth="1"/>
    <col min="12" max="12" width="20.1796875" bestFit="1" customWidth="1"/>
    <col min="13" max="13" width="20.54296875" bestFit="1" customWidth="1"/>
    <col min="14" max="14" width="24.90625" bestFit="1" customWidth="1"/>
    <col min="16" max="17" width="20.1796875" bestFit="1" customWidth="1"/>
    <col min="18" max="18" width="20.54296875" bestFit="1" customWidth="1"/>
    <col min="19" max="20" width="24.90625" bestFit="1" customWidth="1"/>
  </cols>
  <sheetData>
    <row r="1" spans="1:18" x14ac:dyDescent="0.35">
      <c r="A1" t="s">
        <v>211</v>
      </c>
      <c r="B1" t="s">
        <v>212</v>
      </c>
      <c r="C1" t="s">
        <v>213</v>
      </c>
      <c r="D1" t="s">
        <v>214</v>
      </c>
      <c r="E1" t="s">
        <v>215</v>
      </c>
      <c r="F1" t="s">
        <v>216</v>
      </c>
      <c r="G1" t="s">
        <v>217</v>
      </c>
      <c r="H1" t="s">
        <v>218</v>
      </c>
      <c r="I1" t="s">
        <v>219</v>
      </c>
    </row>
    <row r="2" spans="1:18" x14ac:dyDescent="0.35">
      <c r="A2" t="s">
        <v>220</v>
      </c>
      <c r="B2">
        <v>2030</v>
      </c>
      <c r="C2">
        <v>1995</v>
      </c>
      <c r="D2" t="s">
        <v>221</v>
      </c>
      <c r="E2" t="s">
        <v>222</v>
      </c>
      <c r="F2" t="s">
        <v>223</v>
      </c>
      <c r="G2" t="s">
        <v>224</v>
      </c>
      <c r="H2">
        <v>906.19502044000001</v>
      </c>
      <c r="I2">
        <v>0</v>
      </c>
    </row>
    <row r="3" spans="1:18" x14ac:dyDescent="0.35">
      <c r="A3" t="s">
        <v>220</v>
      </c>
      <c r="B3">
        <v>2030</v>
      </c>
      <c r="C3">
        <v>1995</v>
      </c>
      <c r="D3" t="s">
        <v>221</v>
      </c>
      <c r="E3" t="s">
        <v>222</v>
      </c>
      <c r="F3" t="s">
        <v>223</v>
      </c>
      <c r="G3" t="s">
        <v>225</v>
      </c>
      <c r="H3">
        <v>1848.1167824500001</v>
      </c>
      <c r="I3">
        <v>0</v>
      </c>
    </row>
    <row r="4" spans="1:18" x14ac:dyDescent="0.35">
      <c r="A4" t="s">
        <v>220</v>
      </c>
      <c r="B4">
        <v>2030</v>
      </c>
      <c r="C4">
        <v>1995</v>
      </c>
      <c r="D4" t="s">
        <v>221</v>
      </c>
      <c r="E4" t="s">
        <v>222</v>
      </c>
      <c r="F4" t="s">
        <v>223</v>
      </c>
      <c r="G4" t="s">
        <v>226</v>
      </c>
      <c r="H4">
        <v>1334.5932613099999</v>
      </c>
      <c r="I4">
        <v>-121.32178868</v>
      </c>
    </row>
    <row r="5" spans="1:18" ht="15" thickBot="1" x14ac:dyDescent="0.4">
      <c r="A5" t="s">
        <v>220</v>
      </c>
      <c r="B5">
        <v>2030</v>
      </c>
      <c r="C5">
        <v>1995</v>
      </c>
      <c r="D5" t="s">
        <v>221</v>
      </c>
      <c r="E5" t="s">
        <v>222</v>
      </c>
      <c r="F5" t="s">
        <v>221</v>
      </c>
      <c r="G5" t="s">
        <v>227</v>
      </c>
      <c r="H5">
        <v>3430.7394327400002</v>
      </c>
      <c r="I5">
        <v>0</v>
      </c>
      <c r="L5" s="16" t="s">
        <v>190</v>
      </c>
      <c r="M5" s="9"/>
      <c r="P5" s="7" t="s">
        <v>189</v>
      </c>
    </row>
    <row r="6" spans="1:18" x14ac:dyDescent="0.35">
      <c r="A6" t="s">
        <v>220</v>
      </c>
      <c r="B6">
        <v>2030</v>
      </c>
      <c r="C6">
        <v>1995</v>
      </c>
      <c r="D6" t="s">
        <v>228</v>
      </c>
      <c r="E6" t="s">
        <v>229</v>
      </c>
      <c r="F6" t="s">
        <v>221</v>
      </c>
      <c r="G6" t="s">
        <v>230</v>
      </c>
      <c r="H6">
        <v>963.36140047000004</v>
      </c>
      <c r="I6">
        <v>0</v>
      </c>
      <c r="L6" s="126" t="s">
        <v>211</v>
      </c>
      <c r="M6" s="127" t="s">
        <v>220</v>
      </c>
      <c r="N6" s="128"/>
      <c r="P6" s="133" t="s">
        <v>211</v>
      </c>
      <c r="Q6" s="39" t="s">
        <v>220</v>
      </c>
      <c r="R6" s="36"/>
    </row>
    <row r="7" spans="1:18" x14ac:dyDescent="0.35">
      <c r="A7" t="s">
        <v>220</v>
      </c>
      <c r="B7">
        <v>2030</v>
      </c>
      <c r="C7">
        <v>1995</v>
      </c>
      <c r="D7" t="s">
        <v>228</v>
      </c>
      <c r="E7" t="s">
        <v>229</v>
      </c>
      <c r="F7" t="s">
        <v>223</v>
      </c>
      <c r="G7" t="s">
        <v>231</v>
      </c>
      <c r="H7">
        <v>297.75720489000003</v>
      </c>
      <c r="I7">
        <v>0</v>
      </c>
      <c r="L7" s="129" t="s">
        <v>213</v>
      </c>
      <c r="M7" s="16">
        <v>2009</v>
      </c>
      <c r="N7" s="130"/>
      <c r="P7" s="134" t="s">
        <v>213</v>
      </c>
      <c r="Q7" s="7">
        <v>2009</v>
      </c>
      <c r="R7" s="37"/>
    </row>
    <row r="8" spans="1:18" x14ac:dyDescent="0.35">
      <c r="A8" t="s">
        <v>220</v>
      </c>
      <c r="B8">
        <v>2030</v>
      </c>
      <c r="C8">
        <v>1995</v>
      </c>
      <c r="D8" t="s">
        <v>228</v>
      </c>
      <c r="E8" t="s">
        <v>229</v>
      </c>
      <c r="F8" t="s">
        <v>223</v>
      </c>
      <c r="G8" t="s">
        <v>232</v>
      </c>
      <c r="H8">
        <v>8579.3878600299995</v>
      </c>
      <c r="I8">
        <v>0</v>
      </c>
      <c r="L8" s="129" t="s">
        <v>233</v>
      </c>
      <c r="M8" s="16" t="s">
        <v>234</v>
      </c>
      <c r="N8" s="130" t="s">
        <v>235</v>
      </c>
      <c r="P8" s="134" t="s">
        <v>233</v>
      </c>
      <c r="Q8" s="7" t="s">
        <v>234</v>
      </c>
      <c r="R8" s="37" t="s">
        <v>235</v>
      </c>
    </row>
    <row r="9" spans="1:18" x14ac:dyDescent="0.35">
      <c r="A9" t="s">
        <v>220</v>
      </c>
      <c r="B9">
        <v>2030</v>
      </c>
      <c r="C9">
        <v>1995</v>
      </c>
      <c r="D9" t="s">
        <v>228</v>
      </c>
      <c r="E9" t="s">
        <v>229</v>
      </c>
      <c r="F9" t="s">
        <v>223</v>
      </c>
      <c r="G9" t="s">
        <v>236</v>
      </c>
      <c r="H9">
        <v>2412.6403534299998</v>
      </c>
      <c r="I9">
        <v>0</v>
      </c>
      <c r="L9" s="138">
        <v>2030</v>
      </c>
      <c r="M9" s="16">
        <v>156348.78758496</v>
      </c>
      <c r="N9" s="130">
        <v>-56298.440953450001</v>
      </c>
      <c r="P9" s="139">
        <v>2030</v>
      </c>
      <c r="Q9" s="7">
        <v>51020.959052140002</v>
      </c>
      <c r="R9" s="37">
        <v>-62892.878112239996</v>
      </c>
    </row>
    <row r="10" spans="1:18" x14ac:dyDescent="0.35">
      <c r="A10" t="s">
        <v>220</v>
      </c>
      <c r="B10">
        <v>2030</v>
      </c>
      <c r="C10">
        <v>1995</v>
      </c>
      <c r="D10" t="s">
        <v>228</v>
      </c>
      <c r="E10" t="s">
        <v>229</v>
      </c>
      <c r="F10" t="s">
        <v>223</v>
      </c>
      <c r="G10" t="s">
        <v>237</v>
      </c>
      <c r="H10">
        <v>3820.4778674199902</v>
      </c>
      <c r="I10">
        <v>0</v>
      </c>
      <c r="L10" s="138">
        <v>2040</v>
      </c>
      <c r="M10" s="16">
        <v>190926.36834205</v>
      </c>
      <c r="N10" s="130">
        <v>-57784.915647200003</v>
      </c>
      <c r="P10" s="139">
        <v>2040</v>
      </c>
      <c r="Q10" s="7">
        <v>51025.435558279998</v>
      </c>
      <c r="R10" s="37">
        <v>-84455.480566249986</v>
      </c>
    </row>
    <row r="11" spans="1:18" x14ac:dyDescent="0.35">
      <c r="A11" t="s">
        <v>220</v>
      </c>
      <c r="B11">
        <v>2030</v>
      </c>
      <c r="C11">
        <v>1995</v>
      </c>
      <c r="D11" t="s">
        <v>228</v>
      </c>
      <c r="E11" t="s">
        <v>229</v>
      </c>
      <c r="F11" t="s">
        <v>223</v>
      </c>
      <c r="G11" t="s">
        <v>238</v>
      </c>
      <c r="H11">
        <v>2829.1935280500002</v>
      </c>
      <c r="I11">
        <v>0</v>
      </c>
      <c r="L11" s="138">
        <v>2050</v>
      </c>
      <c r="M11" s="16">
        <v>164563.18670724999</v>
      </c>
      <c r="N11" s="130">
        <v>-58444.383219679992</v>
      </c>
      <c r="P11" s="139">
        <v>2050</v>
      </c>
      <c r="Q11" s="7">
        <v>55226.499857169998</v>
      </c>
      <c r="R11" s="37">
        <v>-101323.31953708998</v>
      </c>
    </row>
    <row r="12" spans="1:18" ht="15" thickBot="1" x14ac:dyDescent="0.4">
      <c r="A12" t="s">
        <v>220</v>
      </c>
      <c r="B12">
        <v>2030</v>
      </c>
      <c r="C12">
        <v>1995</v>
      </c>
      <c r="D12" t="s">
        <v>221</v>
      </c>
      <c r="E12" t="s">
        <v>239</v>
      </c>
      <c r="F12" t="s">
        <v>223</v>
      </c>
      <c r="G12" t="s">
        <v>240</v>
      </c>
      <c r="H12">
        <v>2566.0896604</v>
      </c>
      <c r="I12">
        <v>0</v>
      </c>
      <c r="L12" s="131" t="s">
        <v>241</v>
      </c>
      <c r="M12" s="47">
        <v>511838.34263425996</v>
      </c>
      <c r="N12" s="132">
        <v>-172527.73982033</v>
      </c>
      <c r="P12" s="135" t="s">
        <v>241</v>
      </c>
      <c r="Q12" s="40">
        <v>157272.89446759</v>
      </c>
      <c r="R12" s="38">
        <v>-248671.67821557994</v>
      </c>
    </row>
    <row r="13" spans="1:18" ht="15" thickBot="1" x14ac:dyDescent="0.4">
      <c r="A13" t="s">
        <v>220</v>
      </c>
      <c r="B13">
        <v>2030</v>
      </c>
      <c r="C13">
        <v>1995</v>
      </c>
      <c r="D13" t="s">
        <v>221</v>
      </c>
      <c r="E13" t="s">
        <v>239</v>
      </c>
      <c r="F13" t="s">
        <v>223</v>
      </c>
      <c r="G13" t="s">
        <v>225</v>
      </c>
      <c r="H13">
        <v>1468.86820642</v>
      </c>
      <c r="I13">
        <v>0</v>
      </c>
    </row>
    <row r="14" spans="1:18" x14ac:dyDescent="0.35">
      <c r="A14" t="s">
        <v>220</v>
      </c>
      <c r="B14">
        <v>2030</v>
      </c>
      <c r="C14">
        <v>1995</v>
      </c>
      <c r="D14" t="s">
        <v>221</v>
      </c>
      <c r="E14" t="s">
        <v>239</v>
      </c>
      <c r="F14" t="s">
        <v>221</v>
      </c>
      <c r="G14" t="s">
        <v>227</v>
      </c>
      <c r="H14">
        <v>3002.46513314</v>
      </c>
      <c r="I14">
        <v>0</v>
      </c>
      <c r="L14" s="160" t="s">
        <v>232</v>
      </c>
      <c r="M14" s="136">
        <v>2030</v>
      </c>
      <c r="N14" s="136">
        <v>2040</v>
      </c>
      <c r="O14" s="137">
        <v>2050</v>
      </c>
    </row>
    <row r="15" spans="1:18" x14ac:dyDescent="0.35">
      <c r="A15" t="s">
        <v>220</v>
      </c>
      <c r="B15">
        <v>2030</v>
      </c>
      <c r="C15">
        <v>1995</v>
      </c>
      <c r="D15" t="s">
        <v>228</v>
      </c>
      <c r="E15" t="s">
        <v>242</v>
      </c>
      <c r="F15" t="s">
        <v>223</v>
      </c>
      <c r="G15" t="s">
        <v>232</v>
      </c>
      <c r="H15">
        <v>2631.3185482899999</v>
      </c>
      <c r="I15">
        <v>0</v>
      </c>
      <c r="L15" s="32" t="s">
        <v>243</v>
      </c>
      <c r="M15" s="170">
        <f>M34-S34</f>
        <v>214645.79963251</v>
      </c>
      <c r="N15" s="170">
        <f>M35-S35</f>
        <v>272487.65124735999</v>
      </c>
      <c r="O15" s="171">
        <f>M36-S36</f>
        <v>265461.12915684993</v>
      </c>
    </row>
    <row r="16" spans="1:18" x14ac:dyDescent="0.35">
      <c r="A16" t="s">
        <v>220</v>
      </c>
      <c r="B16">
        <v>2030</v>
      </c>
      <c r="C16">
        <v>1995</v>
      </c>
      <c r="D16" t="s">
        <v>228</v>
      </c>
      <c r="E16" t="s">
        <v>242</v>
      </c>
      <c r="F16" t="s">
        <v>223</v>
      </c>
      <c r="G16" t="s">
        <v>244</v>
      </c>
      <c r="H16">
        <v>400.80597540000002</v>
      </c>
      <c r="I16">
        <v>-7.6884694199999997</v>
      </c>
      <c r="L16" s="32" t="s">
        <v>245</v>
      </c>
      <c r="M16" s="170">
        <f>R34-N34</f>
        <v>112056.36000991</v>
      </c>
      <c r="N16" s="170">
        <f>R35-N35</f>
        <v>117052.99554843002</v>
      </c>
      <c r="O16" s="171">
        <f>R36-N36</f>
        <v>124059.05201836998</v>
      </c>
    </row>
    <row r="17" spans="1:19" ht="15" thickBot="1" x14ac:dyDescent="0.4">
      <c r="A17" t="s">
        <v>220</v>
      </c>
      <c r="B17">
        <v>2030</v>
      </c>
      <c r="C17">
        <v>1995</v>
      </c>
      <c r="D17" t="s">
        <v>228</v>
      </c>
      <c r="E17" t="s">
        <v>242</v>
      </c>
      <c r="F17" t="s">
        <v>223</v>
      </c>
      <c r="G17" t="s">
        <v>246</v>
      </c>
      <c r="H17">
        <v>1130.94374247</v>
      </c>
      <c r="I17">
        <v>0</v>
      </c>
      <c r="L17" s="34" t="s">
        <v>247</v>
      </c>
      <c r="M17" s="172">
        <f>M16-M15</f>
        <v>-102589.4396226</v>
      </c>
      <c r="N17" s="172">
        <f t="shared" ref="N17:O17" si="0">N16-N15</f>
        <v>-155434.65569892997</v>
      </c>
      <c r="O17" s="173">
        <f t="shared" si="0"/>
        <v>-141402.07713847994</v>
      </c>
    </row>
    <row r="18" spans="1:19" x14ac:dyDescent="0.35">
      <c r="A18" t="s">
        <v>220</v>
      </c>
      <c r="B18">
        <v>2030</v>
      </c>
      <c r="C18">
        <v>1995</v>
      </c>
      <c r="D18" t="s">
        <v>228</v>
      </c>
      <c r="E18" t="s">
        <v>242</v>
      </c>
      <c r="F18" t="s">
        <v>223</v>
      </c>
      <c r="G18" t="s">
        <v>248</v>
      </c>
      <c r="H18">
        <v>7548.6236841800001</v>
      </c>
      <c r="I18">
        <v>0</v>
      </c>
      <c r="L18" s="160" t="s">
        <v>249</v>
      </c>
      <c r="M18" s="136">
        <v>2030</v>
      </c>
      <c r="N18" s="136">
        <v>2040</v>
      </c>
      <c r="O18" s="137">
        <v>2050</v>
      </c>
    </row>
    <row r="19" spans="1:19" x14ac:dyDescent="0.35">
      <c r="A19" t="s">
        <v>220</v>
      </c>
      <c r="B19">
        <v>2030</v>
      </c>
      <c r="C19">
        <v>1995</v>
      </c>
      <c r="D19" t="s">
        <v>228</v>
      </c>
      <c r="E19" t="s">
        <v>242</v>
      </c>
      <c r="F19" t="s">
        <v>221</v>
      </c>
      <c r="G19" t="s">
        <v>250</v>
      </c>
      <c r="H19">
        <v>3229.77112278</v>
      </c>
      <c r="I19">
        <v>0</v>
      </c>
      <c r="L19" s="32" t="s">
        <v>243</v>
      </c>
      <c r="M19" s="170">
        <f>M38-S38</f>
        <v>190682.93505316999</v>
      </c>
      <c r="N19" s="170">
        <f>M39-S39</f>
        <v>239231.75935718004</v>
      </c>
      <c r="O19" s="171">
        <f>M40-S40</f>
        <v>234799.52430717996</v>
      </c>
    </row>
    <row r="20" spans="1:19" x14ac:dyDescent="0.35">
      <c r="A20" t="s">
        <v>220</v>
      </c>
      <c r="B20">
        <v>2030</v>
      </c>
      <c r="C20">
        <v>1995</v>
      </c>
      <c r="D20" t="s">
        <v>228</v>
      </c>
      <c r="E20" t="s">
        <v>251</v>
      </c>
      <c r="F20" t="s">
        <v>223</v>
      </c>
      <c r="G20" t="s">
        <v>224</v>
      </c>
      <c r="H20">
        <v>3194.0726382799999</v>
      </c>
      <c r="I20">
        <v>0</v>
      </c>
      <c r="L20" s="32" t="s">
        <v>245</v>
      </c>
      <c r="M20" s="170">
        <f>R38-N38</f>
        <v>118199.67833616998</v>
      </c>
      <c r="N20" s="170">
        <f>R39-N39</f>
        <v>127593.59477380001</v>
      </c>
      <c r="O20" s="171">
        <f>R40-N40</f>
        <v>117127.39408658998</v>
      </c>
    </row>
    <row r="21" spans="1:19" ht="15" thickBot="1" x14ac:dyDescent="0.4">
      <c r="A21" t="s">
        <v>220</v>
      </c>
      <c r="B21">
        <v>2030</v>
      </c>
      <c r="C21">
        <v>1995</v>
      </c>
      <c r="D21" t="s">
        <v>228</v>
      </c>
      <c r="E21" t="s">
        <v>251</v>
      </c>
      <c r="F21" t="s">
        <v>223</v>
      </c>
      <c r="G21" t="s">
        <v>226</v>
      </c>
      <c r="H21">
        <v>1196.68866705</v>
      </c>
      <c r="I21">
        <v>0</v>
      </c>
      <c r="L21" s="34" t="s">
        <v>247</v>
      </c>
      <c r="M21" s="172">
        <f>M20-M19</f>
        <v>-72483.256717000011</v>
      </c>
      <c r="N21" s="172">
        <f t="shared" ref="N21:O21" si="1">N20-N19</f>
        <v>-111638.16458338003</v>
      </c>
      <c r="O21" s="173">
        <f t="shared" si="1"/>
        <v>-117672.13022058998</v>
      </c>
    </row>
    <row r="22" spans="1:19" x14ac:dyDescent="0.35">
      <c r="A22" t="s">
        <v>220</v>
      </c>
      <c r="B22">
        <v>2030</v>
      </c>
      <c r="C22">
        <v>1995</v>
      </c>
      <c r="D22" t="s">
        <v>228</v>
      </c>
      <c r="E22" t="s">
        <v>251</v>
      </c>
      <c r="F22" t="s">
        <v>223</v>
      </c>
      <c r="G22" t="s">
        <v>252</v>
      </c>
      <c r="H22">
        <v>1399.8758375</v>
      </c>
      <c r="I22">
        <v>0</v>
      </c>
    </row>
    <row r="23" spans="1:19" x14ac:dyDescent="0.35">
      <c r="A23" t="s">
        <v>220</v>
      </c>
      <c r="B23">
        <v>2030</v>
      </c>
      <c r="C23">
        <v>1995</v>
      </c>
      <c r="D23" t="s">
        <v>228</v>
      </c>
      <c r="E23" t="s">
        <v>251</v>
      </c>
      <c r="F23" t="s">
        <v>221</v>
      </c>
      <c r="G23" t="s">
        <v>227</v>
      </c>
      <c r="H23">
        <v>3617.8385911999999</v>
      </c>
      <c r="I23">
        <v>0</v>
      </c>
    </row>
    <row r="24" spans="1:19" x14ac:dyDescent="0.35">
      <c r="A24" t="s">
        <v>220</v>
      </c>
      <c r="B24">
        <v>2030</v>
      </c>
      <c r="C24">
        <v>1995</v>
      </c>
      <c r="D24" t="s">
        <v>228</v>
      </c>
      <c r="E24" t="s">
        <v>251</v>
      </c>
      <c r="F24" t="s">
        <v>221</v>
      </c>
      <c r="G24" t="s">
        <v>253</v>
      </c>
      <c r="H24">
        <v>17399.532795980002</v>
      </c>
      <c r="I24">
        <v>0</v>
      </c>
    </row>
    <row r="25" spans="1:19" x14ac:dyDescent="0.35">
      <c r="A25" t="s">
        <v>220</v>
      </c>
      <c r="B25">
        <v>2030</v>
      </c>
      <c r="C25">
        <v>1995</v>
      </c>
      <c r="D25" t="s">
        <v>221</v>
      </c>
      <c r="E25" t="s">
        <v>230</v>
      </c>
      <c r="F25" t="s">
        <v>223</v>
      </c>
      <c r="G25" t="s">
        <v>229</v>
      </c>
      <c r="H25">
        <v>0</v>
      </c>
      <c r="I25">
        <v>-7411.3453100400002</v>
      </c>
    </row>
    <row r="26" spans="1:19" x14ac:dyDescent="0.35">
      <c r="A26" t="s">
        <v>220</v>
      </c>
      <c r="B26">
        <v>2030</v>
      </c>
      <c r="C26">
        <v>1995</v>
      </c>
      <c r="D26" t="s">
        <v>221</v>
      </c>
      <c r="E26" t="s">
        <v>230</v>
      </c>
      <c r="F26" t="s">
        <v>223</v>
      </c>
      <c r="G26" t="s">
        <v>232</v>
      </c>
      <c r="H26">
        <v>17380.17671951</v>
      </c>
      <c r="I26">
        <v>-263.67774875999999</v>
      </c>
      <c r="L26" s="158" t="s">
        <v>190</v>
      </c>
      <c r="Q26" s="159" t="s">
        <v>189</v>
      </c>
    </row>
    <row r="27" spans="1:19" x14ac:dyDescent="0.35">
      <c r="A27" t="s">
        <v>220</v>
      </c>
      <c r="B27">
        <v>2030</v>
      </c>
      <c r="C27">
        <v>1995</v>
      </c>
      <c r="D27" t="s">
        <v>221</v>
      </c>
      <c r="E27" t="s">
        <v>230</v>
      </c>
      <c r="F27" t="s">
        <v>223</v>
      </c>
      <c r="G27" t="s">
        <v>244</v>
      </c>
      <c r="H27">
        <v>489.03954851999998</v>
      </c>
      <c r="I27">
        <v>-111.28266561999899</v>
      </c>
    </row>
    <row r="28" spans="1:19" x14ac:dyDescent="0.35">
      <c r="A28" t="s">
        <v>220</v>
      </c>
      <c r="B28">
        <v>2030</v>
      </c>
      <c r="C28">
        <v>1995</v>
      </c>
      <c r="D28" t="s">
        <v>221</v>
      </c>
      <c r="E28" t="s">
        <v>230</v>
      </c>
      <c r="F28" t="s">
        <v>223</v>
      </c>
      <c r="G28" t="s">
        <v>237</v>
      </c>
      <c r="H28">
        <v>17526.17734763</v>
      </c>
      <c r="I28">
        <v>-643.72063742</v>
      </c>
      <c r="L28" s="146" t="s">
        <v>214</v>
      </c>
      <c r="M28" t="s">
        <v>228</v>
      </c>
      <c r="N28" t="s">
        <v>254</v>
      </c>
      <c r="Q28" s="146" t="s">
        <v>214</v>
      </c>
      <c r="R28" t="s">
        <v>221</v>
      </c>
      <c r="S28" t="s">
        <v>255</v>
      </c>
    </row>
    <row r="29" spans="1:19" x14ac:dyDescent="0.35">
      <c r="A29" t="s">
        <v>220</v>
      </c>
      <c r="B29">
        <v>2030</v>
      </c>
      <c r="C29">
        <v>1995</v>
      </c>
      <c r="D29" t="s">
        <v>228</v>
      </c>
      <c r="E29" t="s">
        <v>231</v>
      </c>
      <c r="F29" t="s">
        <v>223</v>
      </c>
      <c r="G29" t="s">
        <v>229</v>
      </c>
      <c r="H29">
        <v>0</v>
      </c>
      <c r="I29">
        <v>-5043.0043828099997</v>
      </c>
      <c r="L29" s="146" t="s">
        <v>216</v>
      </c>
      <c r="M29" t="s">
        <v>221</v>
      </c>
      <c r="Q29" s="146" t="s">
        <v>216</v>
      </c>
      <c r="R29" t="s">
        <v>223</v>
      </c>
    </row>
    <row r="30" spans="1:19" x14ac:dyDescent="0.35">
      <c r="A30" t="s">
        <v>220</v>
      </c>
      <c r="B30">
        <v>2030</v>
      </c>
      <c r="C30">
        <v>1995</v>
      </c>
      <c r="D30" t="s">
        <v>228</v>
      </c>
      <c r="E30" t="s">
        <v>231</v>
      </c>
      <c r="F30" t="s">
        <v>223</v>
      </c>
      <c r="G30" t="s">
        <v>232</v>
      </c>
      <c r="H30">
        <v>7073.8493961300001</v>
      </c>
      <c r="I30">
        <v>0</v>
      </c>
      <c r="L30" s="146" t="s">
        <v>213</v>
      </c>
      <c r="M30" s="10">
        <v>2009</v>
      </c>
      <c r="Q30" s="146" t="s">
        <v>213</v>
      </c>
      <c r="R30" s="10">
        <v>2009</v>
      </c>
    </row>
    <row r="31" spans="1:19" x14ac:dyDescent="0.35">
      <c r="A31" t="s">
        <v>220</v>
      </c>
      <c r="B31">
        <v>2030</v>
      </c>
      <c r="C31">
        <v>1995</v>
      </c>
      <c r="D31" t="s">
        <v>228</v>
      </c>
      <c r="E31" t="s">
        <v>231</v>
      </c>
      <c r="F31" t="s">
        <v>223</v>
      </c>
      <c r="G31" t="s">
        <v>256</v>
      </c>
      <c r="H31">
        <v>7422.0306208000002</v>
      </c>
      <c r="I31">
        <v>0</v>
      </c>
    </row>
    <row r="32" spans="1:19" x14ac:dyDescent="0.35">
      <c r="A32" t="s">
        <v>220</v>
      </c>
      <c r="B32">
        <v>2030</v>
      </c>
      <c r="C32">
        <v>1995</v>
      </c>
      <c r="D32" t="s">
        <v>228</v>
      </c>
      <c r="E32" t="s">
        <v>257</v>
      </c>
      <c r="F32" t="s">
        <v>223</v>
      </c>
      <c r="G32" t="s">
        <v>237</v>
      </c>
      <c r="H32">
        <v>549.45037275000004</v>
      </c>
      <c r="I32">
        <v>0</v>
      </c>
      <c r="L32" s="146" t="s">
        <v>258</v>
      </c>
      <c r="M32" t="s">
        <v>259</v>
      </c>
      <c r="N32" t="s">
        <v>260</v>
      </c>
      <c r="Q32" s="146" t="s">
        <v>258</v>
      </c>
      <c r="R32" t="s">
        <v>259</v>
      </c>
      <c r="S32" t="s">
        <v>260</v>
      </c>
    </row>
    <row r="33" spans="1:19" x14ac:dyDescent="0.35">
      <c r="A33" t="s">
        <v>220</v>
      </c>
      <c r="B33">
        <v>2030</v>
      </c>
      <c r="C33">
        <v>1995</v>
      </c>
      <c r="D33" t="s">
        <v>228</v>
      </c>
      <c r="E33" t="s">
        <v>261</v>
      </c>
      <c r="F33" t="s">
        <v>223</v>
      </c>
      <c r="G33" t="s">
        <v>224</v>
      </c>
      <c r="H33">
        <v>8948.8969559399993</v>
      </c>
      <c r="I33">
        <v>-5339.2808155100001</v>
      </c>
      <c r="L33" s="10" t="s">
        <v>220</v>
      </c>
      <c r="M33">
        <v>493702.08517789003</v>
      </c>
      <c r="N33">
        <v>-172527.73982033</v>
      </c>
      <c r="Q33" s="10" t="s">
        <v>220</v>
      </c>
      <c r="R33">
        <v>180640.66775637999</v>
      </c>
      <c r="S33">
        <v>-258892.49485882997</v>
      </c>
    </row>
    <row r="34" spans="1:19" x14ac:dyDescent="0.35">
      <c r="A34" t="s">
        <v>220</v>
      </c>
      <c r="B34">
        <v>2030</v>
      </c>
      <c r="C34">
        <v>1995</v>
      </c>
      <c r="D34" t="s">
        <v>228</v>
      </c>
      <c r="E34" t="s">
        <v>232</v>
      </c>
      <c r="F34" t="s">
        <v>223</v>
      </c>
      <c r="G34" t="s">
        <v>229</v>
      </c>
      <c r="H34">
        <v>0</v>
      </c>
      <c r="I34">
        <v>-24922.802791689999</v>
      </c>
      <c r="L34" s="157">
        <v>2030</v>
      </c>
      <c r="M34">
        <v>150948.47572208001</v>
      </c>
      <c r="N34">
        <v>-56298.440953450001</v>
      </c>
      <c r="Q34" s="157">
        <v>2030</v>
      </c>
      <c r="R34">
        <v>55757.919056459999</v>
      </c>
      <c r="S34">
        <v>-63697.323910430001</v>
      </c>
    </row>
    <row r="35" spans="1:19" x14ac:dyDescent="0.35">
      <c r="A35" t="s">
        <v>220</v>
      </c>
      <c r="B35">
        <v>2030</v>
      </c>
      <c r="C35">
        <v>1995</v>
      </c>
      <c r="D35" t="s">
        <v>228</v>
      </c>
      <c r="E35" t="s">
        <v>232</v>
      </c>
      <c r="F35" t="s">
        <v>223</v>
      </c>
      <c r="G35" t="s">
        <v>242</v>
      </c>
      <c r="H35">
        <v>0</v>
      </c>
      <c r="I35">
        <v>-3479.4255192800001</v>
      </c>
      <c r="L35" s="157">
        <v>2040</v>
      </c>
      <c r="M35">
        <v>183889.62850794001</v>
      </c>
      <c r="N35">
        <v>-57784.915647200003</v>
      </c>
      <c r="Q35" s="157">
        <v>2040</v>
      </c>
      <c r="R35">
        <v>59268.079901230005</v>
      </c>
      <c r="S35">
        <v>-88598.02273941999</v>
      </c>
    </row>
    <row r="36" spans="1:19" x14ac:dyDescent="0.35">
      <c r="A36" t="s">
        <v>220</v>
      </c>
      <c r="B36">
        <v>2030</v>
      </c>
      <c r="C36">
        <v>1995</v>
      </c>
      <c r="D36" t="s">
        <v>228</v>
      </c>
      <c r="E36" t="s">
        <v>232</v>
      </c>
      <c r="F36" t="s">
        <v>221</v>
      </c>
      <c r="G36" t="s">
        <v>230</v>
      </c>
      <c r="H36">
        <v>916.25230394000005</v>
      </c>
      <c r="I36">
        <v>-7853.2861524700002</v>
      </c>
      <c r="L36" s="157">
        <v>2050</v>
      </c>
      <c r="M36">
        <v>158863.98094786998</v>
      </c>
      <c r="N36">
        <v>-58444.383219679992</v>
      </c>
      <c r="Q36" s="157">
        <v>2050</v>
      </c>
      <c r="R36">
        <v>65614.668798689992</v>
      </c>
      <c r="S36">
        <v>-106597.14820897998</v>
      </c>
    </row>
    <row r="37" spans="1:19" x14ac:dyDescent="0.35">
      <c r="A37" t="s">
        <v>220</v>
      </c>
      <c r="B37">
        <v>2030</v>
      </c>
      <c r="C37">
        <v>1995</v>
      </c>
      <c r="D37" t="s">
        <v>228</v>
      </c>
      <c r="E37" t="s">
        <v>232</v>
      </c>
      <c r="F37" t="s">
        <v>223</v>
      </c>
      <c r="G37" t="s">
        <v>231</v>
      </c>
      <c r="H37">
        <v>0</v>
      </c>
      <c r="I37">
        <v>-3062.2880461099999</v>
      </c>
      <c r="L37" s="10" t="s">
        <v>262</v>
      </c>
      <c r="M37">
        <v>448339.34709542</v>
      </c>
      <c r="N37">
        <v>-179138.66605554998</v>
      </c>
      <c r="Q37" s="10" t="s">
        <v>262</v>
      </c>
      <c r="R37">
        <v>183782.00114101</v>
      </c>
      <c r="S37">
        <v>-216374.87162210996</v>
      </c>
    </row>
    <row r="38" spans="1:19" x14ac:dyDescent="0.35">
      <c r="A38" t="s">
        <v>220</v>
      </c>
      <c r="B38">
        <v>2030</v>
      </c>
      <c r="C38">
        <v>1995</v>
      </c>
      <c r="D38" t="s">
        <v>228</v>
      </c>
      <c r="E38" t="s">
        <v>232</v>
      </c>
      <c r="F38" t="s">
        <v>223</v>
      </c>
      <c r="G38" t="s">
        <v>263</v>
      </c>
      <c r="H38">
        <v>12.55708385</v>
      </c>
      <c r="I38">
        <v>0</v>
      </c>
      <c r="L38" s="157">
        <v>2030</v>
      </c>
      <c r="M38">
        <v>119353.03458611001</v>
      </c>
      <c r="N38">
        <v>-50226.345498159993</v>
      </c>
      <c r="Q38" s="157">
        <v>2030</v>
      </c>
      <c r="R38">
        <v>67973.332838009985</v>
      </c>
      <c r="S38">
        <v>-71329.900467059982</v>
      </c>
    </row>
    <row r="39" spans="1:19" x14ac:dyDescent="0.35">
      <c r="A39" t="s">
        <v>220</v>
      </c>
      <c r="B39">
        <v>2030</v>
      </c>
      <c r="C39">
        <v>1995</v>
      </c>
      <c r="D39" t="s">
        <v>228</v>
      </c>
      <c r="E39" t="s">
        <v>232</v>
      </c>
      <c r="F39" t="s">
        <v>223</v>
      </c>
      <c r="G39" t="s">
        <v>264</v>
      </c>
      <c r="H39">
        <v>75.866455549999998</v>
      </c>
      <c r="I39">
        <v>0</v>
      </c>
      <c r="L39" s="157">
        <v>2040</v>
      </c>
      <c r="M39">
        <v>162771.82327874002</v>
      </c>
      <c r="N39">
        <v>-62468.836160300001</v>
      </c>
      <c r="Q39" s="157">
        <v>2040</v>
      </c>
      <c r="R39">
        <v>65124.758613500009</v>
      </c>
      <c r="S39">
        <v>-76459.936078440005</v>
      </c>
    </row>
    <row r="40" spans="1:19" x14ac:dyDescent="0.35">
      <c r="A40" t="s">
        <v>220</v>
      </c>
      <c r="B40">
        <v>2030</v>
      </c>
      <c r="C40">
        <v>1995</v>
      </c>
      <c r="D40" t="s">
        <v>228</v>
      </c>
      <c r="E40" t="s">
        <v>232</v>
      </c>
      <c r="F40" t="s">
        <v>223</v>
      </c>
      <c r="G40" t="s">
        <v>265</v>
      </c>
      <c r="H40">
        <v>674.66082603999996</v>
      </c>
      <c r="I40">
        <v>0</v>
      </c>
      <c r="L40" s="157">
        <v>2050</v>
      </c>
      <c r="M40">
        <v>166214.48923057001</v>
      </c>
      <c r="N40">
        <v>-66443.484397089996</v>
      </c>
      <c r="Q40" s="157">
        <v>2050</v>
      </c>
      <c r="R40">
        <v>50683.909689499989</v>
      </c>
      <c r="S40">
        <v>-68585.035076609973</v>
      </c>
    </row>
    <row r="41" spans="1:19" x14ac:dyDescent="0.35">
      <c r="A41" t="s">
        <v>220</v>
      </c>
      <c r="B41">
        <v>2030</v>
      </c>
      <c r="C41">
        <v>1995</v>
      </c>
      <c r="D41" t="s">
        <v>228</v>
      </c>
      <c r="E41" t="s">
        <v>232</v>
      </c>
      <c r="F41" t="s">
        <v>223</v>
      </c>
      <c r="G41" t="s">
        <v>244</v>
      </c>
      <c r="H41">
        <v>4132.5505035400001</v>
      </c>
      <c r="I41">
        <v>-999.50756132000004</v>
      </c>
      <c r="L41" s="10" t="s">
        <v>266</v>
      </c>
      <c r="M41">
        <v>942041.43227331014</v>
      </c>
      <c r="N41">
        <v>-351666.40587587998</v>
      </c>
      <c r="Q41" s="10" t="s">
        <v>266</v>
      </c>
      <c r="R41">
        <v>364422.66889738996</v>
      </c>
      <c r="S41">
        <v>-475267.36648093991</v>
      </c>
    </row>
    <row r="42" spans="1:19" x14ac:dyDescent="0.35">
      <c r="A42" t="s">
        <v>220</v>
      </c>
      <c r="B42">
        <v>2030</v>
      </c>
      <c r="C42">
        <v>1995</v>
      </c>
      <c r="D42" t="s">
        <v>228</v>
      </c>
      <c r="E42" t="s">
        <v>232</v>
      </c>
      <c r="F42" t="s">
        <v>223</v>
      </c>
      <c r="G42" t="s">
        <v>246</v>
      </c>
      <c r="H42">
        <v>3970.4804411999999</v>
      </c>
      <c r="I42">
        <v>0</v>
      </c>
    </row>
    <row r="43" spans="1:19" x14ac:dyDescent="0.35">
      <c r="A43" t="s">
        <v>220</v>
      </c>
      <c r="B43">
        <v>2030</v>
      </c>
      <c r="C43">
        <v>1995</v>
      </c>
      <c r="D43" t="s">
        <v>228</v>
      </c>
      <c r="E43" t="s">
        <v>232</v>
      </c>
      <c r="F43" t="s">
        <v>223</v>
      </c>
      <c r="G43" t="s">
        <v>248</v>
      </c>
      <c r="H43">
        <v>18372.585060339999</v>
      </c>
      <c r="I43">
        <v>0</v>
      </c>
    </row>
    <row r="44" spans="1:19" x14ac:dyDescent="0.35">
      <c r="A44" t="s">
        <v>220</v>
      </c>
      <c r="B44">
        <v>2030</v>
      </c>
      <c r="C44">
        <v>1995</v>
      </c>
      <c r="D44" t="s">
        <v>228</v>
      </c>
      <c r="E44" t="s">
        <v>232</v>
      </c>
      <c r="F44" t="s">
        <v>221</v>
      </c>
      <c r="G44" t="s">
        <v>267</v>
      </c>
      <c r="H44">
        <v>1902.9163185</v>
      </c>
      <c r="I44">
        <v>0</v>
      </c>
    </row>
    <row r="45" spans="1:19" x14ac:dyDescent="0.35">
      <c r="A45" t="s">
        <v>220</v>
      </c>
      <c r="B45">
        <v>2030</v>
      </c>
      <c r="C45">
        <v>1995</v>
      </c>
      <c r="D45" t="s">
        <v>228</v>
      </c>
      <c r="E45" t="s">
        <v>232</v>
      </c>
      <c r="F45" t="s">
        <v>223</v>
      </c>
      <c r="G45" t="s">
        <v>268</v>
      </c>
      <c r="H45">
        <v>102.63941638</v>
      </c>
      <c r="I45">
        <v>0</v>
      </c>
    </row>
    <row r="46" spans="1:19" x14ac:dyDescent="0.35">
      <c r="A46" t="s">
        <v>220</v>
      </c>
      <c r="B46">
        <v>2030</v>
      </c>
      <c r="C46">
        <v>1995</v>
      </c>
      <c r="D46" t="s">
        <v>228</v>
      </c>
      <c r="E46" t="s">
        <v>263</v>
      </c>
      <c r="F46" t="s">
        <v>223</v>
      </c>
      <c r="G46" t="s">
        <v>232</v>
      </c>
      <c r="H46">
        <v>0</v>
      </c>
      <c r="I46">
        <v>-2734.1531148600002</v>
      </c>
    </row>
    <row r="47" spans="1:19" x14ac:dyDescent="0.35">
      <c r="A47" t="s">
        <v>220</v>
      </c>
      <c r="B47">
        <v>2030</v>
      </c>
      <c r="C47">
        <v>1995</v>
      </c>
      <c r="D47" t="s">
        <v>228</v>
      </c>
      <c r="E47" t="s">
        <v>263</v>
      </c>
      <c r="F47" t="s">
        <v>223</v>
      </c>
      <c r="G47" t="s">
        <v>269</v>
      </c>
      <c r="H47">
        <v>12.55708385</v>
      </c>
      <c r="I47">
        <v>0</v>
      </c>
    </row>
    <row r="48" spans="1:19" x14ac:dyDescent="0.35">
      <c r="A48" t="s">
        <v>220</v>
      </c>
      <c r="B48">
        <v>2030</v>
      </c>
      <c r="C48">
        <v>1995</v>
      </c>
      <c r="D48" t="s">
        <v>228</v>
      </c>
      <c r="E48" t="s">
        <v>264</v>
      </c>
      <c r="F48" t="s">
        <v>223</v>
      </c>
      <c r="G48" t="s">
        <v>232</v>
      </c>
      <c r="H48">
        <v>0</v>
      </c>
      <c r="I48">
        <v>-7720.7438966399995</v>
      </c>
    </row>
    <row r="49" spans="1:9" x14ac:dyDescent="0.35">
      <c r="A49" t="s">
        <v>220</v>
      </c>
      <c r="B49">
        <v>2030</v>
      </c>
      <c r="C49">
        <v>1995</v>
      </c>
      <c r="D49" t="s">
        <v>228</v>
      </c>
      <c r="E49" t="s">
        <v>264</v>
      </c>
      <c r="F49" t="s">
        <v>223</v>
      </c>
      <c r="G49" t="s">
        <v>269</v>
      </c>
      <c r="H49">
        <v>833.26950388</v>
      </c>
      <c r="I49">
        <v>0</v>
      </c>
    </row>
    <row r="50" spans="1:9" x14ac:dyDescent="0.35">
      <c r="A50" t="s">
        <v>220</v>
      </c>
      <c r="B50">
        <v>2030</v>
      </c>
      <c r="C50">
        <v>1995</v>
      </c>
      <c r="D50" t="s">
        <v>228</v>
      </c>
      <c r="E50" t="s">
        <v>264</v>
      </c>
      <c r="F50" t="s">
        <v>223</v>
      </c>
      <c r="G50" t="s">
        <v>265</v>
      </c>
      <c r="H50">
        <v>2438.8945002300002</v>
      </c>
      <c r="I50">
        <v>0</v>
      </c>
    </row>
    <row r="51" spans="1:9" x14ac:dyDescent="0.35">
      <c r="A51" t="s">
        <v>220</v>
      </c>
      <c r="B51">
        <v>2030</v>
      </c>
      <c r="C51">
        <v>1995</v>
      </c>
      <c r="D51" t="s">
        <v>228</v>
      </c>
      <c r="E51" t="s">
        <v>264</v>
      </c>
      <c r="F51" t="s">
        <v>223</v>
      </c>
      <c r="G51" t="s">
        <v>270</v>
      </c>
      <c r="H51">
        <v>2871.4549783399998</v>
      </c>
      <c r="I51">
        <v>0</v>
      </c>
    </row>
    <row r="52" spans="1:9" x14ac:dyDescent="0.35">
      <c r="A52" t="s">
        <v>220</v>
      </c>
      <c r="B52">
        <v>2030</v>
      </c>
      <c r="C52">
        <v>1995</v>
      </c>
      <c r="D52" t="s">
        <v>228</v>
      </c>
      <c r="E52" t="s">
        <v>264</v>
      </c>
      <c r="F52" t="s">
        <v>223</v>
      </c>
      <c r="G52" t="s">
        <v>268</v>
      </c>
      <c r="H52">
        <v>2080.9001257999998</v>
      </c>
      <c r="I52">
        <v>0</v>
      </c>
    </row>
    <row r="53" spans="1:9" x14ac:dyDescent="0.35">
      <c r="A53" t="s">
        <v>220</v>
      </c>
      <c r="B53">
        <v>2030</v>
      </c>
      <c r="C53">
        <v>1995</v>
      </c>
      <c r="D53" t="s">
        <v>228</v>
      </c>
      <c r="E53" t="s">
        <v>269</v>
      </c>
      <c r="F53" t="s">
        <v>223</v>
      </c>
      <c r="G53" t="s">
        <v>263</v>
      </c>
      <c r="H53">
        <v>0</v>
      </c>
      <c r="I53">
        <v>-2734.1531148600002</v>
      </c>
    </row>
    <row r="54" spans="1:9" x14ac:dyDescent="0.35">
      <c r="A54" t="s">
        <v>220</v>
      </c>
      <c r="B54">
        <v>2030</v>
      </c>
      <c r="C54">
        <v>1995</v>
      </c>
      <c r="D54" t="s">
        <v>228</v>
      </c>
      <c r="E54" t="s">
        <v>269</v>
      </c>
      <c r="F54" t="s">
        <v>223</v>
      </c>
      <c r="G54" t="s">
        <v>264</v>
      </c>
      <c r="H54">
        <v>0</v>
      </c>
      <c r="I54">
        <v>-464.62436159999999</v>
      </c>
    </row>
    <row r="55" spans="1:9" x14ac:dyDescent="0.35">
      <c r="A55" t="s">
        <v>220</v>
      </c>
      <c r="B55">
        <v>2030</v>
      </c>
      <c r="C55">
        <v>1995</v>
      </c>
      <c r="D55" t="s">
        <v>228</v>
      </c>
      <c r="E55" t="s">
        <v>265</v>
      </c>
      <c r="F55" t="s">
        <v>223</v>
      </c>
      <c r="G55" t="s">
        <v>232</v>
      </c>
      <c r="H55">
        <v>0</v>
      </c>
      <c r="I55">
        <v>-24534.584203900002</v>
      </c>
    </row>
    <row r="56" spans="1:9" x14ac:dyDescent="0.35">
      <c r="A56" t="s">
        <v>220</v>
      </c>
      <c r="B56">
        <v>2030</v>
      </c>
      <c r="C56">
        <v>1995</v>
      </c>
      <c r="D56" t="s">
        <v>228</v>
      </c>
      <c r="E56" t="s">
        <v>265</v>
      </c>
      <c r="F56" t="s">
        <v>223</v>
      </c>
      <c r="G56" t="s">
        <v>264</v>
      </c>
      <c r="H56">
        <v>0</v>
      </c>
      <c r="I56">
        <v>-1246.08271115</v>
      </c>
    </row>
    <row r="57" spans="1:9" x14ac:dyDescent="0.35">
      <c r="A57" t="s">
        <v>220</v>
      </c>
      <c r="B57">
        <v>2030</v>
      </c>
      <c r="C57">
        <v>1995</v>
      </c>
      <c r="D57" t="s">
        <v>228</v>
      </c>
      <c r="E57" t="s">
        <v>265</v>
      </c>
      <c r="F57" t="s">
        <v>223</v>
      </c>
      <c r="G57" t="s">
        <v>248</v>
      </c>
      <c r="H57">
        <v>4993.4864304599996</v>
      </c>
      <c r="I57">
        <v>0</v>
      </c>
    </row>
    <row r="58" spans="1:9" x14ac:dyDescent="0.35">
      <c r="A58" t="s">
        <v>220</v>
      </c>
      <c r="B58">
        <v>2030</v>
      </c>
      <c r="C58">
        <v>1995</v>
      </c>
      <c r="D58" t="s">
        <v>228</v>
      </c>
      <c r="E58" t="s">
        <v>265</v>
      </c>
      <c r="F58" t="s">
        <v>221</v>
      </c>
      <c r="G58" t="s">
        <v>267</v>
      </c>
      <c r="H58">
        <v>4206.6903474199999</v>
      </c>
      <c r="I58">
        <v>0</v>
      </c>
    </row>
    <row r="59" spans="1:9" x14ac:dyDescent="0.35">
      <c r="A59" t="s">
        <v>220</v>
      </c>
      <c r="B59">
        <v>2030</v>
      </c>
      <c r="C59">
        <v>1995</v>
      </c>
      <c r="D59" t="s">
        <v>228</v>
      </c>
      <c r="E59" t="s">
        <v>265</v>
      </c>
      <c r="F59" t="s">
        <v>223</v>
      </c>
      <c r="G59" t="s">
        <v>271</v>
      </c>
      <c r="H59">
        <v>338.60170851999999</v>
      </c>
      <c r="I59">
        <v>0</v>
      </c>
    </row>
    <row r="60" spans="1:9" x14ac:dyDescent="0.35">
      <c r="A60" t="s">
        <v>220</v>
      </c>
      <c r="B60">
        <v>2030</v>
      </c>
      <c r="C60">
        <v>1995</v>
      </c>
      <c r="D60" t="s">
        <v>228</v>
      </c>
      <c r="E60" t="s">
        <v>265</v>
      </c>
      <c r="F60" t="s">
        <v>221</v>
      </c>
      <c r="G60" t="s">
        <v>250</v>
      </c>
      <c r="H60">
        <v>15790.510990070001</v>
      </c>
      <c r="I60">
        <v>0</v>
      </c>
    </row>
    <row r="61" spans="1:9" x14ac:dyDescent="0.35">
      <c r="A61" t="s">
        <v>220</v>
      </c>
      <c r="B61">
        <v>2030</v>
      </c>
      <c r="C61">
        <v>1995</v>
      </c>
      <c r="D61" t="s">
        <v>228</v>
      </c>
      <c r="E61" t="s">
        <v>272</v>
      </c>
      <c r="F61" t="s">
        <v>223</v>
      </c>
      <c r="G61" t="s">
        <v>273</v>
      </c>
      <c r="H61">
        <v>274.53569012000003</v>
      </c>
      <c r="I61">
        <v>0</v>
      </c>
    </row>
    <row r="62" spans="1:9" x14ac:dyDescent="0.35">
      <c r="A62" t="s">
        <v>220</v>
      </c>
      <c r="B62">
        <v>2030</v>
      </c>
      <c r="C62">
        <v>1995</v>
      </c>
      <c r="D62" t="s">
        <v>228</v>
      </c>
      <c r="E62" t="s">
        <v>272</v>
      </c>
      <c r="F62" t="s">
        <v>223</v>
      </c>
      <c r="G62" t="s">
        <v>274</v>
      </c>
      <c r="H62">
        <v>6116.0188751899996</v>
      </c>
      <c r="I62">
        <v>0</v>
      </c>
    </row>
    <row r="63" spans="1:9" x14ac:dyDescent="0.35">
      <c r="A63" t="s">
        <v>220</v>
      </c>
      <c r="B63">
        <v>2030</v>
      </c>
      <c r="C63">
        <v>1995</v>
      </c>
      <c r="D63" t="s">
        <v>228</v>
      </c>
      <c r="E63" t="s">
        <v>275</v>
      </c>
      <c r="F63" t="s">
        <v>223</v>
      </c>
      <c r="G63" t="s">
        <v>244</v>
      </c>
      <c r="H63">
        <v>33164.407515649997</v>
      </c>
      <c r="I63">
        <v>0</v>
      </c>
    </row>
    <row r="64" spans="1:9" x14ac:dyDescent="0.35">
      <c r="A64" t="s">
        <v>220</v>
      </c>
      <c r="B64">
        <v>2030</v>
      </c>
      <c r="C64">
        <v>1995</v>
      </c>
      <c r="D64" t="s">
        <v>228</v>
      </c>
      <c r="E64" t="s">
        <v>275</v>
      </c>
      <c r="F64" t="s">
        <v>223</v>
      </c>
      <c r="G64" t="s">
        <v>276</v>
      </c>
      <c r="H64">
        <v>3202.6914366400001</v>
      </c>
      <c r="I64">
        <v>0</v>
      </c>
    </row>
    <row r="65" spans="1:9" x14ac:dyDescent="0.35">
      <c r="A65" t="s">
        <v>220</v>
      </c>
      <c r="B65">
        <v>2030</v>
      </c>
      <c r="C65">
        <v>1995</v>
      </c>
      <c r="D65" t="s">
        <v>228</v>
      </c>
      <c r="E65" t="s">
        <v>273</v>
      </c>
      <c r="F65" t="s">
        <v>223</v>
      </c>
      <c r="G65" t="s">
        <v>272</v>
      </c>
      <c r="H65">
        <v>0</v>
      </c>
      <c r="I65">
        <v>-6473.42598438</v>
      </c>
    </row>
    <row r="66" spans="1:9" x14ac:dyDescent="0.35">
      <c r="A66" t="s">
        <v>220</v>
      </c>
      <c r="B66">
        <v>2030</v>
      </c>
      <c r="C66">
        <v>1995</v>
      </c>
      <c r="D66" t="s">
        <v>228</v>
      </c>
      <c r="E66" t="s">
        <v>273</v>
      </c>
      <c r="F66" t="s">
        <v>223</v>
      </c>
      <c r="G66" t="s">
        <v>277</v>
      </c>
      <c r="H66">
        <v>2030.9469802399999</v>
      </c>
      <c r="I66">
        <v>0</v>
      </c>
    </row>
    <row r="67" spans="1:9" x14ac:dyDescent="0.35">
      <c r="A67" t="s">
        <v>220</v>
      </c>
      <c r="B67">
        <v>2030</v>
      </c>
      <c r="C67">
        <v>1995</v>
      </c>
      <c r="D67" t="s">
        <v>228</v>
      </c>
      <c r="E67" t="s">
        <v>273</v>
      </c>
      <c r="F67" t="s">
        <v>223</v>
      </c>
      <c r="G67" t="s">
        <v>271</v>
      </c>
      <c r="H67">
        <v>5664.8511001400002</v>
      </c>
      <c r="I67">
        <v>0</v>
      </c>
    </row>
    <row r="68" spans="1:9" x14ac:dyDescent="0.35">
      <c r="A68" t="s">
        <v>220</v>
      </c>
      <c r="B68">
        <v>2030</v>
      </c>
      <c r="C68">
        <v>1995</v>
      </c>
      <c r="D68" t="s">
        <v>228</v>
      </c>
      <c r="E68" t="s">
        <v>244</v>
      </c>
      <c r="F68" t="s">
        <v>223</v>
      </c>
      <c r="G68" t="s">
        <v>242</v>
      </c>
      <c r="H68">
        <v>5802.1720610100001</v>
      </c>
      <c r="I68">
        <v>-32786.969735289997</v>
      </c>
    </row>
    <row r="69" spans="1:9" x14ac:dyDescent="0.35">
      <c r="A69" t="s">
        <v>220</v>
      </c>
      <c r="B69">
        <v>2030</v>
      </c>
      <c r="C69">
        <v>1995</v>
      </c>
      <c r="D69" t="s">
        <v>228</v>
      </c>
      <c r="E69" t="s">
        <v>244</v>
      </c>
      <c r="F69" t="s">
        <v>221</v>
      </c>
      <c r="G69" t="s">
        <v>230</v>
      </c>
      <c r="H69">
        <v>7335.6343228199903</v>
      </c>
      <c r="I69">
        <v>-26764.340326810001</v>
      </c>
    </row>
    <row r="70" spans="1:9" x14ac:dyDescent="0.35">
      <c r="A70" t="s">
        <v>220</v>
      </c>
      <c r="B70">
        <v>2030</v>
      </c>
      <c r="C70">
        <v>1995</v>
      </c>
      <c r="D70" t="s">
        <v>228</v>
      </c>
      <c r="E70" t="s">
        <v>244</v>
      </c>
      <c r="F70" t="s">
        <v>223</v>
      </c>
      <c r="G70" t="s">
        <v>232</v>
      </c>
      <c r="H70">
        <v>8195.6421558399998</v>
      </c>
      <c r="I70">
        <v>-21922.504227050002</v>
      </c>
    </row>
    <row r="71" spans="1:9" x14ac:dyDescent="0.35">
      <c r="A71" t="s">
        <v>220</v>
      </c>
      <c r="B71">
        <v>2030</v>
      </c>
      <c r="C71">
        <v>1995</v>
      </c>
      <c r="D71" t="s">
        <v>228</v>
      </c>
      <c r="E71" t="s">
        <v>244</v>
      </c>
      <c r="F71" t="s">
        <v>223</v>
      </c>
      <c r="G71" t="s">
        <v>275</v>
      </c>
      <c r="H71">
        <v>0</v>
      </c>
      <c r="I71">
        <v>-14923.690273779999</v>
      </c>
    </row>
    <row r="72" spans="1:9" x14ac:dyDescent="0.35">
      <c r="A72" t="s">
        <v>220</v>
      </c>
      <c r="B72">
        <v>2030</v>
      </c>
      <c r="C72">
        <v>1995</v>
      </c>
      <c r="D72" t="s">
        <v>228</v>
      </c>
      <c r="E72" t="s">
        <v>244</v>
      </c>
      <c r="F72" t="s">
        <v>223</v>
      </c>
      <c r="G72" t="s">
        <v>278</v>
      </c>
      <c r="H72">
        <v>0</v>
      </c>
      <c r="I72">
        <v>-2839.8981771499998</v>
      </c>
    </row>
    <row r="73" spans="1:9" x14ac:dyDescent="0.35">
      <c r="A73" t="s">
        <v>220</v>
      </c>
      <c r="B73">
        <v>2030</v>
      </c>
      <c r="C73">
        <v>1995</v>
      </c>
      <c r="D73" t="s">
        <v>228</v>
      </c>
      <c r="E73" t="s">
        <v>244</v>
      </c>
      <c r="F73" t="s">
        <v>223</v>
      </c>
      <c r="G73" t="s">
        <v>237</v>
      </c>
      <c r="H73">
        <v>28296.599374310001</v>
      </c>
      <c r="I73">
        <v>0</v>
      </c>
    </row>
    <row r="74" spans="1:9" x14ac:dyDescent="0.35">
      <c r="A74" t="s">
        <v>220</v>
      </c>
      <c r="B74">
        <v>2030</v>
      </c>
      <c r="C74">
        <v>1995</v>
      </c>
      <c r="D74" t="s">
        <v>228</v>
      </c>
      <c r="E74" t="s">
        <v>244</v>
      </c>
      <c r="F74" t="s">
        <v>221</v>
      </c>
      <c r="G74" t="s">
        <v>250</v>
      </c>
      <c r="H74">
        <v>45023.116427740002</v>
      </c>
      <c r="I74">
        <v>-5321.5685998199997</v>
      </c>
    </row>
    <row r="75" spans="1:9" x14ac:dyDescent="0.35">
      <c r="A75" t="s">
        <v>220</v>
      </c>
      <c r="B75">
        <v>2030</v>
      </c>
      <c r="C75">
        <v>1995</v>
      </c>
      <c r="D75" t="s">
        <v>228</v>
      </c>
      <c r="E75" t="s">
        <v>224</v>
      </c>
      <c r="F75" t="s">
        <v>221</v>
      </c>
      <c r="G75" t="s">
        <v>222</v>
      </c>
      <c r="H75">
        <v>0</v>
      </c>
      <c r="I75">
        <v>-868.39777955</v>
      </c>
    </row>
    <row r="76" spans="1:9" x14ac:dyDescent="0.35">
      <c r="A76" t="s">
        <v>220</v>
      </c>
      <c r="B76">
        <v>2030</v>
      </c>
      <c r="C76">
        <v>1995</v>
      </c>
      <c r="D76" t="s">
        <v>228</v>
      </c>
      <c r="E76" t="s">
        <v>224</v>
      </c>
      <c r="F76" t="s">
        <v>223</v>
      </c>
      <c r="G76" t="s">
        <v>251</v>
      </c>
      <c r="H76">
        <v>0</v>
      </c>
      <c r="I76">
        <v>-3003.1423050899998</v>
      </c>
    </row>
    <row r="77" spans="1:9" x14ac:dyDescent="0.35">
      <c r="A77" t="s">
        <v>220</v>
      </c>
      <c r="B77">
        <v>2030</v>
      </c>
      <c r="C77">
        <v>1995</v>
      </c>
      <c r="D77" t="s">
        <v>228</v>
      </c>
      <c r="E77" t="s">
        <v>224</v>
      </c>
      <c r="F77" t="s">
        <v>223</v>
      </c>
      <c r="G77" t="s">
        <v>261</v>
      </c>
      <c r="H77">
        <v>382.06016820999997</v>
      </c>
      <c r="I77">
        <v>-2.9151339900000002</v>
      </c>
    </row>
    <row r="78" spans="1:9" x14ac:dyDescent="0.35">
      <c r="A78" t="s">
        <v>220</v>
      </c>
      <c r="B78">
        <v>2030</v>
      </c>
      <c r="C78">
        <v>1995</v>
      </c>
      <c r="D78" t="s">
        <v>228</v>
      </c>
      <c r="E78" t="s">
        <v>224</v>
      </c>
      <c r="F78" t="s">
        <v>223</v>
      </c>
      <c r="G78" t="s">
        <v>237</v>
      </c>
      <c r="H78">
        <v>1396.43351209</v>
      </c>
      <c r="I78">
        <v>0</v>
      </c>
    </row>
    <row r="79" spans="1:9" x14ac:dyDescent="0.35">
      <c r="A79" t="s">
        <v>220</v>
      </c>
      <c r="B79">
        <v>2030</v>
      </c>
      <c r="C79">
        <v>1995</v>
      </c>
      <c r="D79" t="s">
        <v>228</v>
      </c>
      <c r="E79" t="s">
        <v>224</v>
      </c>
      <c r="F79" t="s">
        <v>223</v>
      </c>
      <c r="G79" t="s">
        <v>226</v>
      </c>
      <c r="H79">
        <v>2173.5993524099999</v>
      </c>
      <c r="I79">
        <v>0</v>
      </c>
    </row>
    <row r="80" spans="1:9" x14ac:dyDescent="0.35">
      <c r="A80" t="s">
        <v>220</v>
      </c>
      <c r="B80">
        <v>2030</v>
      </c>
      <c r="C80">
        <v>1995</v>
      </c>
      <c r="D80" t="s">
        <v>228</v>
      </c>
      <c r="E80" t="s">
        <v>224</v>
      </c>
      <c r="F80" t="s">
        <v>221</v>
      </c>
      <c r="G80" t="s">
        <v>253</v>
      </c>
      <c r="H80">
        <v>10960.278667160001</v>
      </c>
      <c r="I80">
        <v>0</v>
      </c>
    </row>
    <row r="81" spans="1:9" x14ac:dyDescent="0.35">
      <c r="A81" t="s">
        <v>220</v>
      </c>
      <c r="B81">
        <v>2030</v>
      </c>
      <c r="C81">
        <v>1995</v>
      </c>
      <c r="D81" t="s">
        <v>228</v>
      </c>
      <c r="E81" t="s">
        <v>240</v>
      </c>
      <c r="F81" t="s">
        <v>221</v>
      </c>
      <c r="G81" t="s">
        <v>239</v>
      </c>
      <c r="H81">
        <v>0</v>
      </c>
      <c r="I81">
        <v>-1173.7026736099999</v>
      </c>
    </row>
    <row r="82" spans="1:9" x14ac:dyDescent="0.35">
      <c r="A82" t="s">
        <v>220</v>
      </c>
      <c r="B82">
        <v>2030</v>
      </c>
      <c r="C82">
        <v>1995</v>
      </c>
      <c r="D82" t="s">
        <v>228</v>
      </c>
      <c r="E82" t="s">
        <v>240</v>
      </c>
      <c r="F82" t="s">
        <v>223</v>
      </c>
      <c r="G82" t="s">
        <v>236</v>
      </c>
      <c r="H82">
        <v>4820.8588239700002</v>
      </c>
      <c r="I82">
        <v>0</v>
      </c>
    </row>
    <row r="83" spans="1:9" x14ac:dyDescent="0.35">
      <c r="A83" t="s">
        <v>220</v>
      </c>
      <c r="B83">
        <v>2030</v>
      </c>
      <c r="C83">
        <v>1995</v>
      </c>
      <c r="D83" t="s">
        <v>228</v>
      </c>
      <c r="E83" t="s">
        <v>240</v>
      </c>
      <c r="F83" t="s">
        <v>221</v>
      </c>
      <c r="G83" t="s">
        <v>227</v>
      </c>
      <c r="H83">
        <v>2004.2334638699999</v>
      </c>
      <c r="I83">
        <v>0</v>
      </c>
    </row>
    <row r="84" spans="1:9" x14ac:dyDescent="0.35">
      <c r="A84" t="s">
        <v>220</v>
      </c>
      <c r="B84">
        <v>2030</v>
      </c>
      <c r="C84">
        <v>1995</v>
      </c>
      <c r="D84" t="s">
        <v>228</v>
      </c>
      <c r="E84" t="s">
        <v>240</v>
      </c>
      <c r="F84" t="s">
        <v>223</v>
      </c>
      <c r="G84" t="s">
        <v>238</v>
      </c>
      <c r="H84">
        <v>4979.0646262099999</v>
      </c>
      <c r="I84">
        <v>0</v>
      </c>
    </row>
    <row r="85" spans="1:9" x14ac:dyDescent="0.35">
      <c r="A85" t="s">
        <v>220</v>
      </c>
      <c r="B85">
        <v>2030</v>
      </c>
      <c r="C85">
        <v>1995</v>
      </c>
      <c r="D85" t="s">
        <v>228</v>
      </c>
      <c r="E85" t="s">
        <v>236</v>
      </c>
      <c r="F85" t="s">
        <v>223</v>
      </c>
      <c r="G85" t="s">
        <v>229</v>
      </c>
      <c r="H85">
        <v>0</v>
      </c>
      <c r="I85">
        <v>-2905.7093473199998</v>
      </c>
    </row>
    <row r="86" spans="1:9" x14ac:dyDescent="0.35">
      <c r="A86" t="s">
        <v>220</v>
      </c>
      <c r="B86">
        <v>2030</v>
      </c>
      <c r="C86">
        <v>1995</v>
      </c>
      <c r="D86" t="s">
        <v>228</v>
      </c>
      <c r="E86" t="s">
        <v>236</v>
      </c>
      <c r="F86" t="s">
        <v>223</v>
      </c>
      <c r="G86" t="s">
        <v>240</v>
      </c>
      <c r="H86">
        <v>0</v>
      </c>
      <c r="I86">
        <v>-2259.1479748299998</v>
      </c>
    </row>
    <row r="87" spans="1:9" x14ac:dyDescent="0.35">
      <c r="A87" t="s">
        <v>220</v>
      </c>
      <c r="B87">
        <v>2030</v>
      </c>
      <c r="C87">
        <v>1995</v>
      </c>
      <c r="D87" t="s">
        <v>228</v>
      </c>
      <c r="E87" t="s">
        <v>236</v>
      </c>
      <c r="F87" t="s">
        <v>223</v>
      </c>
      <c r="G87" t="s">
        <v>252</v>
      </c>
      <c r="H87">
        <v>606.63061556999901</v>
      </c>
      <c r="I87">
        <v>0</v>
      </c>
    </row>
    <row r="88" spans="1:9" x14ac:dyDescent="0.35">
      <c r="A88" t="s">
        <v>220</v>
      </c>
      <c r="B88">
        <v>2030</v>
      </c>
      <c r="C88">
        <v>1995</v>
      </c>
      <c r="D88" t="s">
        <v>228</v>
      </c>
      <c r="E88" t="s">
        <v>236</v>
      </c>
      <c r="F88" t="s">
        <v>221</v>
      </c>
      <c r="G88" t="s">
        <v>227</v>
      </c>
      <c r="H88">
        <v>2652.0666565400002</v>
      </c>
      <c r="I88">
        <v>0</v>
      </c>
    </row>
    <row r="89" spans="1:9" x14ac:dyDescent="0.35">
      <c r="A89" t="s">
        <v>220</v>
      </c>
      <c r="B89">
        <v>2030</v>
      </c>
      <c r="C89">
        <v>1995</v>
      </c>
      <c r="D89" t="s">
        <v>228</v>
      </c>
      <c r="E89" t="s">
        <v>236</v>
      </c>
      <c r="F89" t="s">
        <v>223</v>
      </c>
      <c r="G89" t="s">
        <v>238</v>
      </c>
      <c r="H89">
        <v>1270.27714599</v>
      </c>
      <c r="I89">
        <v>0</v>
      </c>
    </row>
    <row r="90" spans="1:9" x14ac:dyDescent="0.35">
      <c r="A90" t="s">
        <v>220</v>
      </c>
      <c r="B90">
        <v>2030</v>
      </c>
      <c r="C90">
        <v>1995</v>
      </c>
      <c r="D90" t="s">
        <v>228</v>
      </c>
      <c r="E90" t="s">
        <v>236</v>
      </c>
      <c r="F90" t="s">
        <v>223</v>
      </c>
      <c r="G90" t="s">
        <v>256</v>
      </c>
      <c r="H90">
        <v>4301.9092291999996</v>
      </c>
      <c r="I90">
        <v>0</v>
      </c>
    </row>
    <row r="91" spans="1:9" x14ac:dyDescent="0.35">
      <c r="A91" t="s">
        <v>220</v>
      </c>
      <c r="B91">
        <v>2030</v>
      </c>
      <c r="C91">
        <v>1995</v>
      </c>
      <c r="D91" t="s">
        <v>228</v>
      </c>
      <c r="E91" t="s">
        <v>236</v>
      </c>
      <c r="F91" t="s">
        <v>221</v>
      </c>
      <c r="G91" t="s">
        <v>279</v>
      </c>
      <c r="H91">
        <v>1879.4775053799999</v>
      </c>
      <c r="I91">
        <v>0</v>
      </c>
    </row>
    <row r="92" spans="1:9" x14ac:dyDescent="0.35">
      <c r="A92" t="s">
        <v>220</v>
      </c>
      <c r="B92">
        <v>2030</v>
      </c>
      <c r="C92">
        <v>1995</v>
      </c>
      <c r="D92" t="s">
        <v>228</v>
      </c>
      <c r="E92" t="s">
        <v>278</v>
      </c>
      <c r="F92" t="s">
        <v>223</v>
      </c>
      <c r="G92" t="s">
        <v>244</v>
      </c>
      <c r="H92">
        <v>1772.3263536100001</v>
      </c>
      <c r="I92">
        <v>0</v>
      </c>
    </row>
    <row r="93" spans="1:9" x14ac:dyDescent="0.35">
      <c r="A93" t="s">
        <v>220</v>
      </c>
      <c r="B93">
        <v>2030</v>
      </c>
      <c r="C93">
        <v>1995</v>
      </c>
      <c r="D93" t="s">
        <v>228</v>
      </c>
      <c r="E93" t="s">
        <v>278</v>
      </c>
      <c r="F93" t="s">
        <v>221</v>
      </c>
      <c r="G93" t="s">
        <v>250</v>
      </c>
      <c r="H93">
        <v>8790.8350882399991</v>
      </c>
      <c r="I93">
        <v>0</v>
      </c>
    </row>
    <row r="94" spans="1:9" x14ac:dyDescent="0.35">
      <c r="A94" t="s">
        <v>220</v>
      </c>
      <c r="B94">
        <v>2030</v>
      </c>
      <c r="C94">
        <v>1995</v>
      </c>
      <c r="D94" t="s">
        <v>228</v>
      </c>
      <c r="E94" t="s">
        <v>278</v>
      </c>
      <c r="F94" t="s">
        <v>221</v>
      </c>
      <c r="G94" t="s">
        <v>280</v>
      </c>
      <c r="H94">
        <v>16.146696989999999</v>
      </c>
      <c r="I94">
        <v>0</v>
      </c>
    </row>
    <row r="95" spans="1:9" x14ac:dyDescent="0.35">
      <c r="A95" t="s">
        <v>220</v>
      </c>
      <c r="B95">
        <v>2030</v>
      </c>
      <c r="C95">
        <v>1995</v>
      </c>
      <c r="D95" t="s">
        <v>228</v>
      </c>
      <c r="E95" t="s">
        <v>237</v>
      </c>
      <c r="F95" t="s">
        <v>223</v>
      </c>
      <c r="G95" t="s">
        <v>229</v>
      </c>
      <c r="H95">
        <v>0</v>
      </c>
      <c r="I95">
        <v>-5002.3089113599999</v>
      </c>
    </row>
    <row r="96" spans="1:9" x14ac:dyDescent="0.35">
      <c r="A96" t="s">
        <v>220</v>
      </c>
      <c r="B96">
        <v>2030</v>
      </c>
      <c r="C96">
        <v>1995</v>
      </c>
      <c r="D96" t="s">
        <v>228</v>
      </c>
      <c r="E96" t="s">
        <v>237</v>
      </c>
      <c r="F96" t="s">
        <v>221</v>
      </c>
      <c r="G96" t="s">
        <v>230</v>
      </c>
      <c r="H96">
        <v>263.93928258</v>
      </c>
      <c r="I96">
        <v>-3557.5266597099999</v>
      </c>
    </row>
    <row r="97" spans="1:9" x14ac:dyDescent="0.35">
      <c r="A97" t="s">
        <v>220</v>
      </c>
      <c r="B97">
        <v>2030</v>
      </c>
      <c r="C97">
        <v>1995</v>
      </c>
      <c r="D97" t="s">
        <v>228</v>
      </c>
      <c r="E97" t="s">
        <v>237</v>
      </c>
      <c r="F97" t="s">
        <v>223</v>
      </c>
      <c r="G97" t="s">
        <v>244</v>
      </c>
      <c r="H97">
        <v>0</v>
      </c>
      <c r="I97">
        <v>-2087.6400199599998</v>
      </c>
    </row>
    <row r="98" spans="1:9" x14ac:dyDescent="0.35">
      <c r="A98" t="s">
        <v>220</v>
      </c>
      <c r="B98">
        <v>2030</v>
      </c>
      <c r="C98">
        <v>1995</v>
      </c>
      <c r="D98" t="s">
        <v>228</v>
      </c>
      <c r="E98" t="s">
        <v>237</v>
      </c>
      <c r="F98" t="s">
        <v>223</v>
      </c>
      <c r="G98" t="s">
        <v>224</v>
      </c>
      <c r="H98">
        <v>0</v>
      </c>
      <c r="I98">
        <v>-1439.19326101</v>
      </c>
    </row>
    <row r="99" spans="1:9" x14ac:dyDescent="0.35">
      <c r="A99" t="s">
        <v>220</v>
      </c>
      <c r="B99">
        <v>2030</v>
      </c>
      <c r="C99">
        <v>1995</v>
      </c>
      <c r="D99" t="s">
        <v>228</v>
      </c>
      <c r="E99" t="s">
        <v>237</v>
      </c>
      <c r="F99" t="s">
        <v>223</v>
      </c>
      <c r="G99" t="s">
        <v>225</v>
      </c>
      <c r="H99">
        <v>3035.5372490300001</v>
      </c>
      <c r="I99">
        <v>0</v>
      </c>
    </row>
    <row r="100" spans="1:9" x14ac:dyDescent="0.35">
      <c r="A100" t="s">
        <v>220</v>
      </c>
      <c r="B100">
        <v>2030</v>
      </c>
      <c r="C100">
        <v>1995</v>
      </c>
      <c r="D100" t="s">
        <v>228</v>
      </c>
      <c r="E100" t="s">
        <v>237</v>
      </c>
      <c r="F100" t="s">
        <v>223</v>
      </c>
      <c r="G100" t="s">
        <v>281</v>
      </c>
      <c r="H100">
        <v>1446.1107810999999</v>
      </c>
      <c r="I100">
        <v>0</v>
      </c>
    </row>
    <row r="101" spans="1:9" x14ac:dyDescent="0.35">
      <c r="A101" t="s">
        <v>220</v>
      </c>
      <c r="B101">
        <v>2030</v>
      </c>
      <c r="C101">
        <v>1995</v>
      </c>
      <c r="D101" t="s">
        <v>228</v>
      </c>
      <c r="E101" t="s">
        <v>237</v>
      </c>
      <c r="F101" t="s">
        <v>223</v>
      </c>
      <c r="G101" t="s">
        <v>238</v>
      </c>
      <c r="H101">
        <v>3240.9338188399902</v>
      </c>
      <c r="I101">
        <v>0</v>
      </c>
    </row>
    <row r="102" spans="1:9" x14ac:dyDescent="0.35">
      <c r="A102" t="s">
        <v>220</v>
      </c>
      <c r="B102">
        <v>2030</v>
      </c>
      <c r="C102">
        <v>1995</v>
      </c>
      <c r="D102" t="s">
        <v>228</v>
      </c>
      <c r="E102" t="s">
        <v>282</v>
      </c>
      <c r="F102" t="s">
        <v>223</v>
      </c>
      <c r="G102" t="s">
        <v>274</v>
      </c>
      <c r="H102">
        <v>1380.4942970499999</v>
      </c>
      <c r="I102">
        <v>0</v>
      </c>
    </row>
    <row r="103" spans="1:9" x14ac:dyDescent="0.35">
      <c r="A103" t="s">
        <v>220</v>
      </c>
      <c r="B103">
        <v>2030</v>
      </c>
      <c r="C103">
        <v>1995</v>
      </c>
      <c r="D103" t="s">
        <v>228</v>
      </c>
      <c r="E103" t="s">
        <v>282</v>
      </c>
      <c r="F103" t="s">
        <v>223</v>
      </c>
      <c r="G103" t="s">
        <v>270</v>
      </c>
      <c r="H103">
        <v>7826.7697383199902</v>
      </c>
      <c r="I103">
        <v>0</v>
      </c>
    </row>
    <row r="104" spans="1:9" x14ac:dyDescent="0.35">
      <c r="A104" t="s">
        <v>220</v>
      </c>
      <c r="B104">
        <v>2030</v>
      </c>
      <c r="C104">
        <v>1995</v>
      </c>
      <c r="D104" t="s">
        <v>228</v>
      </c>
      <c r="E104" t="s">
        <v>282</v>
      </c>
      <c r="F104" t="s">
        <v>223</v>
      </c>
      <c r="G104" t="s">
        <v>268</v>
      </c>
      <c r="H104">
        <v>1167.9371033800001</v>
      </c>
      <c r="I104">
        <v>0</v>
      </c>
    </row>
    <row r="105" spans="1:9" x14ac:dyDescent="0.35">
      <c r="A105" t="s">
        <v>220</v>
      </c>
      <c r="B105">
        <v>2030</v>
      </c>
      <c r="C105">
        <v>1995</v>
      </c>
      <c r="D105" t="s">
        <v>228</v>
      </c>
      <c r="E105" t="s">
        <v>246</v>
      </c>
      <c r="F105" t="s">
        <v>223</v>
      </c>
      <c r="G105" t="s">
        <v>242</v>
      </c>
      <c r="H105">
        <v>0</v>
      </c>
      <c r="I105">
        <v>-480.25231147</v>
      </c>
    </row>
    <row r="106" spans="1:9" x14ac:dyDescent="0.35">
      <c r="A106" t="s">
        <v>220</v>
      </c>
      <c r="B106">
        <v>2030</v>
      </c>
      <c r="C106">
        <v>1995</v>
      </c>
      <c r="D106" t="s">
        <v>228</v>
      </c>
      <c r="E106" t="s">
        <v>246</v>
      </c>
      <c r="F106" t="s">
        <v>223</v>
      </c>
      <c r="G106" t="s">
        <v>232</v>
      </c>
      <c r="H106">
        <v>0</v>
      </c>
      <c r="I106">
        <v>-439.89982286999998</v>
      </c>
    </row>
    <row r="107" spans="1:9" x14ac:dyDescent="0.35">
      <c r="A107" t="s">
        <v>220</v>
      </c>
      <c r="B107">
        <v>2030</v>
      </c>
      <c r="C107">
        <v>1995</v>
      </c>
      <c r="D107" t="s">
        <v>228</v>
      </c>
      <c r="E107" t="s">
        <v>274</v>
      </c>
      <c r="F107" t="s">
        <v>223</v>
      </c>
      <c r="G107" t="s">
        <v>272</v>
      </c>
      <c r="H107">
        <v>0</v>
      </c>
      <c r="I107">
        <v>-264.24348562</v>
      </c>
    </row>
    <row r="108" spans="1:9" x14ac:dyDescent="0.35">
      <c r="A108" t="s">
        <v>220</v>
      </c>
      <c r="B108">
        <v>2030</v>
      </c>
      <c r="C108">
        <v>1995</v>
      </c>
      <c r="D108" t="s">
        <v>228</v>
      </c>
      <c r="E108" t="s">
        <v>274</v>
      </c>
      <c r="F108" t="s">
        <v>223</v>
      </c>
      <c r="G108" t="s">
        <v>282</v>
      </c>
      <c r="H108">
        <v>0</v>
      </c>
      <c r="I108">
        <v>-2432.2952440700001</v>
      </c>
    </row>
    <row r="109" spans="1:9" x14ac:dyDescent="0.35">
      <c r="A109" t="s">
        <v>220</v>
      </c>
      <c r="B109">
        <v>2030</v>
      </c>
      <c r="C109">
        <v>1995</v>
      </c>
      <c r="D109" t="s">
        <v>221</v>
      </c>
      <c r="E109" t="s">
        <v>225</v>
      </c>
      <c r="F109" t="s">
        <v>221</v>
      </c>
      <c r="G109" t="s">
        <v>222</v>
      </c>
      <c r="H109">
        <v>0</v>
      </c>
      <c r="I109">
        <v>-398.28573287</v>
      </c>
    </row>
    <row r="110" spans="1:9" x14ac:dyDescent="0.35">
      <c r="A110" t="s">
        <v>220</v>
      </c>
      <c r="B110">
        <v>2030</v>
      </c>
      <c r="C110">
        <v>1995</v>
      </c>
      <c r="D110" t="s">
        <v>221</v>
      </c>
      <c r="E110" t="s">
        <v>225</v>
      </c>
      <c r="F110" t="s">
        <v>221</v>
      </c>
      <c r="G110" t="s">
        <v>239</v>
      </c>
      <c r="H110">
        <v>0</v>
      </c>
      <c r="I110">
        <v>-2584.1045221899999</v>
      </c>
    </row>
    <row r="111" spans="1:9" x14ac:dyDescent="0.35">
      <c r="A111" t="s">
        <v>220</v>
      </c>
      <c r="B111">
        <v>2030</v>
      </c>
      <c r="C111">
        <v>1995</v>
      </c>
      <c r="D111" t="s">
        <v>221</v>
      </c>
      <c r="E111" t="s">
        <v>225</v>
      </c>
      <c r="F111" t="s">
        <v>223</v>
      </c>
      <c r="G111" t="s">
        <v>237</v>
      </c>
      <c r="H111">
        <v>0</v>
      </c>
      <c r="I111">
        <v>-1918.7666958699999</v>
      </c>
    </row>
    <row r="112" spans="1:9" x14ac:dyDescent="0.35">
      <c r="A112" t="s">
        <v>220</v>
      </c>
      <c r="B112">
        <v>2030</v>
      </c>
      <c r="C112">
        <v>1995</v>
      </c>
      <c r="D112" t="s">
        <v>221</v>
      </c>
      <c r="E112" t="s">
        <v>225</v>
      </c>
      <c r="F112" t="s">
        <v>221</v>
      </c>
      <c r="G112" t="s">
        <v>227</v>
      </c>
      <c r="H112">
        <v>3227.4882675099998</v>
      </c>
      <c r="I112">
        <v>0</v>
      </c>
    </row>
    <row r="113" spans="1:9" x14ac:dyDescent="0.35">
      <c r="A113" t="s">
        <v>220</v>
      </c>
      <c r="B113">
        <v>2030</v>
      </c>
      <c r="C113">
        <v>1995</v>
      </c>
      <c r="D113" t="s">
        <v>221</v>
      </c>
      <c r="E113" t="s">
        <v>226</v>
      </c>
      <c r="F113" t="s">
        <v>221</v>
      </c>
      <c r="G113" t="s">
        <v>222</v>
      </c>
      <c r="H113">
        <v>139.49415271999999</v>
      </c>
      <c r="I113">
        <v>-739.53678779999996</v>
      </c>
    </row>
    <row r="114" spans="1:9" x14ac:dyDescent="0.35">
      <c r="A114" t="s">
        <v>220</v>
      </c>
      <c r="B114">
        <v>2030</v>
      </c>
      <c r="C114">
        <v>1995</v>
      </c>
      <c r="D114" t="s">
        <v>221</v>
      </c>
      <c r="E114" t="s">
        <v>226</v>
      </c>
      <c r="F114" t="s">
        <v>223</v>
      </c>
      <c r="G114" t="s">
        <v>251</v>
      </c>
      <c r="H114">
        <v>0</v>
      </c>
      <c r="I114">
        <v>-786.51505416999998</v>
      </c>
    </row>
    <row r="115" spans="1:9" x14ac:dyDescent="0.35">
      <c r="A115" t="s">
        <v>220</v>
      </c>
      <c r="B115">
        <v>2030</v>
      </c>
      <c r="C115">
        <v>1995</v>
      </c>
      <c r="D115" t="s">
        <v>221</v>
      </c>
      <c r="E115" t="s">
        <v>226</v>
      </c>
      <c r="F115" t="s">
        <v>223</v>
      </c>
      <c r="G115" t="s">
        <v>224</v>
      </c>
      <c r="H115">
        <v>0</v>
      </c>
      <c r="I115">
        <v>-1165.5452489100001</v>
      </c>
    </row>
    <row r="116" spans="1:9" x14ac:dyDescent="0.35">
      <c r="A116" t="s">
        <v>220</v>
      </c>
      <c r="B116">
        <v>2030</v>
      </c>
      <c r="C116">
        <v>1995</v>
      </c>
      <c r="D116" t="s">
        <v>221</v>
      </c>
      <c r="E116" t="s">
        <v>226</v>
      </c>
      <c r="F116" t="s">
        <v>221</v>
      </c>
      <c r="G116" t="s">
        <v>227</v>
      </c>
      <c r="H116">
        <v>2782.2461671400001</v>
      </c>
      <c r="I116">
        <v>0</v>
      </c>
    </row>
    <row r="117" spans="1:9" x14ac:dyDescent="0.35">
      <c r="A117" t="s">
        <v>220</v>
      </c>
      <c r="B117">
        <v>2030</v>
      </c>
      <c r="C117">
        <v>1995</v>
      </c>
      <c r="D117" t="s">
        <v>228</v>
      </c>
      <c r="E117" t="s">
        <v>281</v>
      </c>
      <c r="F117" t="s">
        <v>223</v>
      </c>
      <c r="G117" t="s">
        <v>237</v>
      </c>
      <c r="H117">
        <v>0</v>
      </c>
      <c r="I117">
        <v>-7.0667708600000001</v>
      </c>
    </row>
    <row r="118" spans="1:9" x14ac:dyDescent="0.35">
      <c r="A118" t="s">
        <v>220</v>
      </c>
      <c r="B118">
        <v>2030</v>
      </c>
      <c r="C118">
        <v>1995</v>
      </c>
      <c r="D118" t="s">
        <v>228</v>
      </c>
      <c r="E118" t="s">
        <v>248</v>
      </c>
      <c r="F118" t="s">
        <v>223</v>
      </c>
      <c r="G118" t="s">
        <v>242</v>
      </c>
      <c r="H118">
        <v>0</v>
      </c>
      <c r="I118">
        <v>-5840.2197907899999</v>
      </c>
    </row>
    <row r="119" spans="1:9" x14ac:dyDescent="0.35">
      <c r="A119" t="s">
        <v>220</v>
      </c>
      <c r="B119">
        <v>2030</v>
      </c>
      <c r="C119">
        <v>1995</v>
      </c>
      <c r="D119" t="s">
        <v>228</v>
      </c>
      <c r="E119" t="s">
        <v>248</v>
      </c>
      <c r="F119" t="s">
        <v>223</v>
      </c>
      <c r="G119" t="s">
        <v>232</v>
      </c>
      <c r="H119">
        <v>0</v>
      </c>
      <c r="I119">
        <v>-9868.5059337799994</v>
      </c>
    </row>
    <row r="120" spans="1:9" x14ac:dyDescent="0.35">
      <c r="A120" t="s">
        <v>220</v>
      </c>
      <c r="B120">
        <v>2030</v>
      </c>
      <c r="C120">
        <v>1995</v>
      </c>
      <c r="D120" t="s">
        <v>228</v>
      </c>
      <c r="E120" t="s">
        <v>248</v>
      </c>
      <c r="F120" t="s">
        <v>223</v>
      </c>
      <c r="G120" t="s">
        <v>265</v>
      </c>
      <c r="H120">
        <v>0</v>
      </c>
      <c r="I120">
        <v>-246.13336480000001</v>
      </c>
    </row>
    <row r="121" spans="1:9" x14ac:dyDescent="0.35">
      <c r="A121" t="s">
        <v>220</v>
      </c>
      <c r="B121">
        <v>2030</v>
      </c>
      <c r="C121">
        <v>1995</v>
      </c>
      <c r="D121" t="s">
        <v>228</v>
      </c>
      <c r="E121" t="s">
        <v>248</v>
      </c>
      <c r="F121" t="s">
        <v>221</v>
      </c>
      <c r="G121" t="s">
        <v>267</v>
      </c>
      <c r="H121">
        <v>708.54814099999999</v>
      </c>
      <c r="I121">
        <v>0</v>
      </c>
    </row>
    <row r="122" spans="1:9" x14ac:dyDescent="0.35">
      <c r="A122" t="s">
        <v>220</v>
      </c>
      <c r="B122">
        <v>2030</v>
      </c>
      <c r="C122">
        <v>1995</v>
      </c>
      <c r="D122" t="s">
        <v>228</v>
      </c>
      <c r="E122" t="s">
        <v>248</v>
      </c>
      <c r="F122" t="s">
        <v>221</v>
      </c>
      <c r="G122" t="s">
        <v>250</v>
      </c>
      <c r="H122">
        <v>7256.99303968</v>
      </c>
      <c r="I122">
        <v>0</v>
      </c>
    </row>
    <row r="123" spans="1:9" x14ac:dyDescent="0.35">
      <c r="A123" t="s">
        <v>220</v>
      </c>
      <c r="B123">
        <v>2030</v>
      </c>
      <c r="C123">
        <v>1995</v>
      </c>
      <c r="D123" t="s">
        <v>221</v>
      </c>
      <c r="E123" t="s">
        <v>283</v>
      </c>
      <c r="F123" t="s">
        <v>221</v>
      </c>
      <c r="G123" t="s">
        <v>284</v>
      </c>
      <c r="H123">
        <v>17.31193588</v>
      </c>
      <c r="I123">
        <v>0</v>
      </c>
    </row>
    <row r="124" spans="1:9" x14ac:dyDescent="0.35">
      <c r="A124" t="s">
        <v>220</v>
      </c>
      <c r="B124">
        <v>2030</v>
      </c>
      <c r="C124">
        <v>1995</v>
      </c>
      <c r="D124" t="s">
        <v>221</v>
      </c>
      <c r="E124" t="s">
        <v>283</v>
      </c>
      <c r="F124" t="s">
        <v>221</v>
      </c>
      <c r="G124" t="s">
        <v>267</v>
      </c>
      <c r="H124">
        <v>12084.10459162</v>
      </c>
      <c r="I124">
        <v>0</v>
      </c>
    </row>
    <row r="125" spans="1:9" x14ac:dyDescent="0.35">
      <c r="A125" t="s">
        <v>220</v>
      </c>
      <c r="B125">
        <v>2030</v>
      </c>
      <c r="C125">
        <v>1995</v>
      </c>
      <c r="D125" t="s">
        <v>221</v>
      </c>
      <c r="E125" t="s">
        <v>283</v>
      </c>
      <c r="F125" t="s">
        <v>223</v>
      </c>
      <c r="G125" t="s">
        <v>285</v>
      </c>
      <c r="H125">
        <v>2877.6801955199999</v>
      </c>
      <c r="I125">
        <v>0</v>
      </c>
    </row>
    <row r="126" spans="1:9" x14ac:dyDescent="0.35">
      <c r="A126" t="s">
        <v>220</v>
      </c>
      <c r="B126">
        <v>2030</v>
      </c>
      <c r="C126">
        <v>1995</v>
      </c>
      <c r="D126" t="s">
        <v>221</v>
      </c>
      <c r="E126" t="s">
        <v>284</v>
      </c>
      <c r="F126" t="s">
        <v>221</v>
      </c>
      <c r="G126" t="s">
        <v>283</v>
      </c>
      <c r="H126">
        <v>0</v>
      </c>
      <c r="I126">
        <v>-5901.2267550400002</v>
      </c>
    </row>
    <row r="127" spans="1:9" x14ac:dyDescent="0.35">
      <c r="A127" t="s">
        <v>220</v>
      </c>
      <c r="B127">
        <v>2030</v>
      </c>
      <c r="C127">
        <v>1995</v>
      </c>
      <c r="D127" t="s">
        <v>221</v>
      </c>
      <c r="E127" t="s">
        <v>284</v>
      </c>
      <c r="F127" t="s">
        <v>223</v>
      </c>
      <c r="G127" t="s">
        <v>277</v>
      </c>
      <c r="H127">
        <v>2693.81602488</v>
      </c>
      <c r="I127">
        <v>0</v>
      </c>
    </row>
    <row r="128" spans="1:9" x14ac:dyDescent="0.35">
      <c r="A128" t="s">
        <v>220</v>
      </c>
      <c r="B128">
        <v>2030</v>
      </c>
      <c r="C128">
        <v>1995</v>
      </c>
      <c r="D128" t="s">
        <v>221</v>
      </c>
      <c r="E128" t="s">
        <v>284</v>
      </c>
      <c r="F128" t="s">
        <v>223</v>
      </c>
      <c r="G128" t="s">
        <v>285</v>
      </c>
      <c r="H128">
        <v>1759.6105907000001</v>
      </c>
      <c r="I128">
        <v>0</v>
      </c>
    </row>
    <row r="129" spans="1:9" x14ac:dyDescent="0.35">
      <c r="A129" t="s">
        <v>220</v>
      </c>
      <c r="B129">
        <v>2030</v>
      </c>
      <c r="C129">
        <v>1995</v>
      </c>
      <c r="D129" t="s">
        <v>221</v>
      </c>
      <c r="E129" t="s">
        <v>267</v>
      </c>
      <c r="F129" t="s">
        <v>223</v>
      </c>
      <c r="G129" t="s">
        <v>232</v>
      </c>
      <c r="H129">
        <v>0</v>
      </c>
      <c r="I129">
        <v>-9760.4933007100008</v>
      </c>
    </row>
    <row r="130" spans="1:9" x14ac:dyDescent="0.35">
      <c r="A130" t="s">
        <v>220</v>
      </c>
      <c r="B130">
        <v>2030</v>
      </c>
      <c r="C130">
        <v>1995</v>
      </c>
      <c r="D130" t="s">
        <v>221</v>
      </c>
      <c r="E130" t="s">
        <v>267</v>
      </c>
      <c r="F130" t="s">
        <v>223</v>
      </c>
      <c r="G130" t="s">
        <v>265</v>
      </c>
      <c r="H130">
        <v>0</v>
      </c>
      <c r="I130">
        <v>-7523.8372657199998</v>
      </c>
    </row>
    <row r="131" spans="1:9" x14ac:dyDescent="0.35">
      <c r="A131" t="s">
        <v>220</v>
      </c>
      <c r="B131">
        <v>2030</v>
      </c>
      <c r="C131">
        <v>1995</v>
      </c>
      <c r="D131" t="s">
        <v>221</v>
      </c>
      <c r="E131" t="s">
        <v>267</v>
      </c>
      <c r="F131" t="s">
        <v>223</v>
      </c>
      <c r="G131" t="s">
        <v>248</v>
      </c>
      <c r="H131">
        <v>0</v>
      </c>
      <c r="I131">
        <v>-5013.0056763100001</v>
      </c>
    </row>
    <row r="132" spans="1:9" x14ac:dyDescent="0.35">
      <c r="A132" t="s">
        <v>220</v>
      </c>
      <c r="B132">
        <v>2030</v>
      </c>
      <c r="C132">
        <v>1995</v>
      </c>
      <c r="D132" t="s">
        <v>221</v>
      </c>
      <c r="E132" t="s">
        <v>267</v>
      </c>
      <c r="F132" t="s">
        <v>223</v>
      </c>
      <c r="G132" t="s">
        <v>271</v>
      </c>
      <c r="H132">
        <v>2340.1421272299999</v>
      </c>
      <c r="I132">
        <v>0</v>
      </c>
    </row>
    <row r="133" spans="1:9" x14ac:dyDescent="0.35">
      <c r="A133" t="s">
        <v>220</v>
      </c>
      <c r="B133">
        <v>2030</v>
      </c>
      <c r="C133">
        <v>1995</v>
      </c>
      <c r="D133" t="s">
        <v>221</v>
      </c>
      <c r="E133" t="s">
        <v>267</v>
      </c>
      <c r="F133" t="s">
        <v>221</v>
      </c>
      <c r="G133" t="s">
        <v>250</v>
      </c>
      <c r="H133">
        <v>8746.1560530900006</v>
      </c>
      <c r="I133">
        <v>-9997.8007649499996</v>
      </c>
    </row>
    <row r="134" spans="1:9" x14ac:dyDescent="0.35">
      <c r="A134" t="s">
        <v>220</v>
      </c>
      <c r="B134">
        <v>2030</v>
      </c>
      <c r="C134">
        <v>1995</v>
      </c>
      <c r="D134" t="s">
        <v>228</v>
      </c>
      <c r="E134" t="s">
        <v>270</v>
      </c>
      <c r="F134" t="s">
        <v>223</v>
      </c>
      <c r="G134" t="s">
        <v>264</v>
      </c>
      <c r="H134">
        <v>0</v>
      </c>
      <c r="I134">
        <v>-773.04077656000004</v>
      </c>
    </row>
    <row r="135" spans="1:9" x14ac:dyDescent="0.35">
      <c r="A135" t="s">
        <v>220</v>
      </c>
      <c r="B135">
        <v>2030</v>
      </c>
      <c r="C135">
        <v>1995</v>
      </c>
      <c r="D135" t="s">
        <v>228</v>
      </c>
      <c r="E135" t="s">
        <v>270</v>
      </c>
      <c r="F135" t="s">
        <v>223</v>
      </c>
      <c r="G135" t="s">
        <v>282</v>
      </c>
      <c r="H135">
        <v>0</v>
      </c>
      <c r="I135">
        <v>-510.79427138</v>
      </c>
    </row>
    <row r="136" spans="1:9" x14ac:dyDescent="0.35">
      <c r="A136" t="s">
        <v>220</v>
      </c>
      <c r="B136">
        <v>2030</v>
      </c>
      <c r="C136">
        <v>1995</v>
      </c>
      <c r="D136" t="s">
        <v>228</v>
      </c>
      <c r="E136" t="s">
        <v>270</v>
      </c>
      <c r="F136" t="s">
        <v>223</v>
      </c>
      <c r="G136" t="s">
        <v>268</v>
      </c>
      <c r="H136">
        <v>571.82475210999996</v>
      </c>
      <c r="I136">
        <v>0</v>
      </c>
    </row>
    <row r="137" spans="1:9" x14ac:dyDescent="0.35">
      <c r="A137" t="s">
        <v>220</v>
      </c>
      <c r="B137">
        <v>2030</v>
      </c>
      <c r="C137">
        <v>1995</v>
      </c>
      <c r="D137" t="s">
        <v>228</v>
      </c>
      <c r="E137" t="s">
        <v>276</v>
      </c>
      <c r="F137" t="s">
        <v>223</v>
      </c>
      <c r="G137" t="s">
        <v>275</v>
      </c>
      <c r="H137">
        <v>0</v>
      </c>
      <c r="I137">
        <v>-10403.181965309999</v>
      </c>
    </row>
    <row r="138" spans="1:9" x14ac:dyDescent="0.35">
      <c r="A138" t="s">
        <v>220</v>
      </c>
      <c r="B138">
        <v>2030</v>
      </c>
      <c r="C138">
        <v>1995</v>
      </c>
      <c r="D138" t="s">
        <v>228</v>
      </c>
      <c r="E138" t="s">
        <v>252</v>
      </c>
      <c r="F138" t="s">
        <v>223</v>
      </c>
      <c r="G138" t="s">
        <v>251</v>
      </c>
      <c r="H138">
        <v>0</v>
      </c>
      <c r="I138">
        <v>-5776.3443566400001</v>
      </c>
    </row>
    <row r="139" spans="1:9" x14ac:dyDescent="0.35">
      <c r="A139" t="s">
        <v>220</v>
      </c>
      <c r="B139">
        <v>2030</v>
      </c>
      <c r="C139">
        <v>1995</v>
      </c>
      <c r="D139" t="s">
        <v>228</v>
      </c>
      <c r="E139" t="s">
        <v>252</v>
      </c>
      <c r="F139" t="s">
        <v>223</v>
      </c>
      <c r="G139" t="s">
        <v>236</v>
      </c>
      <c r="H139">
        <v>0</v>
      </c>
      <c r="I139">
        <v>-9739.6670462399998</v>
      </c>
    </row>
    <row r="140" spans="1:9" x14ac:dyDescent="0.35">
      <c r="A140" t="s">
        <v>220</v>
      </c>
      <c r="B140">
        <v>2030</v>
      </c>
      <c r="C140">
        <v>1995</v>
      </c>
      <c r="D140" t="s">
        <v>228</v>
      </c>
      <c r="E140" t="s">
        <v>252</v>
      </c>
      <c r="F140" t="s">
        <v>221</v>
      </c>
      <c r="G140" t="s">
        <v>227</v>
      </c>
      <c r="H140">
        <v>10980.687037780001</v>
      </c>
      <c r="I140">
        <v>0</v>
      </c>
    </row>
    <row r="141" spans="1:9" x14ac:dyDescent="0.35">
      <c r="A141" t="s">
        <v>220</v>
      </c>
      <c r="B141">
        <v>2030</v>
      </c>
      <c r="C141">
        <v>1995</v>
      </c>
      <c r="D141" t="s">
        <v>228</v>
      </c>
      <c r="E141" t="s">
        <v>252</v>
      </c>
      <c r="F141" t="s">
        <v>221</v>
      </c>
      <c r="G141" t="s">
        <v>279</v>
      </c>
      <c r="H141">
        <v>1118.87119783</v>
      </c>
      <c r="I141">
        <v>0</v>
      </c>
    </row>
    <row r="142" spans="1:9" x14ac:dyDescent="0.35">
      <c r="A142" t="s">
        <v>220</v>
      </c>
      <c r="B142">
        <v>2030</v>
      </c>
      <c r="C142">
        <v>1995</v>
      </c>
      <c r="D142" t="s">
        <v>221</v>
      </c>
      <c r="E142" t="s">
        <v>227</v>
      </c>
      <c r="F142" t="s">
        <v>221</v>
      </c>
      <c r="G142" t="s">
        <v>222</v>
      </c>
      <c r="H142">
        <v>0</v>
      </c>
      <c r="I142">
        <v>-294.87728783</v>
      </c>
    </row>
    <row r="143" spans="1:9" x14ac:dyDescent="0.35">
      <c r="A143" t="s">
        <v>220</v>
      </c>
      <c r="B143">
        <v>2030</v>
      </c>
      <c r="C143">
        <v>1995</v>
      </c>
      <c r="D143" t="s">
        <v>221</v>
      </c>
      <c r="E143" t="s">
        <v>227</v>
      </c>
      <c r="F143" t="s">
        <v>221</v>
      </c>
      <c r="G143" t="s">
        <v>239</v>
      </c>
      <c r="H143">
        <v>0</v>
      </c>
      <c r="I143">
        <v>-312.27822701999997</v>
      </c>
    </row>
    <row r="144" spans="1:9" x14ac:dyDescent="0.35">
      <c r="A144" t="s">
        <v>220</v>
      </c>
      <c r="B144">
        <v>2030</v>
      </c>
      <c r="C144">
        <v>1995</v>
      </c>
      <c r="D144" t="s">
        <v>221</v>
      </c>
      <c r="E144" t="s">
        <v>227</v>
      </c>
      <c r="F144" t="s">
        <v>223</v>
      </c>
      <c r="G144" t="s">
        <v>251</v>
      </c>
      <c r="H144">
        <v>0</v>
      </c>
      <c r="I144">
        <v>-381.19265372000001</v>
      </c>
    </row>
    <row r="145" spans="1:9" x14ac:dyDescent="0.35">
      <c r="A145" t="s">
        <v>220</v>
      </c>
      <c r="B145">
        <v>2030</v>
      </c>
      <c r="C145">
        <v>1995</v>
      </c>
      <c r="D145" t="s">
        <v>221</v>
      </c>
      <c r="E145" t="s">
        <v>227</v>
      </c>
      <c r="F145" t="s">
        <v>223</v>
      </c>
      <c r="G145" t="s">
        <v>240</v>
      </c>
      <c r="H145">
        <v>0</v>
      </c>
      <c r="I145">
        <v>-1323.5651553299999</v>
      </c>
    </row>
    <row r="146" spans="1:9" x14ac:dyDescent="0.35">
      <c r="A146" t="s">
        <v>220</v>
      </c>
      <c r="B146">
        <v>2030</v>
      </c>
      <c r="C146">
        <v>1995</v>
      </c>
      <c r="D146" t="s">
        <v>221</v>
      </c>
      <c r="E146" t="s">
        <v>227</v>
      </c>
      <c r="F146" t="s">
        <v>223</v>
      </c>
      <c r="G146" t="s">
        <v>236</v>
      </c>
      <c r="H146">
        <v>0</v>
      </c>
      <c r="I146">
        <v>-2851.1220273899999</v>
      </c>
    </row>
    <row r="147" spans="1:9" x14ac:dyDescent="0.35">
      <c r="A147" t="s">
        <v>220</v>
      </c>
      <c r="B147">
        <v>2030</v>
      </c>
      <c r="C147">
        <v>1995</v>
      </c>
      <c r="D147" t="s">
        <v>221</v>
      </c>
      <c r="E147" t="s">
        <v>227</v>
      </c>
      <c r="F147" t="s">
        <v>223</v>
      </c>
      <c r="G147" t="s">
        <v>225</v>
      </c>
      <c r="H147">
        <v>0</v>
      </c>
      <c r="I147">
        <v>-406.17445306000002</v>
      </c>
    </row>
    <row r="148" spans="1:9" x14ac:dyDescent="0.35">
      <c r="A148" t="s">
        <v>220</v>
      </c>
      <c r="B148">
        <v>2030</v>
      </c>
      <c r="C148">
        <v>1995</v>
      </c>
      <c r="D148" t="s">
        <v>221</v>
      </c>
      <c r="E148" t="s">
        <v>227</v>
      </c>
      <c r="F148" t="s">
        <v>223</v>
      </c>
      <c r="G148" t="s">
        <v>226</v>
      </c>
      <c r="H148">
        <v>0</v>
      </c>
      <c r="I148">
        <v>-567.36327812000002</v>
      </c>
    </row>
    <row r="149" spans="1:9" x14ac:dyDescent="0.35">
      <c r="A149" t="s">
        <v>220</v>
      </c>
      <c r="B149">
        <v>2030</v>
      </c>
      <c r="C149">
        <v>1995</v>
      </c>
      <c r="D149" t="s">
        <v>221</v>
      </c>
      <c r="E149" t="s">
        <v>227</v>
      </c>
      <c r="F149" t="s">
        <v>223</v>
      </c>
      <c r="G149" t="s">
        <v>252</v>
      </c>
      <c r="H149">
        <v>0</v>
      </c>
      <c r="I149">
        <v>-85.870335100000005</v>
      </c>
    </row>
    <row r="150" spans="1:9" x14ac:dyDescent="0.35">
      <c r="A150" t="s">
        <v>220</v>
      </c>
      <c r="B150">
        <v>2030</v>
      </c>
      <c r="C150">
        <v>1995</v>
      </c>
      <c r="D150" t="s">
        <v>228</v>
      </c>
      <c r="E150" t="s">
        <v>277</v>
      </c>
      <c r="F150" t="s">
        <v>223</v>
      </c>
      <c r="G150" t="s">
        <v>273</v>
      </c>
      <c r="H150">
        <v>0</v>
      </c>
      <c r="I150">
        <v>-7965.6710918600002</v>
      </c>
    </row>
    <row r="151" spans="1:9" x14ac:dyDescent="0.35">
      <c r="A151" t="s">
        <v>220</v>
      </c>
      <c r="B151">
        <v>2030</v>
      </c>
      <c r="C151">
        <v>1995</v>
      </c>
      <c r="D151" t="s">
        <v>228</v>
      </c>
      <c r="E151" t="s">
        <v>277</v>
      </c>
      <c r="F151" t="s">
        <v>221</v>
      </c>
      <c r="G151" t="s">
        <v>284</v>
      </c>
      <c r="H151">
        <v>0</v>
      </c>
      <c r="I151">
        <v>-112.99837970999999</v>
      </c>
    </row>
    <row r="152" spans="1:9" x14ac:dyDescent="0.35">
      <c r="A152" t="s">
        <v>220</v>
      </c>
      <c r="B152">
        <v>2030</v>
      </c>
      <c r="C152">
        <v>1995</v>
      </c>
      <c r="D152" t="s">
        <v>228</v>
      </c>
      <c r="E152" t="s">
        <v>277</v>
      </c>
      <c r="F152" t="s">
        <v>223</v>
      </c>
      <c r="G152" t="s">
        <v>285</v>
      </c>
      <c r="H152">
        <v>17612.0815616</v>
      </c>
      <c r="I152">
        <v>0</v>
      </c>
    </row>
    <row r="153" spans="1:9" x14ac:dyDescent="0.35">
      <c r="A153" t="s">
        <v>220</v>
      </c>
      <c r="B153">
        <v>2030</v>
      </c>
      <c r="C153">
        <v>1995</v>
      </c>
      <c r="D153" t="s">
        <v>228</v>
      </c>
      <c r="E153" t="s">
        <v>285</v>
      </c>
      <c r="F153" t="s">
        <v>221</v>
      </c>
      <c r="G153" t="s">
        <v>283</v>
      </c>
      <c r="H153">
        <v>0</v>
      </c>
      <c r="I153">
        <v>-552.10713353999995</v>
      </c>
    </row>
    <row r="154" spans="1:9" x14ac:dyDescent="0.35">
      <c r="A154" t="s">
        <v>220</v>
      </c>
      <c r="B154">
        <v>2030</v>
      </c>
      <c r="C154">
        <v>1995</v>
      </c>
      <c r="D154" t="s">
        <v>228</v>
      </c>
      <c r="E154" t="s">
        <v>285</v>
      </c>
      <c r="F154" t="s">
        <v>221</v>
      </c>
      <c r="G154" t="s">
        <v>284</v>
      </c>
      <c r="H154">
        <v>0</v>
      </c>
      <c r="I154">
        <v>-10.21044612</v>
      </c>
    </row>
    <row r="155" spans="1:9" x14ac:dyDescent="0.35">
      <c r="A155" t="s">
        <v>220</v>
      </c>
      <c r="B155">
        <v>2030</v>
      </c>
      <c r="C155">
        <v>1995</v>
      </c>
      <c r="D155" t="s">
        <v>228</v>
      </c>
      <c r="E155" t="s">
        <v>285</v>
      </c>
      <c r="F155" t="s">
        <v>223</v>
      </c>
      <c r="G155" t="s">
        <v>277</v>
      </c>
      <c r="H155">
        <v>0</v>
      </c>
      <c r="I155">
        <v>-420.07189376999997</v>
      </c>
    </row>
    <row r="156" spans="1:9" x14ac:dyDescent="0.35">
      <c r="A156" t="s">
        <v>220</v>
      </c>
      <c r="B156">
        <v>2030</v>
      </c>
      <c r="C156">
        <v>1995</v>
      </c>
      <c r="D156" t="s">
        <v>228</v>
      </c>
      <c r="E156" t="s">
        <v>285</v>
      </c>
      <c r="F156" t="s">
        <v>223</v>
      </c>
      <c r="G156" t="s">
        <v>271</v>
      </c>
      <c r="H156">
        <v>59262.305326950001</v>
      </c>
      <c r="I156">
        <v>0</v>
      </c>
    </row>
    <row r="157" spans="1:9" x14ac:dyDescent="0.35">
      <c r="A157" t="s">
        <v>220</v>
      </c>
      <c r="B157">
        <v>2030</v>
      </c>
      <c r="C157">
        <v>1995</v>
      </c>
      <c r="D157" t="s">
        <v>228</v>
      </c>
      <c r="E157" t="s">
        <v>271</v>
      </c>
      <c r="F157" t="s">
        <v>223</v>
      </c>
      <c r="G157" t="s">
        <v>265</v>
      </c>
      <c r="H157">
        <v>0</v>
      </c>
      <c r="I157">
        <v>-4840.2941350999999</v>
      </c>
    </row>
    <row r="158" spans="1:9" x14ac:dyDescent="0.35">
      <c r="A158" t="s">
        <v>220</v>
      </c>
      <c r="B158">
        <v>2030</v>
      </c>
      <c r="C158">
        <v>1995</v>
      </c>
      <c r="D158" t="s">
        <v>228</v>
      </c>
      <c r="E158" t="s">
        <v>271</v>
      </c>
      <c r="F158" t="s">
        <v>223</v>
      </c>
      <c r="G158" t="s">
        <v>273</v>
      </c>
      <c r="H158">
        <v>0</v>
      </c>
      <c r="I158">
        <v>-1988.1840092499999</v>
      </c>
    </row>
    <row r="159" spans="1:9" x14ac:dyDescent="0.35">
      <c r="A159" t="s">
        <v>220</v>
      </c>
      <c r="B159">
        <v>2030</v>
      </c>
      <c r="C159">
        <v>1995</v>
      </c>
      <c r="D159" t="s">
        <v>228</v>
      </c>
      <c r="E159" t="s">
        <v>271</v>
      </c>
      <c r="F159" t="s">
        <v>221</v>
      </c>
      <c r="G159" t="s">
        <v>267</v>
      </c>
      <c r="H159">
        <v>0</v>
      </c>
      <c r="I159">
        <v>-10970.498975820001</v>
      </c>
    </row>
    <row r="160" spans="1:9" x14ac:dyDescent="0.35">
      <c r="A160" t="s">
        <v>220</v>
      </c>
      <c r="B160">
        <v>2030</v>
      </c>
      <c r="C160">
        <v>1995</v>
      </c>
      <c r="D160" t="s">
        <v>228</v>
      </c>
      <c r="E160" t="s">
        <v>271</v>
      </c>
      <c r="F160" t="s">
        <v>223</v>
      </c>
      <c r="G160" t="s">
        <v>285</v>
      </c>
      <c r="H160">
        <v>0</v>
      </c>
      <c r="I160">
        <v>-66.130069079999998</v>
      </c>
    </row>
    <row r="161" spans="1:9" x14ac:dyDescent="0.35">
      <c r="A161" t="s">
        <v>220</v>
      </c>
      <c r="B161">
        <v>2030</v>
      </c>
      <c r="C161">
        <v>1995</v>
      </c>
      <c r="D161" t="s">
        <v>228</v>
      </c>
      <c r="E161" t="s">
        <v>271</v>
      </c>
      <c r="F161" t="s">
        <v>223</v>
      </c>
      <c r="G161" t="s">
        <v>268</v>
      </c>
      <c r="H161">
        <v>38250.254845310003</v>
      </c>
      <c r="I161">
        <v>0</v>
      </c>
    </row>
    <row r="162" spans="1:9" x14ac:dyDescent="0.35">
      <c r="A162" t="s">
        <v>220</v>
      </c>
      <c r="B162">
        <v>2030</v>
      </c>
      <c r="C162">
        <v>1995</v>
      </c>
      <c r="D162" t="s">
        <v>228</v>
      </c>
      <c r="E162" t="s">
        <v>268</v>
      </c>
      <c r="F162" t="s">
        <v>223</v>
      </c>
      <c r="G162" t="s">
        <v>232</v>
      </c>
      <c r="H162">
        <v>0</v>
      </c>
      <c r="I162">
        <v>-15490.6408926</v>
      </c>
    </row>
    <row r="163" spans="1:9" x14ac:dyDescent="0.35">
      <c r="A163" t="s">
        <v>220</v>
      </c>
      <c r="B163">
        <v>2030</v>
      </c>
      <c r="C163">
        <v>1995</v>
      </c>
      <c r="D163" t="s">
        <v>228</v>
      </c>
      <c r="E163" t="s">
        <v>268</v>
      </c>
      <c r="F163" t="s">
        <v>223</v>
      </c>
      <c r="G163" t="s">
        <v>264</v>
      </c>
      <c r="H163">
        <v>0</v>
      </c>
      <c r="I163">
        <v>-6731.9473526000002</v>
      </c>
    </row>
    <row r="164" spans="1:9" x14ac:dyDescent="0.35">
      <c r="A164" t="s">
        <v>220</v>
      </c>
      <c r="B164">
        <v>2030</v>
      </c>
      <c r="C164">
        <v>1995</v>
      </c>
      <c r="D164" t="s">
        <v>228</v>
      </c>
      <c r="E164" t="s">
        <v>268</v>
      </c>
      <c r="F164" t="s">
        <v>223</v>
      </c>
      <c r="G164" t="s">
        <v>282</v>
      </c>
      <c r="H164">
        <v>0</v>
      </c>
      <c r="I164">
        <v>-3541.2466949</v>
      </c>
    </row>
    <row r="165" spans="1:9" x14ac:dyDescent="0.35">
      <c r="A165" t="s">
        <v>220</v>
      </c>
      <c r="B165">
        <v>2030</v>
      </c>
      <c r="C165">
        <v>1995</v>
      </c>
      <c r="D165" t="s">
        <v>228</v>
      </c>
      <c r="E165" t="s">
        <v>268</v>
      </c>
      <c r="F165" t="s">
        <v>223</v>
      </c>
      <c r="G165" t="s">
        <v>270</v>
      </c>
      <c r="H165">
        <v>0</v>
      </c>
      <c r="I165">
        <v>-4322.1664012700003</v>
      </c>
    </row>
    <row r="166" spans="1:9" x14ac:dyDescent="0.35">
      <c r="A166" t="s">
        <v>220</v>
      </c>
      <c r="B166">
        <v>2030</v>
      </c>
      <c r="C166">
        <v>1995</v>
      </c>
      <c r="D166" t="s">
        <v>228</v>
      </c>
      <c r="E166" t="s">
        <v>268</v>
      </c>
      <c r="F166" t="s">
        <v>223</v>
      </c>
      <c r="G166" t="s">
        <v>271</v>
      </c>
      <c r="H166">
        <v>0</v>
      </c>
      <c r="I166">
        <v>-633.42439869999998</v>
      </c>
    </row>
    <row r="167" spans="1:9" x14ac:dyDescent="0.35">
      <c r="A167" t="s">
        <v>220</v>
      </c>
      <c r="B167">
        <v>2030</v>
      </c>
      <c r="C167">
        <v>1995</v>
      </c>
      <c r="D167" t="s">
        <v>228</v>
      </c>
      <c r="E167" t="s">
        <v>238</v>
      </c>
      <c r="F167" t="s">
        <v>223</v>
      </c>
      <c r="G167" t="s">
        <v>229</v>
      </c>
      <c r="H167">
        <v>0</v>
      </c>
      <c r="I167">
        <v>-3362.8294337000002</v>
      </c>
    </row>
    <row r="168" spans="1:9" x14ac:dyDescent="0.35">
      <c r="A168" t="s">
        <v>220</v>
      </c>
      <c r="B168">
        <v>2030</v>
      </c>
      <c r="C168">
        <v>1995</v>
      </c>
      <c r="D168" t="s">
        <v>228</v>
      </c>
      <c r="E168" t="s">
        <v>238</v>
      </c>
      <c r="F168" t="s">
        <v>223</v>
      </c>
      <c r="G168" t="s">
        <v>240</v>
      </c>
      <c r="H168">
        <v>0</v>
      </c>
      <c r="I168">
        <v>-1273.00695032</v>
      </c>
    </row>
    <row r="169" spans="1:9" x14ac:dyDescent="0.35">
      <c r="A169" t="s">
        <v>220</v>
      </c>
      <c r="B169">
        <v>2030</v>
      </c>
      <c r="C169">
        <v>1995</v>
      </c>
      <c r="D169" t="s">
        <v>228</v>
      </c>
      <c r="E169" t="s">
        <v>238</v>
      </c>
      <c r="F169" t="s">
        <v>223</v>
      </c>
      <c r="G169" t="s">
        <v>236</v>
      </c>
      <c r="H169">
        <v>0</v>
      </c>
      <c r="I169">
        <v>-936.32941211000002</v>
      </c>
    </row>
    <row r="170" spans="1:9" x14ac:dyDescent="0.35">
      <c r="A170" t="s">
        <v>220</v>
      </c>
      <c r="B170">
        <v>2030</v>
      </c>
      <c r="C170">
        <v>1995</v>
      </c>
      <c r="D170" t="s">
        <v>228</v>
      </c>
      <c r="E170" t="s">
        <v>238</v>
      </c>
      <c r="F170" t="s">
        <v>223</v>
      </c>
      <c r="G170" t="s">
        <v>237</v>
      </c>
      <c r="H170">
        <v>0</v>
      </c>
      <c r="I170">
        <v>-2096.3619783200002</v>
      </c>
    </row>
    <row r="171" spans="1:9" x14ac:dyDescent="0.35">
      <c r="A171" t="s">
        <v>220</v>
      </c>
      <c r="B171">
        <v>2030</v>
      </c>
      <c r="C171">
        <v>1995</v>
      </c>
      <c r="D171" t="s">
        <v>228</v>
      </c>
      <c r="E171" t="s">
        <v>256</v>
      </c>
      <c r="F171" t="s">
        <v>223</v>
      </c>
      <c r="G171" t="s">
        <v>231</v>
      </c>
      <c r="H171">
        <v>0</v>
      </c>
      <c r="I171">
        <v>-1560.9647703099999</v>
      </c>
    </row>
    <row r="172" spans="1:9" x14ac:dyDescent="0.35">
      <c r="A172" t="s">
        <v>220</v>
      </c>
      <c r="B172">
        <v>2030</v>
      </c>
      <c r="C172">
        <v>1995</v>
      </c>
      <c r="D172" t="s">
        <v>228</v>
      </c>
      <c r="E172" t="s">
        <v>256</v>
      </c>
      <c r="F172" t="s">
        <v>223</v>
      </c>
      <c r="G172" t="s">
        <v>236</v>
      </c>
      <c r="H172">
        <v>0</v>
      </c>
      <c r="I172">
        <v>-5360.3165238700003</v>
      </c>
    </row>
    <row r="173" spans="1:9" x14ac:dyDescent="0.35">
      <c r="A173" t="s">
        <v>220</v>
      </c>
      <c r="B173">
        <v>2030</v>
      </c>
      <c r="C173">
        <v>1995</v>
      </c>
      <c r="D173" t="s">
        <v>228</v>
      </c>
      <c r="E173" t="s">
        <v>256</v>
      </c>
      <c r="F173" t="s">
        <v>221</v>
      </c>
      <c r="G173" t="s">
        <v>279</v>
      </c>
      <c r="H173">
        <v>3057.4365228699999</v>
      </c>
      <c r="I173">
        <v>0</v>
      </c>
    </row>
    <row r="174" spans="1:9" x14ac:dyDescent="0.35">
      <c r="A174" t="s">
        <v>220</v>
      </c>
      <c r="B174">
        <v>2030</v>
      </c>
      <c r="C174">
        <v>1995</v>
      </c>
      <c r="D174" t="s">
        <v>221</v>
      </c>
      <c r="E174" t="s">
        <v>279</v>
      </c>
      <c r="F174" t="s">
        <v>223</v>
      </c>
      <c r="G174" t="s">
        <v>236</v>
      </c>
      <c r="H174">
        <v>0</v>
      </c>
      <c r="I174">
        <v>-14.14892098</v>
      </c>
    </row>
    <row r="175" spans="1:9" x14ac:dyDescent="0.35">
      <c r="A175" t="s">
        <v>220</v>
      </c>
      <c r="B175">
        <v>2030</v>
      </c>
      <c r="C175">
        <v>1995</v>
      </c>
      <c r="D175" t="s">
        <v>221</v>
      </c>
      <c r="E175" t="s">
        <v>279</v>
      </c>
      <c r="F175" t="s">
        <v>223</v>
      </c>
      <c r="G175" t="s">
        <v>252</v>
      </c>
      <c r="H175">
        <v>0</v>
      </c>
      <c r="I175">
        <v>-59.202049989999999</v>
      </c>
    </row>
    <row r="176" spans="1:9" x14ac:dyDescent="0.35">
      <c r="A176" t="s">
        <v>220</v>
      </c>
      <c r="B176">
        <v>2030</v>
      </c>
      <c r="C176">
        <v>1995</v>
      </c>
      <c r="D176" t="s">
        <v>221</v>
      </c>
      <c r="E176" t="s">
        <v>279</v>
      </c>
      <c r="F176" t="s">
        <v>223</v>
      </c>
      <c r="G176" t="s">
        <v>256</v>
      </c>
      <c r="H176">
        <v>0</v>
      </c>
      <c r="I176">
        <v>-73.769366349999999</v>
      </c>
    </row>
    <row r="177" spans="1:9" x14ac:dyDescent="0.35">
      <c r="A177" t="s">
        <v>220</v>
      </c>
      <c r="B177">
        <v>2030</v>
      </c>
      <c r="C177">
        <v>1995</v>
      </c>
      <c r="D177" t="s">
        <v>221</v>
      </c>
      <c r="E177" t="s">
        <v>250</v>
      </c>
      <c r="F177" t="s">
        <v>223</v>
      </c>
      <c r="G177" t="s">
        <v>242</v>
      </c>
      <c r="H177">
        <v>0</v>
      </c>
      <c r="I177">
        <v>-3571.7087679400001</v>
      </c>
    </row>
    <row r="178" spans="1:9" x14ac:dyDescent="0.35">
      <c r="A178" t="s">
        <v>220</v>
      </c>
      <c r="B178">
        <v>2030</v>
      </c>
      <c r="C178">
        <v>1995</v>
      </c>
      <c r="D178" t="s">
        <v>221</v>
      </c>
      <c r="E178" t="s">
        <v>250</v>
      </c>
      <c r="F178" t="s">
        <v>223</v>
      </c>
      <c r="G178" t="s">
        <v>265</v>
      </c>
      <c r="H178">
        <v>0</v>
      </c>
      <c r="I178">
        <v>-2618.1402008800001</v>
      </c>
    </row>
    <row r="179" spans="1:9" x14ac:dyDescent="0.35">
      <c r="A179" t="s">
        <v>220</v>
      </c>
      <c r="B179">
        <v>2030</v>
      </c>
      <c r="C179">
        <v>1995</v>
      </c>
      <c r="D179" t="s">
        <v>221</v>
      </c>
      <c r="E179" t="s">
        <v>250</v>
      </c>
      <c r="F179" t="s">
        <v>223</v>
      </c>
      <c r="G179" t="s">
        <v>244</v>
      </c>
      <c r="H179">
        <v>215.15914653999999</v>
      </c>
      <c r="I179">
        <v>-3498.6964201399901</v>
      </c>
    </row>
    <row r="180" spans="1:9" x14ac:dyDescent="0.35">
      <c r="A180" t="s">
        <v>220</v>
      </c>
      <c r="B180">
        <v>2030</v>
      </c>
      <c r="C180">
        <v>1995</v>
      </c>
      <c r="D180" t="s">
        <v>221</v>
      </c>
      <c r="E180" t="s">
        <v>250</v>
      </c>
      <c r="F180" t="s">
        <v>223</v>
      </c>
      <c r="G180" t="s">
        <v>278</v>
      </c>
      <c r="H180">
        <v>0</v>
      </c>
      <c r="I180">
        <v>-1206.0110749999999</v>
      </c>
    </row>
    <row r="181" spans="1:9" x14ac:dyDescent="0.35">
      <c r="A181" t="s">
        <v>220</v>
      </c>
      <c r="B181">
        <v>2030</v>
      </c>
      <c r="C181">
        <v>1995</v>
      </c>
      <c r="D181" t="s">
        <v>221</v>
      </c>
      <c r="E181" t="s">
        <v>250</v>
      </c>
      <c r="F181" t="s">
        <v>223</v>
      </c>
      <c r="G181" t="s">
        <v>248</v>
      </c>
      <c r="H181">
        <v>0</v>
      </c>
      <c r="I181">
        <v>-8987.6282444400003</v>
      </c>
    </row>
    <row r="182" spans="1:9" x14ac:dyDescent="0.35">
      <c r="A182" t="s">
        <v>220</v>
      </c>
      <c r="B182">
        <v>2030</v>
      </c>
      <c r="C182">
        <v>1995</v>
      </c>
      <c r="D182" t="s">
        <v>221</v>
      </c>
      <c r="E182" t="s">
        <v>250</v>
      </c>
      <c r="F182" t="s">
        <v>221</v>
      </c>
      <c r="G182" t="s">
        <v>267</v>
      </c>
      <c r="H182">
        <v>1327.9790335</v>
      </c>
      <c r="I182">
        <v>-556.55376729</v>
      </c>
    </row>
    <row r="183" spans="1:9" x14ac:dyDescent="0.35">
      <c r="A183" t="s">
        <v>220</v>
      </c>
      <c r="B183">
        <v>2030</v>
      </c>
      <c r="C183">
        <v>1995</v>
      </c>
      <c r="D183" t="s">
        <v>221</v>
      </c>
      <c r="E183" t="s">
        <v>250</v>
      </c>
      <c r="F183" t="s">
        <v>221</v>
      </c>
      <c r="G183" t="s">
        <v>280</v>
      </c>
      <c r="H183">
        <v>110.6254924</v>
      </c>
      <c r="I183">
        <v>0</v>
      </c>
    </row>
    <row r="184" spans="1:9" x14ac:dyDescent="0.35">
      <c r="A184" t="s">
        <v>220</v>
      </c>
      <c r="B184">
        <v>2030</v>
      </c>
      <c r="C184">
        <v>1995</v>
      </c>
      <c r="D184" t="s">
        <v>221</v>
      </c>
      <c r="E184" t="s">
        <v>280</v>
      </c>
      <c r="F184" t="s">
        <v>223</v>
      </c>
      <c r="G184" t="s">
        <v>278</v>
      </c>
      <c r="H184">
        <v>0</v>
      </c>
      <c r="I184">
        <v>-6073.37827569</v>
      </c>
    </row>
    <row r="185" spans="1:9" x14ac:dyDescent="0.35">
      <c r="A185" t="s">
        <v>220</v>
      </c>
      <c r="B185">
        <v>2030</v>
      </c>
      <c r="C185">
        <v>1995</v>
      </c>
      <c r="D185" t="s">
        <v>221</v>
      </c>
      <c r="E185" t="s">
        <v>280</v>
      </c>
      <c r="F185" t="s">
        <v>221</v>
      </c>
      <c r="G185" t="s">
        <v>250</v>
      </c>
      <c r="H185">
        <v>0</v>
      </c>
      <c r="I185">
        <v>-7679.5131713499904</v>
      </c>
    </row>
    <row r="186" spans="1:9" x14ac:dyDescent="0.35">
      <c r="A186" t="s">
        <v>220</v>
      </c>
      <c r="B186">
        <v>2030</v>
      </c>
      <c r="C186">
        <v>2008</v>
      </c>
      <c r="D186" t="s">
        <v>221</v>
      </c>
      <c r="E186" t="s">
        <v>222</v>
      </c>
      <c r="F186" t="s">
        <v>223</v>
      </c>
      <c r="G186" t="s">
        <v>224</v>
      </c>
      <c r="H186">
        <v>936.23960767999995</v>
      </c>
      <c r="I186">
        <v>0</v>
      </c>
    </row>
    <row r="187" spans="1:9" x14ac:dyDescent="0.35">
      <c r="A187" t="s">
        <v>220</v>
      </c>
      <c r="B187">
        <v>2030</v>
      </c>
      <c r="C187">
        <v>2008</v>
      </c>
      <c r="D187" t="s">
        <v>221</v>
      </c>
      <c r="E187" t="s">
        <v>222</v>
      </c>
      <c r="F187" t="s">
        <v>223</v>
      </c>
      <c r="G187" t="s">
        <v>225</v>
      </c>
      <c r="H187">
        <v>1694.1829885899999</v>
      </c>
      <c r="I187">
        <v>0</v>
      </c>
    </row>
    <row r="188" spans="1:9" x14ac:dyDescent="0.35">
      <c r="A188" t="s">
        <v>220</v>
      </c>
      <c r="B188">
        <v>2030</v>
      </c>
      <c r="C188">
        <v>2008</v>
      </c>
      <c r="D188" t="s">
        <v>221</v>
      </c>
      <c r="E188" t="s">
        <v>222</v>
      </c>
      <c r="F188" t="s">
        <v>223</v>
      </c>
      <c r="G188" t="s">
        <v>226</v>
      </c>
      <c r="H188">
        <v>1300.6872214699999</v>
      </c>
      <c r="I188">
        <v>-133.72729996999999</v>
      </c>
    </row>
    <row r="189" spans="1:9" x14ac:dyDescent="0.35">
      <c r="A189" t="s">
        <v>220</v>
      </c>
      <c r="B189">
        <v>2030</v>
      </c>
      <c r="C189">
        <v>2008</v>
      </c>
      <c r="D189" t="s">
        <v>221</v>
      </c>
      <c r="E189" t="s">
        <v>222</v>
      </c>
      <c r="F189" t="s">
        <v>221</v>
      </c>
      <c r="G189" t="s">
        <v>227</v>
      </c>
      <c r="H189">
        <v>3271.52167396</v>
      </c>
      <c r="I189">
        <v>0</v>
      </c>
    </row>
    <row r="190" spans="1:9" x14ac:dyDescent="0.35">
      <c r="A190" t="s">
        <v>220</v>
      </c>
      <c r="B190">
        <v>2030</v>
      </c>
      <c r="C190">
        <v>2008</v>
      </c>
      <c r="D190" t="s">
        <v>228</v>
      </c>
      <c r="E190" t="s">
        <v>229</v>
      </c>
      <c r="F190" t="s">
        <v>221</v>
      </c>
      <c r="G190" t="s">
        <v>230</v>
      </c>
      <c r="H190">
        <v>709.99518221999995</v>
      </c>
      <c r="I190">
        <v>0</v>
      </c>
    </row>
    <row r="191" spans="1:9" x14ac:dyDescent="0.35">
      <c r="A191" t="s">
        <v>220</v>
      </c>
      <c r="B191">
        <v>2030</v>
      </c>
      <c r="C191">
        <v>2008</v>
      </c>
      <c r="D191" t="s">
        <v>228</v>
      </c>
      <c r="E191" t="s">
        <v>229</v>
      </c>
      <c r="F191" t="s">
        <v>223</v>
      </c>
      <c r="G191" t="s">
        <v>231</v>
      </c>
      <c r="H191">
        <v>339.16324005000001</v>
      </c>
      <c r="I191">
        <v>0</v>
      </c>
    </row>
    <row r="192" spans="1:9" x14ac:dyDescent="0.35">
      <c r="A192" t="s">
        <v>220</v>
      </c>
      <c r="B192">
        <v>2030</v>
      </c>
      <c r="C192">
        <v>2008</v>
      </c>
      <c r="D192" t="s">
        <v>228</v>
      </c>
      <c r="E192" t="s">
        <v>229</v>
      </c>
      <c r="F192" t="s">
        <v>223</v>
      </c>
      <c r="G192" t="s">
        <v>232</v>
      </c>
      <c r="H192">
        <v>8091.6431707900001</v>
      </c>
      <c r="I192">
        <v>0</v>
      </c>
    </row>
    <row r="193" spans="1:9" x14ac:dyDescent="0.35">
      <c r="A193" t="s">
        <v>220</v>
      </c>
      <c r="B193">
        <v>2030</v>
      </c>
      <c r="C193">
        <v>2008</v>
      </c>
      <c r="D193" t="s">
        <v>228</v>
      </c>
      <c r="E193" t="s">
        <v>229</v>
      </c>
      <c r="F193" t="s">
        <v>223</v>
      </c>
      <c r="G193" t="s">
        <v>236</v>
      </c>
      <c r="H193">
        <v>2650.5493840099998</v>
      </c>
      <c r="I193">
        <v>0</v>
      </c>
    </row>
    <row r="194" spans="1:9" x14ac:dyDescent="0.35">
      <c r="A194" t="s">
        <v>220</v>
      </c>
      <c r="B194">
        <v>2030</v>
      </c>
      <c r="C194">
        <v>2008</v>
      </c>
      <c r="D194" t="s">
        <v>228</v>
      </c>
      <c r="E194" t="s">
        <v>229</v>
      </c>
      <c r="F194" t="s">
        <v>223</v>
      </c>
      <c r="G194" t="s">
        <v>237</v>
      </c>
      <c r="H194">
        <v>3900.1046136699902</v>
      </c>
      <c r="I194">
        <v>0</v>
      </c>
    </row>
    <row r="195" spans="1:9" x14ac:dyDescent="0.35">
      <c r="A195" t="s">
        <v>220</v>
      </c>
      <c r="B195">
        <v>2030</v>
      </c>
      <c r="C195">
        <v>2008</v>
      </c>
      <c r="D195" t="s">
        <v>228</v>
      </c>
      <c r="E195" t="s">
        <v>229</v>
      </c>
      <c r="F195" t="s">
        <v>223</v>
      </c>
      <c r="G195" t="s">
        <v>238</v>
      </c>
      <c r="H195">
        <v>3089.9263047099998</v>
      </c>
      <c r="I195">
        <v>0</v>
      </c>
    </row>
    <row r="196" spans="1:9" x14ac:dyDescent="0.35">
      <c r="A196" t="s">
        <v>220</v>
      </c>
      <c r="B196">
        <v>2030</v>
      </c>
      <c r="C196">
        <v>2008</v>
      </c>
      <c r="D196" t="s">
        <v>221</v>
      </c>
      <c r="E196" t="s">
        <v>239</v>
      </c>
      <c r="F196" t="s">
        <v>223</v>
      </c>
      <c r="G196" t="s">
        <v>240</v>
      </c>
      <c r="H196">
        <v>2178.20988988</v>
      </c>
      <c r="I196">
        <v>0</v>
      </c>
    </row>
    <row r="197" spans="1:9" x14ac:dyDescent="0.35">
      <c r="A197" t="s">
        <v>220</v>
      </c>
      <c r="B197">
        <v>2030</v>
      </c>
      <c r="C197">
        <v>2008</v>
      </c>
      <c r="D197" t="s">
        <v>221</v>
      </c>
      <c r="E197" t="s">
        <v>239</v>
      </c>
      <c r="F197" t="s">
        <v>223</v>
      </c>
      <c r="G197" t="s">
        <v>225</v>
      </c>
      <c r="H197">
        <v>1657.4876611899999</v>
      </c>
      <c r="I197">
        <v>0</v>
      </c>
    </row>
    <row r="198" spans="1:9" x14ac:dyDescent="0.35">
      <c r="A198" t="s">
        <v>220</v>
      </c>
      <c r="B198">
        <v>2030</v>
      </c>
      <c r="C198">
        <v>2008</v>
      </c>
      <c r="D198" t="s">
        <v>221</v>
      </c>
      <c r="E198" t="s">
        <v>239</v>
      </c>
      <c r="F198" t="s">
        <v>221</v>
      </c>
      <c r="G198" t="s">
        <v>227</v>
      </c>
      <c r="H198">
        <v>2767.7111563799999</v>
      </c>
      <c r="I198">
        <v>0</v>
      </c>
    </row>
    <row r="199" spans="1:9" x14ac:dyDescent="0.35">
      <c r="A199" t="s">
        <v>220</v>
      </c>
      <c r="B199">
        <v>2030</v>
      </c>
      <c r="C199">
        <v>2008</v>
      </c>
      <c r="D199" t="s">
        <v>228</v>
      </c>
      <c r="E199" t="s">
        <v>242</v>
      </c>
      <c r="F199" t="s">
        <v>223</v>
      </c>
      <c r="G199" t="s">
        <v>232</v>
      </c>
      <c r="H199">
        <v>2679.1189475599999</v>
      </c>
      <c r="I199">
        <v>0</v>
      </c>
    </row>
    <row r="200" spans="1:9" x14ac:dyDescent="0.35">
      <c r="A200" t="s">
        <v>220</v>
      </c>
      <c r="B200">
        <v>2030</v>
      </c>
      <c r="C200">
        <v>2008</v>
      </c>
      <c r="D200" t="s">
        <v>228</v>
      </c>
      <c r="E200" t="s">
        <v>242</v>
      </c>
      <c r="F200" t="s">
        <v>223</v>
      </c>
      <c r="G200" t="s">
        <v>244</v>
      </c>
      <c r="H200">
        <v>455.18977321</v>
      </c>
      <c r="I200">
        <v>-8.9932955999999997</v>
      </c>
    </row>
    <row r="201" spans="1:9" x14ac:dyDescent="0.35">
      <c r="A201" t="s">
        <v>220</v>
      </c>
      <c r="B201">
        <v>2030</v>
      </c>
      <c r="C201">
        <v>2008</v>
      </c>
      <c r="D201" t="s">
        <v>228</v>
      </c>
      <c r="E201" t="s">
        <v>242</v>
      </c>
      <c r="F201" t="s">
        <v>223</v>
      </c>
      <c r="G201" t="s">
        <v>246</v>
      </c>
      <c r="H201">
        <v>1134.68012271</v>
      </c>
      <c r="I201">
        <v>0</v>
      </c>
    </row>
    <row r="202" spans="1:9" x14ac:dyDescent="0.35">
      <c r="A202" t="s">
        <v>220</v>
      </c>
      <c r="B202">
        <v>2030</v>
      </c>
      <c r="C202">
        <v>2008</v>
      </c>
      <c r="D202" t="s">
        <v>228</v>
      </c>
      <c r="E202" t="s">
        <v>242</v>
      </c>
      <c r="F202" t="s">
        <v>223</v>
      </c>
      <c r="G202" t="s">
        <v>248</v>
      </c>
      <c r="H202">
        <v>7025.02389666</v>
      </c>
      <c r="I202">
        <v>0</v>
      </c>
    </row>
    <row r="203" spans="1:9" x14ac:dyDescent="0.35">
      <c r="A203" t="s">
        <v>220</v>
      </c>
      <c r="B203">
        <v>2030</v>
      </c>
      <c r="C203">
        <v>2008</v>
      </c>
      <c r="D203" t="s">
        <v>228</v>
      </c>
      <c r="E203" t="s">
        <v>242</v>
      </c>
      <c r="F203" t="s">
        <v>221</v>
      </c>
      <c r="G203" t="s">
        <v>250</v>
      </c>
      <c r="H203">
        <v>2673.1989610199998</v>
      </c>
      <c r="I203">
        <v>0</v>
      </c>
    </row>
    <row r="204" spans="1:9" x14ac:dyDescent="0.35">
      <c r="A204" t="s">
        <v>220</v>
      </c>
      <c r="B204">
        <v>2030</v>
      </c>
      <c r="C204">
        <v>2008</v>
      </c>
      <c r="D204" t="s">
        <v>228</v>
      </c>
      <c r="E204" t="s">
        <v>251</v>
      </c>
      <c r="F204" t="s">
        <v>223</v>
      </c>
      <c r="G204" t="s">
        <v>224</v>
      </c>
      <c r="H204">
        <v>3735.7268988300002</v>
      </c>
      <c r="I204">
        <v>0</v>
      </c>
    </row>
    <row r="205" spans="1:9" x14ac:dyDescent="0.35">
      <c r="A205" t="s">
        <v>220</v>
      </c>
      <c r="B205">
        <v>2030</v>
      </c>
      <c r="C205">
        <v>2008</v>
      </c>
      <c r="D205" t="s">
        <v>228</v>
      </c>
      <c r="E205" t="s">
        <v>251</v>
      </c>
      <c r="F205" t="s">
        <v>223</v>
      </c>
      <c r="G205" t="s">
        <v>226</v>
      </c>
      <c r="H205">
        <v>1476.8894797099999</v>
      </c>
      <c r="I205">
        <v>0</v>
      </c>
    </row>
    <row r="206" spans="1:9" x14ac:dyDescent="0.35">
      <c r="A206" t="s">
        <v>220</v>
      </c>
      <c r="B206">
        <v>2030</v>
      </c>
      <c r="C206">
        <v>2008</v>
      </c>
      <c r="D206" t="s">
        <v>228</v>
      </c>
      <c r="E206" t="s">
        <v>251</v>
      </c>
      <c r="F206" t="s">
        <v>223</v>
      </c>
      <c r="G206" t="s">
        <v>252</v>
      </c>
      <c r="H206">
        <v>954.04530912999996</v>
      </c>
      <c r="I206">
        <v>0</v>
      </c>
    </row>
    <row r="207" spans="1:9" x14ac:dyDescent="0.35">
      <c r="A207" t="s">
        <v>220</v>
      </c>
      <c r="B207">
        <v>2030</v>
      </c>
      <c r="C207">
        <v>2008</v>
      </c>
      <c r="D207" t="s">
        <v>228</v>
      </c>
      <c r="E207" t="s">
        <v>251</v>
      </c>
      <c r="F207" t="s">
        <v>221</v>
      </c>
      <c r="G207" t="s">
        <v>227</v>
      </c>
      <c r="H207">
        <v>3240.5671971199999</v>
      </c>
      <c r="I207">
        <v>0</v>
      </c>
    </row>
    <row r="208" spans="1:9" x14ac:dyDescent="0.35">
      <c r="A208" t="s">
        <v>220</v>
      </c>
      <c r="B208">
        <v>2030</v>
      </c>
      <c r="C208">
        <v>2008</v>
      </c>
      <c r="D208" t="s">
        <v>228</v>
      </c>
      <c r="E208" t="s">
        <v>251</v>
      </c>
      <c r="F208" t="s">
        <v>221</v>
      </c>
      <c r="G208" t="s">
        <v>253</v>
      </c>
      <c r="H208">
        <v>17334.20233339</v>
      </c>
      <c r="I208">
        <v>0</v>
      </c>
    </row>
    <row r="209" spans="1:9" x14ac:dyDescent="0.35">
      <c r="A209" t="s">
        <v>220</v>
      </c>
      <c r="B209">
        <v>2030</v>
      </c>
      <c r="C209">
        <v>2008</v>
      </c>
      <c r="D209" t="s">
        <v>221</v>
      </c>
      <c r="E209" t="s">
        <v>230</v>
      </c>
      <c r="F209" t="s">
        <v>223</v>
      </c>
      <c r="G209" t="s">
        <v>229</v>
      </c>
      <c r="H209">
        <v>0</v>
      </c>
      <c r="I209">
        <v>-7832.6186032699998</v>
      </c>
    </row>
    <row r="210" spans="1:9" x14ac:dyDescent="0.35">
      <c r="A210" t="s">
        <v>220</v>
      </c>
      <c r="B210">
        <v>2030</v>
      </c>
      <c r="C210">
        <v>2008</v>
      </c>
      <c r="D210" t="s">
        <v>221</v>
      </c>
      <c r="E210" t="s">
        <v>230</v>
      </c>
      <c r="F210" t="s">
        <v>223</v>
      </c>
      <c r="G210" t="s">
        <v>232</v>
      </c>
      <c r="H210">
        <v>19073.404086629998</v>
      </c>
      <c r="I210">
        <v>-309.59673303</v>
      </c>
    </row>
    <row r="211" spans="1:9" x14ac:dyDescent="0.35">
      <c r="A211" t="s">
        <v>220</v>
      </c>
      <c r="B211">
        <v>2030</v>
      </c>
      <c r="C211">
        <v>2008</v>
      </c>
      <c r="D211" t="s">
        <v>221</v>
      </c>
      <c r="E211" t="s">
        <v>230</v>
      </c>
      <c r="F211" t="s">
        <v>223</v>
      </c>
      <c r="G211" t="s">
        <v>244</v>
      </c>
      <c r="H211">
        <v>440.44353253999998</v>
      </c>
      <c r="I211">
        <v>-69.693743040000001</v>
      </c>
    </row>
    <row r="212" spans="1:9" x14ac:dyDescent="0.35">
      <c r="A212" t="s">
        <v>220</v>
      </c>
      <c r="B212">
        <v>2030</v>
      </c>
      <c r="C212">
        <v>2008</v>
      </c>
      <c r="D212" t="s">
        <v>221</v>
      </c>
      <c r="E212" t="s">
        <v>230</v>
      </c>
      <c r="F212" t="s">
        <v>223</v>
      </c>
      <c r="G212" t="s">
        <v>237</v>
      </c>
      <c r="H212">
        <v>19681.033865140002</v>
      </c>
      <c r="I212">
        <v>-763.96446729000002</v>
      </c>
    </row>
    <row r="213" spans="1:9" x14ac:dyDescent="0.35">
      <c r="A213" t="s">
        <v>220</v>
      </c>
      <c r="B213">
        <v>2030</v>
      </c>
      <c r="C213">
        <v>2008</v>
      </c>
      <c r="D213" t="s">
        <v>228</v>
      </c>
      <c r="E213" t="s">
        <v>231</v>
      </c>
      <c r="F213" t="s">
        <v>223</v>
      </c>
      <c r="G213" t="s">
        <v>229</v>
      </c>
      <c r="H213">
        <v>0</v>
      </c>
      <c r="I213">
        <v>-5161.1296490000004</v>
      </c>
    </row>
    <row r="214" spans="1:9" x14ac:dyDescent="0.35">
      <c r="A214" t="s">
        <v>220</v>
      </c>
      <c r="B214">
        <v>2030</v>
      </c>
      <c r="C214">
        <v>2008</v>
      </c>
      <c r="D214" t="s">
        <v>228</v>
      </c>
      <c r="E214" t="s">
        <v>231</v>
      </c>
      <c r="F214" t="s">
        <v>223</v>
      </c>
      <c r="G214" t="s">
        <v>232</v>
      </c>
      <c r="H214">
        <v>5924.9944754600001</v>
      </c>
      <c r="I214">
        <v>0</v>
      </c>
    </row>
    <row r="215" spans="1:9" x14ac:dyDescent="0.35">
      <c r="A215" t="s">
        <v>220</v>
      </c>
      <c r="B215">
        <v>2030</v>
      </c>
      <c r="C215">
        <v>2008</v>
      </c>
      <c r="D215" t="s">
        <v>228</v>
      </c>
      <c r="E215" t="s">
        <v>231</v>
      </c>
      <c r="F215" t="s">
        <v>223</v>
      </c>
      <c r="G215" t="s">
        <v>256</v>
      </c>
      <c r="H215">
        <v>7891.3669938100002</v>
      </c>
      <c r="I215">
        <v>0</v>
      </c>
    </row>
    <row r="216" spans="1:9" x14ac:dyDescent="0.35">
      <c r="A216" t="s">
        <v>220</v>
      </c>
      <c r="B216">
        <v>2030</v>
      </c>
      <c r="C216">
        <v>2008</v>
      </c>
      <c r="D216" t="s">
        <v>228</v>
      </c>
      <c r="E216" t="s">
        <v>257</v>
      </c>
      <c r="F216" t="s">
        <v>223</v>
      </c>
      <c r="G216" t="s">
        <v>237</v>
      </c>
      <c r="H216">
        <v>580.73020309000003</v>
      </c>
      <c r="I216">
        <v>0</v>
      </c>
    </row>
    <row r="217" spans="1:9" x14ac:dyDescent="0.35">
      <c r="A217" t="s">
        <v>220</v>
      </c>
      <c r="B217">
        <v>2030</v>
      </c>
      <c r="C217">
        <v>2008</v>
      </c>
      <c r="D217" t="s">
        <v>228</v>
      </c>
      <c r="E217" t="s">
        <v>261</v>
      </c>
      <c r="F217" t="s">
        <v>223</v>
      </c>
      <c r="G217" t="s">
        <v>224</v>
      </c>
      <c r="H217">
        <v>9644.9866686099995</v>
      </c>
      <c r="I217">
        <v>-5486.2600433500002</v>
      </c>
    </row>
    <row r="218" spans="1:9" x14ac:dyDescent="0.35">
      <c r="A218" t="s">
        <v>220</v>
      </c>
      <c r="B218">
        <v>2030</v>
      </c>
      <c r="C218">
        <v>2008</v>
      </c>
      <c r="D218" t="s">
        <v>228</v>
      </c>
      <c r="E218" t="s">
        <v>232</v>
      </c>
      <c r="F218" t="s">
        <v>223</v>
      </c>
      <c r="G218" t="s">
        <v>229</v>
      </c>
      <c r="H218">
        <v>0</v>
      </c>
      <c r="I218">
        <v>-27466.42568941</v>
      </c>
    </row>
    <row r="219" spans="1:9" x14ac:dyDescent="0.35">
      <c r="A219" t="s">
        <v>220</v>
      </c>
      <c r="B219">
        <v>2030</v>
      </c>
      <c r="C219">
        <v>2008</v>
      </c>
      <c r="D219" t="s">
        <v>228</v>
      </c>
      <c r="E219" t="s">
        <v>232</v>
      </c>
      <c r="F219" t="s">
        <v>223</v>
      </c>
      <c r="G219" t="s">
        <v>242</v>
      </c>
      <c r="H219">
        <v>0</v>
      </c>
      <c r="I219">
        <v>-3276.645012</v>
      </c>
    </row>
    <row r="220" spans="1:9" x14ac:dyDescent="0.35">
      <c r="A220" t="s">
        <v>220</v>
      </c>
      <c r="B220">
        <v>2030</v>
      </c>
      <c r="C220">
        <v>2008</v>
      </c>
      <c r="D220" t="s">
        <v>228</v>
      </c>
      <c r="E220" t="s">
        <v>232</v>
      </c>
      <c r="F220" t="s">
        <v>221</v>
      </c>
      <c r="G220" t="s">
        <v>230</v>
      </c>
      <c r="H220">
        <v>908.49924895000004</v>
      </c>
      <c r="I220">
        <v>-7557.1717651899999</v>
      </c>
    </row>
    <row r="221" spans="1:9" x14ac:dyDescent="0.35">
      <c r="A221" t="s">
        <v>220</v>
      </c>
      <c r="B221">
        <v>2030</v>
      </c>
      <c r="C221">
        <v>2008</v>
      </c>
      <c r="D221" t="s">
        <v>228</v>
      </c>
      <c r="E221" t="s">
        <v>232</v>
      </c>
      <c r="F221" t="s">
        <v>223</v>
      </c>
      <c r="G221" t="s">
        <v>231</v>
      </c>
      <c r="H221">
        <v>0</v>
      </c>
      <c r="I221">
        <v>-3059.1928339900001</v>
      </c>
    </row>
    <row r="222" spans="1:9" x14ac:dyDescent="0.35">
      <c r="A222" t="s">
        <v>220</v>
      </c>
      <c r="B222">
        <v>2030</v>
      </c>
      <c r="C222">
        <v>2008</v>
      </c>
      <c r="D222" t="s">
        <v>228</v>
      </c>
      <c r="E222" t="s">
        <v>232</v>
      </c>
      <c r="F222" t="s">
        <v>223</v>
      </c>
      <c r="G222" t="s">
        <v>263</v>
      </c>
      <c r="H222">
        <v>44.183698499999998</v>
      </c>
      <c r="I222">
        <v>0</v>
      </c>
    </row>
    <row r="223" spans="1:9" x14ac:dyDescent="0.35">
      <c r="A223" t="s">
        <v>220</v>
      </c>
      <c r="B223">
        <v>2030</v>
      </c>
      <c r="C223">
        <v>2008</v>
      </c>
      <c r="D223" t="s">
        <v>228</v>
      </c>
      <c r="E223" t="s">
        <v>232</v>
      </c>
      <c r="F223" t="s">
        <v>223</v>
      </c>
      <c r="G223" t="s">
        <v>264</v>
      </c>
      <c r="H223">
        <v>189.03812221999999</v>
      </c>
      <c r="I223">
        <v>0</v>
      </c>
    </row>
    <row r="224" spans="1:9" x14ac:dyDescent="0.35">
      <c r="A224" t="s">
        <v>220</v>
      </c>
      <c r="B224">
        <v>2030</v>
      </c>
      <c r="C224">
        <v>2008</v>
      </c>
      <c r="D224" t="s">
        <v>228</v>
      </c>
      <c r="E224" t="s">
        <v>232</v>
      </c>
      <c r="F224" t="s">
        <v>223</v>
      </c>
      <c r="G224" t="s">
        <v>265</v>
      </c>
      <c r="H224">
        <v>697.14777518999995</v>
      </c>
      <c r="I224">
        <v>0</v>
      </c>
    </row>
    <row r="225" spans="1:9" x14ac:dyDescent="0.35">
      <c r="A225" t="s">
        <v>220</v>
      </c>
      <c r="B225">
        <v>2030</v>
      </c>
      <c r="C225">
        <v>2008</v>
      </c>
      <c r="D225" t="s">
        <v>228</v>
      </c>
      <c r="E225" t="s">
        <v>232</v>
      </c>
      <c r="F225" t="s">
        <v>223</v>
      </c>
      <c r="G225" t="s">
        <v>244</v>
      </c>
      <c r="H225">
        <v>3738.3406248299998</v>
      </c>
      <c r="I225">
        <v>-827.83022076999998</v>
      </c>
    </row>
    <row r="226" spans="1:9" x14ac:dyDescent="0.35">
      <c r="A226" t="s">
        <v>220</v>
      </c>
      <c r="B226">
        <v>2030</v>
      </c>
      <c r="C226">
        <v>2008</v>
      </c>
      <c r="D226" t="s">
        <v>228</v>
      </c>
      <c r="E226" t="s">
        <v>232</v>
      </c>
      <c r="F226" t="s">
        <v>223</v>
      </c>
      <c r="G226" t="s">
        <v>246</v>
      </c>
      <c r="H226">
        <v>3959.9514210500001</v>
      </c>
      <c r="I226">
        <v>0</v>
      </c>
    </row>
    <row r="227" spans="1:9" x14ac:dyDescent="0.35">
      <c r="A227" t="s">
        <v>220</v>
      </c>
      <c r="B227">
        <v>2030</v>
      </c>
      <c r="C227">
        <v>2008</v>
      </c>
      <c r="D227" t="s">
        <v>228</v>
      </c>
      <c r="E227" t="s">
        <v>232</v>
      </c>
      <c r="F227" t="s">
        <v>223</v>
      </c>
      <c r="G227" t="s">
        <v>248</v>
      </c>
      <c r="H227">
        <v>16969.06044085</v>
      </c>
      <c r="I227">
        <v>0</v>
      </c>
    </row>
    <row r="228" spans="1:9" x14ac:dyDescent="0.35">
      <c r="A228" t="s">
        <v>220</v>
      </c>
      <c r="B228">
        <v>2030</v>
      </c>
      <c r="C228">
        <v>2008</v>
      </c>
      <c r="D228" t="s">
        <v>228</v>
      </c>
      <c r="E228" t="s">
        <v>232</v>
      </c>
      <c r="F228" t="s">
        <v>221</v>
      </c>
      <c r="G228" t="s">
        <v>267</v>
      </c>
      <c r="H228">
        <v>1085.78180539</v>
      </c>
      <c r="I228">
        <v>0</v>
      </c>
    </row>
    <row r="229" spans="1:9" x14ac:dyDescent="0.35">
      <c r="A229" t="s">
        <v>220</v>
      </c>
      <c r="B229">
        <v>2030</v>
      </c>
      <c r="C229">
        <v>2008</v>
      </c>
      <c r="D229" t="s">
        <v>228</v>
      </c>
      <c r="E229" t="s">
        <v>232</v>
      </c>
      <c r="F229" t="s">
        <v>223</v>
      </c>
      <c r="G229" t="s">
        <v>268</v>
      </c>
      <c r="H229">
        <v>422.75344739000002</v>
      </c>
      <c r="I229">
        <v>0</v>
      </c>
    </row>
    <row r="230" spans="1:9" x14ac:dyDescent="0.35">
      <c r="A230" t="s">
        <v>220</v>
      </c>
      <c r="B230">
        <v>2030</v>
      </c>
      <c r="C230">
        <v>2008</v>
      </c>
      <c r="D230" t="s">
        <v>228</v>
      </c>
      <c r="E230" t="s">
        <v>263</v>
      </c>
      <c r="F230" t="s">
        <v>223</v>
      </c>
      <c r="G230" t="s">
        <v>232</v>
      </c>
      <c r="H230">
        <v>0</v>
      </c>
      <c r="I230">
        <v>-2749.7739300799999</v>
      </c>
    </row>
    <row r="231" spans="1:9" x14ac:dyDescent="0.35">
      <c r="A231" t="s">
        <v>220</v>
      </c>
      <c r="B231">
        <v>2030</v>
      </c>
      <c r="C231">
        <v>2008</v>
      </c>
      <c r="D231" t="s">
        <v>228</v>
      </c>
      <c r="E231" t="s">
        <v>263</v>
      </c>
      <c r="F231" t="s">
        <v>223</v>
      </c>
      <c r="G231" t="s">
        <v>269</v>
      </c>
      <c r="H231">
        <v>44.183698499999998</v>
      </c>
      <c r="I231">
        <v>0</v>
      </c>
    </row>
    <row r="232" spans="1:9" x14ac:dyDescent="0.35">
      <c r="A232" t="s">
        <v>220</v>
      </c>
      <c r="B232">
        <v>2030</v>
      </c>
      <c r="C232">
        <v>2008</v>
      </c>
      <c r="D232" t="s">
        <v>228</v>
      </c>
      <c r="E232" t="s">
        <v>264</v>
      </c>
      <c r="F232" t="s">
        <v>223</v>
      </c>
      <c r="G232" t="s">
        <v>232</v>
      </c>
      <c r="H232">
        <v>0</v>
      </c>
      <c r="I232">
        <v>-7675.7483440699998</v>
      </c>
    </row>
    <row r="233" spans="1:9" x14ac:dyDescent="0.35">
      <c r="A233" t="s">
        <v>220</v>
      </c>
      <c r="B233">
        <v>2030</v>
      </c>
      <c r="C233">
        <v>2008</v>
      </c>
      <c r="D233" t="s">
        <v>228</v>
      </c>
      <c r="E233" t="s">
        <v>264</v>
      </c>
      <c r="F233" t="s">
        <v>223</v>
      </c>
      <c r="G233" t="s">
        <v>269</v>
      </c>
      <c r="H233">
        <v>707.13325800999996</v>
      </c>
      <c r="I233">
        <v>0</v>
      </c>
    </row>
    <row r="234" spans="1:9" x14ac:dyDescent="0.35">
      <c r="A234" t="s">
        <v>220</v>
      </c>
      <c r="B234">
        <v>2030</v>
      </c>
      <c r="C234">
        <v>2008</v>
      </c>
      <c r="D234" t="s">
        <v>228</v>
      </c>
      <c r="E234" t="s">
        <v>264</v>
      </c>
      <c r="F234" t="s">
        <v>223</v>
      </c>
      <c r="G234" t="s">
        <v>265</v>
      </c>
      <c r="H234">
        <v>2421.76328822</v>
      </c>
      <c r="I234">
        <v>0</v>
      </c>
    </row>
    <row r="235" spans="1:9" x14ac:dyDescent="0.35">
      <c r="A235" t="s">
        <v>220</v>
      </c>
      <c r="B235">
        <v>2030</v>
      </c>
      <c r="C235">
        <v>2008</v>
      </c>
      <c r="D235" t="s">
        <v>228</v>
      </c>
      <c r="E235" t="s">
        <v>264</v>
      </c>
      <c r="F235" t="s">
        <v>223</v>
      </c>
      <c r="G235" t="s">
        <v>270</v>
      </c>
      <c r="H235">
        <v>2881.4179945800001</v>
      </c>
      <c r="I235">
        <v>0</v>
      </c>
    </row>
    <row r="236" spans="1:9" x14ac:dyDescent="0.35">
      <c r="A236" t="s">
        <v>220</v>
      </c>
      <c r="B236">
        <v>2030</v>
      </c>
      <c r="C236">
        <v>2008</v>
      </c>
      <c r="D236" t="s">
        <v>228</v>
      </c>
      <c r="E236" t="s">
        <v>264</v>
      </c>
      <c r="F236" t="s">
        <v>223</v>
      </c>
      <c r="G236" t="s">
        <v>268</v>
      </c>
      <c r="H236">
        <v>2406.7471501099999</v>
      </c>
      <c r="I236">
        <v>0</v>
      </c>
    </row>
    <row r="237" spans="1:9" x14ac:dyDescent="0.35">
      <c r="A237" t="s">
        <v>220</v>
      </c>
      <c r="B237">
        <v>2030</v>
      </c>
      <c r="C237">
        <v>2008</v>
      </c>
      <c r="D237" t="s">
        <v>228</v>
      </c>
      <c r="E237" t="s">
        <v>269</v>
      </c>
      <c r="F237" t="s">
        <v>223</v>
      </c>
      <c r="G237" t="s">
        <v>263</v>
      </c>
      <c r="H237">
        <v>0</v>
      </c>
      <c r="I237">
        <v>-2749.7739300799999</v>
      </c>
    </row>
    <row r="238" spans="1:9" x14ac:dyDescent="0.35">
      <c r="A238" t="s">
        <v>220</v>
      </c>
      <c r="B238">
        <v>2030</v>
      </c>
      <c r="C238">
        <v>2008</v>
      </c>
      <c r="D238" t="s">
        <v>228</v>
      </c>
      <c r="E238" t="s">
        <v>269</v>
      </c>
      <c r="F238" t="s">
        <v>223</v>
      </c>
      <c r="G238" t="s">
        <v>264</v>
      </c>
      <c r="H238">
        <v>0</v>
      </c>
      <c r="I238">
        <v>-587.99753495000004</v>
      </c>
    </row>
    <row r="239" spans="1:9" x14ac:dyDescent="0.35">
      <c r="A239" t="s">
        <v>220</v>
      </c>
      <c r="B239">
        <v>2030</v>
      </c>
      <c r="C239">
        <v>2008</v>
      </c>
      <c r="D239" t="s">
        <v>228</v>
      </c>
      <c r="E239" t="s">
        <v>265</v>
      </c>
      <c r="F239" t="s">
        <v>223</v>
      </c>
      <c r="G239" t="s">
        <v>232</v>
      </c>
      <c r="H239">
        <v>0</v>
      </c>
      <c r="I239">
        <v>-24412.074536</v>
      </c>
    </row>
    <row r="240" spans="1:9" x14ac:dyDescent="0.35">
      <c r="A240" t="s">
        <v>220</v>
      </c>
      <c r="B240">
        <v>2030</v>
      </c>
      <c r="C240">
        <v>2008</v>
      </c>
      <c r="D240" t="s">
        <v>228</v>
      </c>
      <c r="E240" t="s">
        <v>265</v>
      </c>
      <c r="F240" t="s">
        <v>223</v>
      </c>
      <c r="G240" t="s">
        <v>264</v>
      </c>
      <c r="H240">
        <v>0</v>
      </c>
      <c r="I240">
        <v>-1231.1016966499999</v>
      </c>
    </row>
    <row r="241" spans="1:9" x14ac:dyDescent="0.35">
      <c r="A241" t="s">
        <v>220</v>
      </c>
      <c r="B241">
        <v>2030</v>
      </c>
      <c r="C241">
        <v>2008</v>
      </c>
      <c r="D241" t="s">
        <v>228</v>
      </c>
      <c r="E241" t="s">
        <v>265</v>
      </c>
      <c r="F241" t="s">
        <v>223</v>
      </c>
      <c r="G241" t="s">
        <v>248</v>
      </c>
      <c r="H241">
        <v>4867.3628119799996</v>
      </c>
      <c r="I241">
        <v>0</v>
      </c>
    </row>
    <row r="242" spans="1:9" x14ac:dyDescent="0.35">
      <c r="A242" t="s">
        <v>220</v>
      </c>
      <c r="B242">
        <v>2030</v>
      </c>
      <c r="C242">
        <v>2008</v>
      </c>
      <c r="D242" t="s">
        <v>228</v>
      </c>
      <c r="E242" t="s">
        <v>265</v>
      </c>
      <c r="F242" t="s">
        <v>221</v>
      </c>
      <c r="G242" t="s">
        <v>267</v>
      </c>
      <c r="H242">
        <v>3644.2696248100001</v>
      </c>
      <c r="I242">
        <v>0</v>
      </c>
    </row>
    <row r="243" spans="1:9" x14ac:dyDescent="0.35">
      <c r="A243" t="s">
        <v>220</v>
      </c>
      <c r="B243">
        <v>2030</v>
      </c>
      <c r="C243">
        <v>2008</v>
      </c>
      <c r="D243" t="s">
        <v>228</v>
      </c>
      <c r="E243" t="s">
        <v>265</v>
      </c>
      <c r="F243" t="s">
        <v>223</v>
      </c>
      <c r="G243" t="s">
        <v>271</v>
      </c>
      <c r="H243">
        <v>627.30169738999996</v>
      </c>
      <c r="I243">
        <v>0</v>
      </c>
    </row>
    <row r="244" spans="1:9" x14ac:dyDescent="0.35">
      <c r="A244" t="s">
        <v>220</v>
      </c>
      <c r="B244">
        <v>2030</v>
      </c>
      <c r="C244">
        <v>2008</v>
      </c>
      <c r="D244" t="s">
        <v>228</v>
      </c>
      <c r="E244" t="s">
        <v>265</v>
      </c>
      <c r="F244" t="s">
        <v>221</v>
      </c>
      <c r="G244" t="s">
        <v>250</v>
      </c>
      <c r="H244">
        <v>14973.958140549999</v>
      </c>
      <c r="I244">
        <v>0</v>
      </c>
    </row>
    <row r="245" spans="1:9" x14ac:dyDescent="0.35">
      <c r="A245" t="s">
        <v>220</v>
      </c>
      <c r="B245">
        <v>2030</v>
      </c>
      <c r="C245">
        <v>2008</v>
      </c>
      <c r="D245" t="s">
        <v>228</v>
      </c>
      <c r="E245" t="s">
        <v>272</v>
      </c>
      <c r="F245" t="s">
        <v>223</v>
      </c>
      <c r="G245" t="s">
        <v>273</v>
      </c>
      <c r="H245">
        <v>316.17148672000002</v>
      </c>
      <c r="I245">
        <v>0</v>
      </c>
    </row>
    <row r="246" spans="1:9" x14ac:dyDescent="0.35">
      <c r="A246" t="s">
        <v>220</v>
      </c>
      <c r="B246">
        <v>2030</v>
      </c>
      <c r="C246">
        <v>2008</v>
      </c>
      <c r="D246" t="s">
        <v>228</v>
      </c>
      <c r="E246" t="s">
        <v>272</v>
      </c>
      <c r="F246" t="s">
        <v>223</v>
      </c>
      <c r="G246" t="s">
        <v>274</v>
      </c>
      <c r="H246">
        <v>5787.2335599400003</v>
      </c>
      <c r="I246">
        <v>0</v>
      </c>
    </row>
    <row r="247" spans="1:9" x14ac:dyDescent="0.35">
      <c r="A247" t="s">
        <v>220</v>
      </c>
      <c r="B247">
        <v>2030</v>
      </c>
      <c r="C247">
        <v>2008</v>
      </c>
      <c r="D247" t="s">
        <v>228</v>
      </c>
      <c r="E247" t="s">
        <v>275</v>
      </c>
      <c r="F247" t="s">
        <v>223</v>
      </c>
      <c r="G247" t="s">
        <v>244</v>
      </c>
      <c r="H247">
        <v>26695.41534593</v>
      </c>
      <c r="I247">
        <v>0</v>
      </c>
    </row>
    <row r="248" spans="1:9" x14ac:dyDescent="0.35">
      <c r="A248" t="s">
        <v>220</v>
      </c>
      <c r="B248">
        <v>2030</v>
      </c>
      <c r="C248">
        <v>2008</v>
      </c>
      <c r="D248" t="s">
        <v>228</v>
      </c>
      <c r="E248" t="s">
        <v>275</v>
      </c>
      <c r="F248" t="s">
        <v>223</v>
      </c>
      <c r="G248" t="s">
        <v>276</v>
      </c>
      <c r="H248">
        <v>3404.6362944399998</v>
      </c>
      <c r="I248">
        <v>0</v>
      </c>
    </row>
    <row r="249" spans="1:9" x14ac:dyDescent="0.35">
      <c r="A249" t="s">
        <v>220</v>
      </c>
      <c r="B249">
        <v>2030</v>
      </c>
      <c r="C249">
        <v>2008</v>
      </c>
      <c r="D249" t="s">
        <v>228</v>
      </c>
      <c r="E249" t="s">
        <v>273</v>
      </c>
      <c r="F249" t="s">
        <v>223</v>
      </c>
      <c r="G249" t="s">
        <v>272</v>
      </c>
      <c r="H249">
        <v>0</v>
      </c>
      <c r="I249">
        <v>-6143.8798309800004</v>
      </c>
    </row>
    <row r="250" spans="1:9" x14ac:dyDescent="0.35">
      <c r="A250" t="s">
        <v>220</v>
      </c>
      <c r="B250">
        <v>2030</v>
      </c>
      <c r="C250">
        <v>2008</v>
      </c>
      <c r="D250" t="s">
        <v>228</v>
      </c>
      <c r="E250" t="s">
        <v>273</v>
      </c>
      <c r="F250" t="s">
        <v>223</v>
      </c>
      <c r="G250" t="s">
        <v>277</v>
      </c>
      <c r="H250">
        <v>3385.4171126199999</v>
      </c>
      <c r="I250">
        <v>0</v>
      </c>
    </row>
    <row r="251" spans="1:9" x14ac:dyDescent="0.35">
      <c r="A251" t="s">
        <v>220</v>
      </c>
      <c r="B251">
        <v>2030</v>
      </c>
      <c r="C251">
        <v>2008</v>
      </c>
      <c r="D251" t="s">
        <v>228</v>
      </c>
      <c r="E251" t="s">
        <v>273</v>
      </c>
      <c r="F251" t="s">
        <v>223</v>
      </c>
      <c r="G251" t="s">
        <v>271</v>
      </c>
      <c r="H251">
        <v>5217.1555905499999</v>
      </c>
      <c r="I251">
        <v>0</v>
      </c>
    </row>
    <row r="252" spans="1:9" x14ac:dyDescent="0.35">
      <c r="A252" t="s">
        <v>220</v>
      </c>
      <c r="B252">
        <v>2030</v>
      </c>
      <c r="C252">
        <v>2008</v>
      </c>
      <c r="D252" t="s">
        <v>228</v>
      </c>
      <c r="E252" t="s">
        <v>244</v>
      </c>
      <c r="F252" t="s">
        <v>223</v>
      </c>
      <c r="G252" t="s">
        <v>242</v>
      </c>
      <c r="H252">
        <v>5933.9187744700002</v>
      </c>
      <c r="I252">
        <v>-32638.366787179999</v>
      </c>
    </row>
    <row r="253" spans="1:9" x14ac:dyDescent="0.35">
      <c r="A253" t="s">
        <v>220</v>
      </c>
      <c r="B253">
        <v>2030</v>
      </c>
      <c r="C253">
        <v>2008</v>
      </c>
      <c r="D253" t="s">
        <v>228</v>
      </c>
      <c r="E253" t="s">
        <v>244</v>
      </c>
      <c r="F253" t="s">
        <v>221</v>
      </c>
      <c r="G253" t="s">
        <v>230</v>
      </c>
      <c r="H253">
        <v>7498.1988050600003</v>
      </c>
      <c r="I253">
        <v>-26397.295903279999</v>
      </c>
    </row>
    <row r="254" spans="1:9" x14ac:dyDescent="0.35">
      <c r="A254" t="s">
        <v>220</v>
      </c>
      <c r="B254">
        <v>2030</v>
      </c>
      <c r="C254">
        <v>2008</v>
      </c>
      <c r="D254" t="s">
        <v>228</v>
      </c>
      <c r="E254" t="s">
        <v>244</v>
      </c>
      <c r="F254" t="s">
        <v>223</v>
      </c>
      <c r="G254" t="s">
        <v>232</v>
      </c>
      <c r="H254">
        <v>8440.2662690399993</v>
      </c>
      <c r="I254">
        <v>-21912.425648289998</v>
      </c>
    </row>
    <row r="255" spans="1:9" x14ac:dyDescent="0.35">
      <c r="A255" t="s">
        <v>220</v>
      </c>
      <c r="B255">
        <v>2030</v>
      </c>
      <c r="C255">
        <v>2008</v>
      </c>
      <c r="D255" t="s">
        <v>228</v>
      </c>
      <c r="E255" t="s">
        <v>244</v>
      </c>
      <c r="F255" t="s">
        <v>223</v>
      </c>
      <c r="G255" t="s">
        <v>275</v>
      </c>
      <c r="H255">
        <v>0</v>
      </c>
      <c r="I255">
        <v>-23000.5160799</v>
      </c>
    </row>
    <row r="256" spans="1:9" x14ac:dyDescent="0.35">
      <c r="A256" t="s">
        <v>220</v>
      </c>
      <c r="B256">
        <v>2030</v>
      </c>
      <c r="C256">
        <v>2008</v>
      </c>
      <c r="D256" t="s">
        <v>228</v>
      </c>
      <c r="E256" t="s">
        <v>244</v>
      </c>
      <c r="F256" t="s">
        <v>223</v>
      </c>
      <c r="G256" t="s">
        <v>278</v>
      </c>
      <c r="H256">
        <v>0</v>
      </c>
      <c r="I256">
        <v>-2779.7473716499999</v>
      </c>
    </row>
    <row r="257" spans="1:9" x14ac:dyDescent="0.35">
      <c r="A257" t="s">
        <v>220</v>
      </c>
      <c r="B257">
        <v>2030</v>
      </c>
      <c r="C257">
        <v>2008</v>
      </c>
      <c r="D257" t="s">
        <v>228</v>
      </c>
      <c r="E257" t="s">
        <v>244</v>
      </c>
      <c r="F257" t="s">
        <v>223</v>
      </c>
      <c r="G257" t="s">
        <v>237</v>
      </c>
      <c r="H257">
        <v>27720.599552539999</v>
      </c>
      <c r="I257">
        <v>0</v>
      </c>
    </row>
    <row r="258" spans="1:9" x14ac:dyDescent="0.35">
      <c r="A258" t="s">
        <v>220</v>
      </c>
      <c r="B258">
        <v>2030</v>
      </c>
      <c r="C258">
        <v>2008</v>
      </c>
      <c r="D258" t="s">
        <v>228</v>
      </c>
      <c r="E258" t="s">
        <v>244</v>
      </c>
      <c r="F258" t="s">
        <v>221</v>
      </c>
      <c r="G258" t="s">
        <v>250</v>
      </c>
      <c r="H258">
        <v>42344.662505989902</v>
      </c>
      <c r="I258">
        <v>-5006.5151448099996</v>
      </c>
    </row>
    <row r="259" spans="1:9" x14ac:dyDescent="0.35">
      <c r="A259" t="s">
        <v>220</v>
      </c>
      <c r="B259">
        <v>2030</v>
      </c>
      <c r="C259">
        <v>2008</v>
      </c>
      <c r="D259" t="s">
        <v>228</v>
      </c>
      <c r="E259" t="s">
        <v>224</v>
      </c>
      <c r="F259" t="s">
        <v>221</v>
      </c>
      <c r="G259" t="s">
        <v>222</v>
      </c>
      <c r="H259">
        <v>0</v>
      </c>
      <c r="I259">
        <v>-893.68268278999994</v>
      </c>
    </row>
    <row r="260" spans="1:9" x14ac:dyDescent="0.35">
      <c r="A260" t="s">
        <v>220</v>
      </c>
      <c r="B260">
        <v>2030</v>
      </c>
      <c r="C260">
        <v>2008</v>
      </c>
      <c r="D260" t="s">
        <v>228</v>
      </c>
      <c r="E260" t="s">
        <v>224</v>
      </c>
      <c r="F260" t="s">
        <v>223</v>
      </c>
      <c r="G260" t="s">
        <v>251</v>
      </c>
      <c r="H260">
        <v>0</v>
      </c>
      <c r="I260">
        <v>-2165.3082571899999</v>
      </c>
    </row>
    <row r="261" spans="1:9" x14ac:dyDescent="0.35">
      <c r="A261" t="s">
        <v>220</v>
      </c>
      <c r="B261">
        <v>2030</v>
      </c>
      <c r="C261">
        <v>2008</v>
      </c>
      <c r="D261" t="s">
        <v>228</v>
      </c>
      <c r="E261" t="s">
        <v>224</v>
      </c>
      <c r="F261" t="s">
        <v>223</v>
      </c>
      <c r="G261" t="s">
        <v>261</v>
      </c>
      <c r="H261">
        <v>377.09039046999999</v>
      </c>
      <c r="I261">
        <v>-2.4829255400000001</v>
      </c>
    </row>
    <row r="262" spans="1:9" x14ac:dyDescent="0.35">
      <c r="A262" t="s">
        <v>220</v>
      </c>
      <c r="B262">
        <v>2030</v>
      </c>
      <c r="C262">
        <v>2008</v>
      </c>
      <c r="D262" t="s">
        <v>228</v>
      </c>
      <c r="E262" t="s">
        <v>224</v>
      </c>
      <c r="F262" t="s">
        <v>223</v>
      </c>
      <c r="G262" t="s">
        <v>237</v>
      </c>
      <c r="H262">
        <v>1535.4194585099999</v>
      </c>
      <c r="I262">
        <v>0</v>
      </c>
    </row>
    <row r="263" spans="1:9" x14ac:dyDescent="0.35">
      <c r="A263" t="s">
        <v>220</v>
      </c>
      <c r="B263">
        <v>2030</v>
      </c>
      <c r="C263">
        <v>2008</v>
      </c>
      <c r="D263" t="s">
        <v>228</v>
      </c>
      <c r="E263" t="s">
        <v>224</v>
      </c>
      <c r="F263" t="s">
        <v>223</v>
      </c>
      <c r="G263" t="s">
        <v>226</v>
      </c>
      <c r="H263">
        <v>1746.13016277</v>
      </c>
      <c r="I263">
        <v>0</v>
      </c>
    </row>
    <row r="264" spans="1:9" x14ac:dyDescent="0.35">
      <c r="A264" t="s">
        <v>220</v>
      </c>
      <c r="B264">
        <v>2030</v>
      </c>
      <c r="C264">
        <v>2008</v>
      </c>
      <c r="D264" t="s">
        <v>228</v>
      </c>
      <c r="E264" t="s">
        <v>224</v>
      </c>
      <c r="F264" t="s">
        <v>221</v>
      </c>
      <c r="G264" t="s">
        <v>253</v>
      </c>
      <c r="H264">
        <v>10942.723031449999</v>
      </c>
      <c r="I264">
        <v>0</v>
      </c>
    </row>
    <row r="265" spans="1:9" x14ac:dyDescent="0.35">
      <c r="A265" t="s">
        <v>220</v>
      </c>
      <c r="B265">
        <v>2030</v>
      </c>
      <c r="C265">
        <v>2008</v>
      </c>
      <c r="D265" t="s">
        <v>228</v>
      </c>
      <c r="E265" t="s">
        <v>240</v>
      </c>
      <c r="F265" t="s">
        <v>221</v>
      </c>
      <c r="G265" t="s">
        <v>239</v>
      </c>
      <c r="H265">
        <v>0</v>
      </c>
      <c r="I265">
        <v>-1414.12983616</v>
      </c>
    </row>
    <row r="266" spans="1:9" x14ac:dyDescent="0.35">
      <c r="A266" t="s">
        <v>220</v>
      </c>
      <c r="B266">
        <v>2030</v>
      </c>
      <c r="C266">
        <v>2008</v>
      </c>
      <c r="D266" t="s">
        <v>228</v>
      </c>
      <c r="E266" t="s">
        <v>240</v>
      </c>
      <c r="F266" t="s">
        <v>223</v>
      </c>
      <c r="G266" t="s">
        <v>236</v>
      </c>
      <c r="H266">
        <v>4102.484864</v>
      </c>
      <c r="I266">
        <v>0</v>
      </c>
    </row>
    <row r="267" spans="1:9" x14ac:dyDescent="0.35">
      <c r="A267" t="s">
        <v>220</v>
      </c>
      <c r="B267">
        <v>2030</v>
      </c>
      <c r="C267">
        <v>2008</v>
      </c>
      <c r="D267" t="s">
        <v>228</v>
      </c>
      <c r="E267" t="s">
        <v>240</v>
      </c>
      <c r="F267" t="s">
        <v>221</v>
      </c>
      <c r="G267" t="s">
        <v>227</v>
      </c>
      <c r="H267">
        <v>2071.5454150599999</v>
      </c>
      <c r="I267">
        <v>0</v>
      </c>
    </row>
    <row r="268" spans="1:9" x14ac:dyDescent="0.35">
      <c r="A268" t="s">
        <v>220</v>
      </c>
      <c r="B268">
        <v>2030</v>
      </c>
      <c r="C268">
        <v>2008</v>
      </c>
      <c r="D268" t="s">
        <v>228</v>
      </c>
      <c r="E268" t="s">
        <v>240</v>
      </c>
      <c r="F268" t="s">
        <v>223</v>
      </c>
      <c r="G268" t="s">
        <v>238</v>
      </c>
      <c r="H268">
        <v>4882.3797036699998</v>
      </c>
      <c r="I268">
        <v>0</v>
      </c>
    </row>
    <row r="269" spans="1:9" x14ac:dyDescent="0.35">
      <c r="A269" t="s">
        <v>220</v>
      </c>
      <c r="B269">
        <v>2030</v>
      </c>
      <c r="C269">
        <v>2008</v>
      </c>
      <c r="D269" t="s">
        <v>228</v>
      </c>
      <c r="E269" t="s">
        <v>236</v>
      </c>
      <c r="F269" t="s">
        <v>223</v>
      </c>
      <c r="G269" t="s">
        <v>229</v>
      </c>
      <c r="H269">
        <v>0</v>
      </c>
      <c r="I269">
        <v>-2527.3479335400002</v>
      </c>
    </row>
    <row r="270" spans="1:9" x14ac:dyDescent="0.35">
      <c r="A270" t="s">
        <v>220</v>
      </c>
      <c r="B270">
        <v>2030</v>
      </c>
      <c r="C270">
        <v>2008</v>
      </c>
      <c r="D270" t="s">
        <v>228</v>
      </c>
      <c r="E270" t="s">
        <v>236</v>
      </c>
      <c r="F270" t="s">
        <v>223</v>
      </c>
      <c r="G270" t="s">
        <v>240</v>
      </c>
      <c r="H270">
        <v>0</v>
      </c>
      <c r="I270">
        <v>-2532.4432440599999</v>
      </c>
    </row>
    <row r="271" spans="1:9" x14ac:dyDescent="0.35">
      <c r="A271" t="s">
        <v>220</v>
      </c>
      <c r="B271">
        <v>2030</v>
      </c>
      <c r="C271">
        <v>2008</v>
      </c>
      <c r="D271" t="s">
        <v>228</v>
      </c>
      <c r="E271" t="s">
        <v>236</v>
      </c>
      <c r="F271" t="s">
        <v>223</v>
      </c>
      <c r="G271" t="s">
        <v>252</v>
      </c>
      <c r="H271">
        <v>454.59602358999899</v>
      </c>
      <c r="I271">
        <v>0</v>
      </c>
    </row>
    <row r="272" spans="1:9" x14ac:dyDescent="0.35">
      <c r="A272" t="s">
        <v>220</v>
      </c>
      <c r="B272">
        <v>2030</v>
      </c>
      <c r="C272">
        <v>2008</v>
      </c>
      <c r="D272" t="s">
        <v>228</v>
      </c>
      <c r="E272" t="s">
        <v>236</v>
      </c>
      <c r="F272" t="s">
        <v>221</v>
      </c>
      <c r="G272" t="s">
        <v>227</v>
      </c>
      <c r="H272">
        <v>2803.5035507299999</v>
      </c>
      <c r="I272">
        <v>0</v>
      </c>
    </row>
    <row r="273" spans="1:9" x14ac:dyDescent="0.35">
      <c r="A273" t="s">
        <v>220</v>
      </c>
      <c r="B273">
        <v>2030</v>
      </c>
      <c r="C273">
        <v>2008</v>
      </c>
      <c r="D273" t="s">
        <v>228</v>
      </c>
      <c r="E273" t="s">
        <v>236</v>
      </c>
      <c r="F273" t="s">
        <v>223</v>
      </c>
      <c r="G273" t="s">
        <v>238</v>
      </c>
      <c r="H273">
        <v>1388.27747565</v>
      </c>
      <c r="I273">
        <v>0</v>
      </c>
    </row>
    <row r="274" spans="1:9" x14ac:dyDescent="0.35">
      <c r="A274" t="s">
        <v>220</v>
      </c>
      <c r="B274">
        <v>2030</v>
      </c>
      <c r="C274">
        <v>2008</v>
      </c>
      <c r="D274" t="s">
        <v>228</v>
      </c>
      <c r="E274" t="s">
        <v>236</v>
      </c>
      <c r="F274" t="s">
        <v>223</v>
      </c>
      <c r="G274" t="s">
        <v>256</v>
      </c>
      <c r="H274">
        <v>4108.6426489599999</v>
      </c>
      <c r="I274">
        <v>0</v>
      </c>
    </row>
    <row r="275" spans="1:9" x14ac:dyDescent="0.35">
      <c r="A275" t="s">
        <v>220</v>
      </c>
      <c r="B275">
        <v>2030</v>
      </c>
      <c r="C275">
        <v>2008</v>
      </c>
      <c r="D275" t="s">
        <v>228</v>
      </c>
      <c r="E275" t="s">
        <v>236</v>
      </c>
      <c r="F275" t="s">
        <v>221</v>
      </c>
      <c r="G275" t="s">
        <v>279</v>
      </c>
      <c r="H275">
        <v>1678.17189988</v>
      </c>
      <c r="I275">
        <v>0</v>
      </c>
    </row>
    <row r="276" spans="1:9" x14ac:dyDescent="0.35">
      <c r="A276" t="s">
        <v>220</v>
      </c>
      <c r="B276">
        <v>2030</v>
      </c>
      <c r="C276">
        <v>2008</v>
      </c>
      <c r="D276" t="s">
        <v>228</v>
      </c>
      <c r="E276" t="s">
        <v>278</v>
      </c>
      <c r="F276" t="s">
        <v>223</v>
      </c>
      <c r="G276" t="s">
        <v>244</v>
      </c>
      <c r="H276">
        <v>1871.61955102</v>
      </c>
      <c r="I276">
        <v>0</v>
      </c>
    </row>
    <row r="277" spans="1:9" x14ac:dyDescent="0.35">
      <c r="A277" t="s">
        <v>220</v>
      </c>
      <c r="B277">
        <v>2030</v>
      </c>
      <c r="C277">
        <v>2008</v>
      </c>
      <c r="D277" t="s">
        <v>228</v>
      </c>
      <c r="E277" t="s">
        <v>278</v>
      </c>
      <c r="F277" t="s">
        <v>221</v>
      </c>
      <c r="G277" t="s">
        <v>250</v>
      </c>
      <c r="H277">
        <v>8748.4927748600003</v>
      </c>
      <c r="I277">
        <v>0</v>
      </c>
    </row>
    <row r="278" spans="1:9" x14ac:dyDescent="0.35">
      <c r="A278" t="s">
        <v>220</v>
      </c>
      <c r="B278">
        <v>2030</v>
      </c>
      <c r="C278">
        <v>2008</v>
      </c>
      <c r="D278" t="s">
        <v>228</v>
      </c>
      <c r="E278" t="s">
        <v>278</v>
      </c>
      <c r="F278" t="s">
        <v>221</v>
      </c>
      <c r="G278" t="s">
        <v>280</v>
      </c>
      <c r="H278">
        <v>20.451928880000001</v>
      </c>
      <c r="I278">
        <v>0</v>
      </c>
    </row>
    <row r="279" spans="1:9" x14ac:dyDescent="0.35">
      <c r="A279" t="s">
        <v>220</v>
      </c>
      <c r="B279">
        <v>2030</v>
      </c>
      <c r="C279">
        <v>2008</v>
      </c>
      <c r="D279" t="s">
        <v>228</v>
      </c>
      <c r="E279" t="s">
        <v>237</v>
      </c>
      <c r="F279" t="s">
        <v>223</v>
      </c>
      <c r="G279" t="s">
        <v>229</v>
      </c>
      <c r="H279">
        <v>0</v>
      </c>
      <c r="I279">
        <v>-4410.4954273000003</v>
      </c>
    </row>
    <row r="280" spans="1:9" x14ac:dyDescent="0.35">
      <c r="A280" t="s">
        <v>220</v>
      </c>
      <c r="B280">
        <v>2030</v>
      </c>
      <c r="C280">
        <v>2008</v>
      </c>
      <c r="D280" t="s">
        <v>228</v>
      </c>
      <c r="E280" t="s">
        <v>237</v>
      </c>
      <c r="F280" t="s">
        <v>221</v>
      </c>
      <c r="G280" t="s">
        <v>230</v>
      </c>
      <c r="H280">
        <v>290.25246281</v>
      </c>
      <c r="I280">
        <v>-3439.45767733</v>
      </c>
    </row>
    <row r="281" spans="1:9" x14ac:dyDescent="0.35">
      <c r="A281" t="s">
        <v>220</v>
      </c>
      <c r="B281">
        <v>2030</v>
      </c>
      <c r="C281">
        <v>2008</v>
      </c>
      <c r="D281" t="s">
        <v>228</v>
      </c>
      <c r="E281" t="s">
        <v>237</v>
      </c>
      <c r="F281" t="s">
        <v>223</v>
      </c>
      <c r="G281" t="s">
        <v>244</v>
      </c>
      <c r="H281">
        <v>0</v>
      </c>
      <c r="I281">
        <v>-2521.7668400299999</v>
      </c>
    </row>
    <row r="282" spans="1:9" x14ac:dyDescent="0.35">
      <c r="A282" t="s">
        <v>220</v>
      </c>
      <c r="B282">
        <v>2030</v>
      </c>
      <c r="C282">
        <v>2008</v>
      </c>
      <c r="D282" t="s">
        <v>228</v>
      </c>
      <c r="E282" t="s">
        <v>237</v>
      </c>
      <c r="F282" t="s">
        <v>223</v>
      </c>
      <c r="G282" t="s">
        <v>224</v>
      </c>
      <c r="H282">
        <v>0</v>
      </c>
      <c r="I282">
        <v>-1056.0906618399999</v>
      </c>
    </row>
    <row r="283" spans="1:9" x14ac:dyDescent="0.35">
      <c r="A283" t="s">
        <v>220</v>
      </c>
      <c r="B283">
        <v>2030</v>
      </c>
      <c r="C283">
        <v>2008</v>
      </c>
      <c r="D283" t="s">
        <v>228</v>
      </c>
      <c r="E283" t="s">
        <v>237</v>
      </c>
      <c r="F283" t="s">
        <v>223</v>
      </c>
      <c r="G283" t="s">
        <v>225</v>
      </c>
      <c r="H283">
        <v>1928.36116778</v>
      </c>
      <c r="I283">
        <v>0</v>
      </c>
    </row>
    <row r="284" spans="1:9" x14ac:dyDescent="0.35">
      <c r="A284" t="s">
        <v>220</v>
      </c>
      <c r="B284">
        <v>2030</v>
      </c>
      <c r="C284">
        <v>2008</v>
      </c>
      <c r="D284" t="s">
        <v>228</v>
      </c>
      <c r="E284" t="s">
        <v>237</v>
      </c>
      <c r="F284" t="s">
        <v>223</v>
      </c>
      <c r="G284" t="s">
        <v>281</v>
      </c>
      <c r="H284">
        <v>1495.3596142399999</v>
      </c>
      <c r="I284">
        <v>0</v>
      </c>
    </row>
    <row r="285" spans="1:9" x14ac:dyDescent="0.35">
      <c r="A285" t="s">
        <v>220</v>
      </c>
      <c r="B285">
        <v>2030</v>
      </c>
      <c r="C285">
        <v>2008</v>
      </c>
      <c r="D285" t="s">
        <v>228</v>
      </c>
      <c r="E285" t="s">
        <v>237</v>
      </c>
      <c r="F285" t="s">
        <v>223</v>
      </c>
      <c r="G285" t="s">
        <v>238</v>
      </c>
      <c r="H285">
        <v>2580.6377383599902</v>
      </c>
      <c r="I285">
        <v>0</v>
      </c>
    </row>
    <row r="286" spans="1:9" x14ac:dyDescent="0.35">
      <c r="A286" t="s">
        <v>220</v>
      </c>
      <c r="B286">
        <v>2030</v>
      </c>
      <c r="C286">
        <v>2008</v>
      </c>
      <c r="D286" t="s">
        <v>228</v>
      </c>
      <c r="E286" t="s">
        <v>282</v>
      </c>
      <c r="F286" t="s">
        <v>223</v>
      </c>
      <c r="G286" t="s">
        <v>274</v>
      </c>
      <c r="H286">
        <v>1477.5086434100001</v>
      </c>
      <c r="I286">
        <v>0</v>
      </c>
    </row>
    <row r="287" spans="1:9" x14ac:dyDescent="0.35">
      <c r="A287" t="s">
        <v>220</v>
      </c>
      <c r="B287">
        <v>2030</v>
      </c>
      <c r="C287">
        <v>2008</v>
      </c>
      <c r="D287" t="s">
        <v>228</v>
      </c>
      <c r="E287" t="s">
        <v>282</v>
      </c>
      <c r="F287" t="s">
        <v>223</v>
      </c>
      <c r="G287" t="s">
        <v>270</v>
      </c>
      <c r="H287">
        <v>7189.3822640300004</v>
      </c>
      <c r="I287">
        <v>0</v>
      </c>
    </row>
    <row r="288" spans="1:9" x14ac:dyDescent="0.35">
      <c r="A288" t="s">
        <v>220</v>
      </c>
      <c r="B288">
        <v>2030</v>
      </c>
      <c r="C288">
        <v>2008</v>
      </c>
      <c r="D288" t="s">
        <v>228</v>
      </c>
      <c r="E288" t="s">
        <v>282</v>
      </c>
      <c r="F288" t="s">
        <v>223</v>
      </c>
      <c r="G288" t="s">
        <v>268</v>
      </c>
      <c r="H288">
        <v>1273.8567539400001</v>
      </c>
      <c r="I288">
        <v>0</v>
      </c>
    </row>
    <row r="289" spans="1:9" x14ac:dyDescent="0.35">
      <c r="A289" t="s">
        <v>220</v>
      </c>
      <c r="B289">
        <v>2030</v>
      </c>
      <c r="C289">
        <v>2008</v>
      </c>
      <c r="D289" t="s">
        <v>228</v>
      </c>
      <c r="E289" t="s">
        <v>246</v>
      </c>
      <c r="F289" t="s">
        <v>223</v>
      </c>
      <c r="G289" t="s">
        <v>242</v>
      </c>
      <c r="H289">
        <v>0</v>
      </c>
      <c r="I289">
        <v>-441.22787941000001</v>
      </c>
    </row>
    <row r="290" spans="1:9" x14ac:dyDescent="0.35">
      <c r="A290" t="s">
        <v>220</v>
      </c>
      <c r="B290">
        <v>2030</v>
      </c>
      <c r="C290">
        <v>2008</v>
      </c>
      <c r="D290" t="s">
        <v>228</v>
      </c>
      <c r="E290" t="s">
        <v>246</v>
      </c>
      <c r="F290" t="s">
        <v>223</v>
      </c>
      <c r="G290" t="s">
        <v>232</v>
      </c>
      <c r="H290">
        <v>0</v>
      </c>
      <c r="I290">
        <v>-445.13306421999999</v>
      </c>
    </row>
    <row r="291" spans="1:9" x14ac:dyDescent="0.35">
      <c r="A291" t="s">
        <v>220</v>
      </c>
      <c r="B291">
        <v>2030</v>
      </c>
      <c r="C291">
        <v>2008</v>
      </c>
      <c r="D291" t="s">
        <v>228</v>
      </c>
      <c r="E291" t="s">
        <v>274</v>
      </c>
      <c r="F291" t="s">
        <v>223</v>
      </c>
      <c r="G291" t="s">
        <v>272</v>
      </c>
      <c r="H291">
        <v>0</v>
      </c>
      <c r="I291">
        <v>-276.78707816000002</v>
      </c>
    </row>
    <row r="292" spans="1:9" x14ac:dyDescent="0.35">
      <c r="A292" t="s">
        <v>220</v>
      </c>
      <c r="B292">
        <v>2030</v>
      </c>
      <c r="C292">
        <v>2008</v>
      </c>
      <c r="D292" t="s">
        <v>228</v>
      </c>
      <c r="E292" t="s">
        <v>274</v>
      </c>
      <c r="F292" t="s">
        <v>223</v>
      </c>
      <c r="G292" t="s">
        <v>282</v>
      </c>
      <c r="H292">
        <v>0</v>
      </c>
      <c r="I292">
        <v>-2004.07187675</v>
      </c>
    </row>
    <row r="293" spans="1:9" x14ac:dyDescent="0.35">
      <c r="A293" t="s">
        <v>220</v>
      </c>
      <c r="B293">
        <v>2030</v>
      </c>
      <c r="C293">
        <v>2008</v>
      </c>
      <c r="D293" t="s">
        <v>221</v>
      </c>
      <c r="E293" t="s">
        <v>225</v>
      </c>
      <c r="F293" t="s">
        <v>221</v>
      </c>
      <c r="G293" t="s">
        <v>222</v>
      </c>
      <c r="H293">
        <v>0</v>
      </c>
      <c r="I293">
        <v>-269.45943941000002</v>
      </c>
    </row>
    <row r="294" spans="1:9" x14ac:dyDescent="0.35">
      <c r="A294" t="s">
        <v>220</v>
      </c>
      <c r="B294">
        <v>2030</v>
      </c>
      <c r="C294">
        <v>2008</v>
      </c>
      <c r="D294" t="s">
        <v>221</v>
      </c>
      <c r="E294" t="s">
        <v>225</v>
      </c>
      <c r="F294" t="s">
        <v>221</v>
      </c>
      <c r="G294" t="s">
        <v>239</v>
      </c>
      <c r="H294">
        <v>0</v>
      </c>
      <c r="I294">
        <v>-1799.58086841</v>
      </c>
    </row>
    <row r="295" spans="1:9" x14ac:dyDescent="0.35">
      <c r="A295" t="s">
        <v>220</v>
      </c>
      <c r="B295">
        <v>2030</v>
      </c>
      <c r="C295">
        <v>2008</v>
      </c>
      <c r="D295" t="s">
        <v>221</v>
      </c>
      <c r="E295" t="s">
        <v>225</v>
      </c>
      <c r="F295" t="s">
        <v>223</v>
      </c>
      <c r="G295" t="s">
        <v>237</v>
      </c>
      <c r="H295">
        <v>0</v>
      </c>
      <c r="I295">
        <v>-2244.5085303000001</v>
      </c>
    </row>
    <row r="296" spans="1:9" x14ac:dyDescent="0.35">
      <c r="A296" t="s">
        <v>220</v>
      </c>
      <c r="B296">
        <v>2030</v>
      </c>
      <c r="C296">
        <v>2008</v>
      </c>
      <c r="D296" t="s">
        <v>221</v>
      </c>
      <c r="E296" t="s">
        <v>225</v>
      </c>
      <c r="F296" t="s">
        <v>221</v>
      </c>
      <c r="G296" t="s">
        <v>227</v>
      </c>
      <c r="H296">
        <v>2611.6463960800002</v>
      </c>
      <c r="I296">
        <v>0</v>
      </c>
    </row>
    <row r="297" spans="1:9" x14ac:dyDescent="0.35">
      <c r="A297" t="s">
        <v>220</v>
      </c>
      <c r="B297">
        <v>2030</v>
      </c>
      <c r="C297">
        <v>2008</v>
      </c>
      <c r="D297" t="s">
        <v>221</v>
      </c>
      <c r="E297" t="s">
        <v>226</v>
      </c>
      <c r="F297" t="s">
        <v>221</v>
      </c>
      <c r="G297" t="s">
        <v>222</v>
      </c>
      <c r="H297">
        <v>194.73697368000001</v>
      </c>
      <c r="I297">
        <v>-847.25069555000005</v>
      </c>
    </row>
    <row r="298" spans="1:9" x14ac:dyDescent="0.35">
      <c r="A298" t="s">
        <v>220</v>
      </c>
      <c r="B298">
        <v>2030</v>
      </c>
      <c r="C298">
        <v>2008</v>
      </c>
      <c r="D298" t="s">
        <v>221</v>
      </c>
      <c r="E298" t="s">
        <v>226</v>
      </c>
      <c r="F298" t="s">
        <v>223</v>
      </c>
      <c r="G298" t="s">
        <v>251</v>
      </c>
      <c r="H298">
        <v>0</v>
      </c>
      <c r="I298">
        <v>-665.24344111000005</v>
      </c>
    </row>
    <row r="299" spans="1:9" x14ac:dyDescent="0.35">
      <c r="A299" t="s">
        <v>220</v>
      </c>
      <c r="B299">
        <v>2030</v>
      </c>
      <c r="C299">
        <v>2008</v>
      </c>
      <c r="D299" t="s">
        <v>221</v>
      </c>
      <c r="E299" t="s">
        <v>226</v>
      </c>
      <c r="F299" t="s">
        <v>223</v>
      </c>
      <c r="G299" t="s">
        <v>224</v>
      </c>
      <c r="H299">
        <v>0</v>
      </c>
      <c r="I299">
        <v>-1198.7665491099999</v>
      </c>
    </row>
    <row r="300" spans="1:9" x14ac:dyDescent="0.35">
      <c r="A300" t="s">
        <v>220</v>
      </c>
      <c r="B300">
        <v>2030</v>
      </c>
      <c r="C300">
        <v>2008</v>
      </c>
      <c r="D300" t="s">
        <v>221</v>
      </c>
      <c r="E300" t="s">
        <v>226</v>
      </c>
      <c r="F300" t="s">
        <v>221</v>
      </c>
      <c r="G300" t="s">
        <v>227</v>
      </c>
      <c r="H300">
        <v>2539.7085655000001</v>
      </c>
      <c r="I300">
        <v>0</v>
      </c>
    </row>
    <row r="301" spans="1:9" x14ac:dyDescent="0.35">
      <c r="A301" t="s">
        <v>220</v>
      </c>
      <c r="B301">
        <v>2030</v>
      </c>
      <c r="C301">
        <v>2008</v>
      </c>
      <c r="D301" t="s">
        <v>228</v>
      </c>
      <c r="E301" t="s">
        <v>281</v>
      </c>
      <c r="F301" t="s">
        <v>223</v>
      </c>
      <c r="G301" t="s">
        <v>237</v>
      </c>
      <c r="H301">
        <v>0</v>
      </c>
      <c r="I301">
        <v>-4.3741259499999998</v>
      </c>
    </row>
    <row r="302" spans="1:9" x14ac:dyDescent="0.35">
      <c r="A302" t="s">
        <v>220</v>
      </c>
      <c r="B302">
        <v>2030</v>
      </c>
      <c r="C302">
        <v>2008</v>
      </c>
      <c r="D302" t="s">
        <v>228</v>
      </c>
      <c r="E302" t="s">
        <v>248</v>
      </c>
      <c r="F302" t="s">
        <v>223</v>
      </c>
      <c r="G302" t="s">
        <v>242</v>
      </c>
      <c r="H302">
        <v>0</v>
      </c>
      <c r="I302">
        <v>-5454.9217244900001</v>
      </c>
    </row>
    <row r="303" spans="1:9" x14ac:dyDescent="0.35">
      <c r="A303" t="s">
        <v>220</v>
      </c>
      <c r="B303">
        <v>2030</v>
      </c>
      <c r="C303">
        <v>2008</v>
      </c>
      <c r="D303" t="s">
        <v>228</v>
      </c>
      <c r="E303" t="s">
        <v>248</v>
      </c>
      <c r="F303" t="s">
        <v>223</v>
      </c>
      <c r="G303" t="s">
        <v>232</v>
      </c>
      <c r="H303">
        <v>0</v>
      </c>
      <c r="I303">
        <v>-10604.23900512</v>
      </c>
    </row>
    <row r="304" spans="1:9" x14ac:dyDescent="0.35">
      <c r="A304" t="s">
        <v>220</v>
      </c>
      <c r="B304">
        <v>2030</v>
      </c>
      <c r="C304">
        <v>2008</v>
      </c>
      <c r="D304" t="s">
        <v>228</v>
      </c>
      <c r="E304" t="s">
        <v>248</v>
      </c>
      <c r="F304" t="s">
        <v>223</v>
      </c>
      <c r="G304" t="s">
        <v>265</v>
      </c>
      <c r="H304">
        <v>0</v>
      </c>
      <c r="I304">
        <v>-297.18649341000003</v>
      </c>
    </row>
    <row r="305" spans="1:9" x14ac:dyDescent="0.35">
      <c r="A305" t="s">
        <v>220</v>
      </c>
      <c r="B305">
        <v>2030</v>
      </c>
      <c r="C305">
        <v>2008</v>
      </c>
      <c r="D305" t="s">
        <v>228</v>
      </c>
      <c r="E305" t="s">
        <v>248</v>
      </c>
      <c r="F305" t="s">
        <v>221</v>
      </c>
      <c r="G305" t="s">
        <v>267</v>
      </c>
      <c r="H305">
        <v>452.54932660999998</v>
      </c>
      <c r="I305">
        <v>0</v>
      </c>
    </row>
    <row r="306" spans="1:9" x14ac:dyDescent="0.35">
      <c r="A306" t="s">
        <v>220</v>
      </c>
      <c r="B306">
        <v>2030</v>
      </c>
      <c r="C306">
        <v>2008</v>
      </c>
      <c r="D306" t="s">
        <v>228</v>
      </c>
      <c r="E306" t="s">
        <v>248</v>
      </c>
      <c r="F306" t="s">
        <v>221</v>
      </c>
      <c r="G306" t="s">
        <v>250</v>
      </c>
      <c r="H306">
        <v>5954.50105764</v>
      </c>
      <c r="I306">
        <v>0</v>
      </c>
    </row>
    <row r="307" spans="1:9" x14ac:dyDescent="0.35">
      <c r="A307" t="s">
        <v>220</v>
      </c>
      <c r="B307">
        <v>2030</v>
      </c>
      <c r="C307">
        <v>2008</v>
      </c>
      <c r="D307" t="s">
        <v>221</v>
      </c>
      <c r="E307" t="s">
        <v>283</v>
      </c>
      <c r="F307" t="s">
        <v>221</v>
      </c>
      <c r="G307" t="s">
        <v>284</v>
      </c>
      <c r="H307">
        <v>17.63226804</v>
      </c>
      <c r="I307">
        <v>0</v>
      </c>
    </row>
    <row r="308" spans="1:9" x14ac:dyDescent="0.35">
      <c r="A308" t="s">
        <v>220</v>
      </c>
      <c r="B308">
        <v>2030</v>
      </c>
      <c r="C308">
        <v>2008</v>
      </c>
      <c r="D308" t="s">
        <v>221</v>
      </c>
      <c r="E308" t="s">
        <v>283</v>
      </c>
      <c r="F308" t="s">
        <v>221</v>
      </c>
      <c r="G308" t="s">
        <v>267</v>
      </c>
      <c r="H308">
        <v>11617.51199411</v>
      </c>
      <c r="I308">
        <v>0</v>
      </c>
    </row>
    <row r="309" spans="1:9" x14ac:dyDescent="0.35">
      <c r="A309" t="s">
        <v>220</v>
      </c>
      <c r="B309">
        <v>2030</v>
      </c>
      <c r="C309">
        <v>2008</v>
      </c>
      <c r="D309" t="s">
        <v>221</v>
      </c>
      <c r="E309" t="s">
        <v>283</v>
      </c>
      <c r="F309" t="s">
        <v>223</v>
      </c>
      <c r="G309" t="s">
        <v>285</v>
      </c>
      <c r="H309">
        <v>2783.98298092</v>
      </c>
      <c r="I309">
        <v>0</v>
      </c>
    </row>
    <row r="310" spans="1:9" x14ac:dyDescent="0.35">
      <c r="A310" t="s">
        <v>220</v>
      </c>
      <c r="B310">
        <v>2030</v>
      </c>
      <c r="C310">
        <v>2008</v>
      </c>
      <c r="D310" t="s">
        <v>221</v>
      </c>
      <c r="E310" t="s">
        <v>284</v>
      </c>
      <c r="F310" t="s">
        <v>221</v>
      </c>
      <c r="G310" t="s">
        <v>283</v>
      </c>
      <c r="H310">
        <v>0</v>
      </c>
      <c r="I310">
        <v>-7213.8850900899997</v>
      </c>
    </row>
    <row r="311" spans="1:9" x14ac:dyDescent="0.35">
      <c r="A311" t="s">
        <v>220</v>
      </c>
      <c r="B311">
        <v>2030</v>
      </c>
      <c r="C311">
        <v>2008</v>
      </c>
      <c r="D311" t="s">
        <v>221</v>
      </c>
      <c r="E311" t="s">
        <v>284</v>
      </c>
      <c r="F311" t="s">
        <v>223</v>
      </c>
      <c r="G311" t="s">
        <v>277</v>
      </c>
      <c r="H311">
        <v>3332.5505757400001</v>
      </c>
      <c r="I311">
        <v>0</v>
      </c>
    </row>
    <row r="312" spans="1:9" x14ac:dyDescent="0.35">
      <c r="A312" t="s">
        <v>220</v>
      </c>
      <c r="B312">
        <v>2030</v>
      </c>
      <c r="C312">
        <v>2008</v>
      </c>
      <c r="D312" t="s">
        <v>221</v>
      </c>
      <c r="E312" t="s">
        <v>284</v>
      </c>
      <c r="F312" t="s">
        <v>223</v>
      </c>
      <c r="G312" t="s">
        <v>285</v>
      </c>
      <c r="H312">
        <v>1525.0214352800001</v>
      </c>
      <c r="I312">
        <v>0</v>
      </c>
    </row>
    <row r="313" spans="1:9" x14ac:dyDescent="0.35">
      <c r="A313" t="s">
        <v>220</v>
      </c>
      <c r="B313">
        <v>2030</v>
      </c>
      <c r="C313">
        <v>2008</v>
      </c>
      <c r="D313" t="s">
        <v>221</v>
      </c>
      <c r="E313" t="s">
        <v>267</v>
      </c>
      <c r="F313" t="s">
        <v>223</v>
      </c>
      <c r="G313" t="s">
        <v>232</v>
      </c>
      <c r="H313">
        <v>0</v>
      </c>
      <c r="I313">
        <v>-10391.032445930001</v>
      </c>
    </row>
    <row r="314" spans="1:9" x14ac:dyDescent="0.35">
      <c r="A314" t="s">
        <v>220</v>
      </c>
      <c r="B314">
        <v>2030</v>
      </c>
      <c r="C314">
        <v>2008</v>
      </c>
      <c r="D314" t="s">
        <v>221</v>
      </c>
      <c r="E314" t="s">
        <v>267</v>
      </c>
      <c r="F314" t="s">
        <v>223</v>
      </c>
      <c r="G314" t="s">
        <v>265</v>
      </c>
      <c r="H314">
        <v>0</v>
      </c>
      <c r="I314">
        <v>-8349.3406368800006</v>
      </c>
    </row>
    <row r="315" spans="1:9" x14ac:dyDescent="0.35">
      <c r="A315" t="s">
        <v>220</v>
      </c>
      <c r="B315">
        <v>2030</v>
      </c>
      <c r="C315">
        <v>2008</v>
      </c>
      <c r="D315" t="s">
        <v>221</v>
      </c>
      <c r="E315" t="s">
        <v>267</v>
      </c>
      <c r="F315" t="s">
        <v>223</v>
      </c>
      <c r="G315" t="s">
        <v>248</v>
      </c>
      <c r="H315">
        <v>0</v>
      </c>
      <c r="I315">
        <v>-5269.3644056000003</v>
      </c>
    </row>
    <row r="316" spans="1:9" x14ac:dyDescent="0.35">
      <c r="A316" t="s">
        <v>220</v>
      </c>
      <c r="B316">
        <v>2030</v>
      </c>
      <c r="C316">
        <v>2008</v>
      </c>
      <c r="D316" t="s">
        <v>221</v>
      </c>
      <c r="E316" t="s">
        <v>267</v>
      </c>
      <c r="F316" t="s">
        <v>221</v>
      </c>
      <c r="G316" t="s">
        <v>283</v>
      </c>
      <c r="H316">
        <v>0</v>
      </c>
      <c r="I316">
        <v>-5.5307485600000001</v>
      </c>
    </row>
    <row r="317" spans="1:9" x14ac:dyDescent="0.35">
      <c r="A317" t="s">
        <v>220</v>
      </c>
      <c r="B317">
        <v>2030</v>
      </c>
      <c r="C317">
        <v>2008</v>
      </c>
      <c r="D317" t="s">
        <v>221</v>
      </c>
      <c r="E317" t="s">
        <v>267</v>
      </c>
      <c r="F317" t="s">
        <v>223</v>
      </c>
      <c r="G317" t="s">
        <v>271</v>
      </c>
      <c r="H317">
        <v>5277.9565938400001</v>
      </c>
      <c r="I317">
        <v>0</v>
      </c>
    </row>
    <row r="318" spans="1:9" x14ac:dyDescent="0.35">
      <c r="A318" t="s">
        <v>220</v>
      </c>
      <c r="B318">
        <v>2030</v>
      </c>
      <c r="C318">
        <v>2008</v>
      </c>
      <c r="D318" t="s">
        <v>221</v>
      </c>
      <c r="E318" t="s">
        <v>267</v>
      </c>
      <c r="F318" t="s">
        <v>221</v>
      </c>
      <c r="G318" t="s">
        <v>250</v>
      </c>
      <c r="H318">
        <v>9107.3012619900001</v>
      </c>
      <c r="I318">
        <v>-10607.4082029</v>
      </c>
    </row>
    <row r="319" spans="1:9" x14ac:dyDescent="0.35">
      <c r="A319" t="s">
        <v>220</v>
      </c>
      <c r="B319">
        <v>2030</v>
      </c>
      <c r="C319">
        <v>2008</v>
      </c>
      <c r="D319" t="s">
        <v>228</v>
      </c>
      <c r="E319" t="s">
        <v>270</v>
      </c>
      <c r="F319" t="s">
        <v>223</v>
      </c>
      <c r="G319" t="s">
        <v>264</v>
      </c>
      <c r="H319">
        <v>0</v>
      </c>
      <c r="I319">
        <v>-744.55416539999999</v>
      </c>
    </row>
    <row r="320" spans="1:9" x14ac:dyDescent="0.35">
      <c r="A320" t="s">
        <v>220</v>
      </c>
      <c r="B320">
        <v>2030</v>
      </c>
      <c r="C320">
        <v>2008</v>
      </c>
      <c r="D320" t="s">
        <v>228</v>
      </c>
      <c r="E320" t="s">
        <v>270</v>
      </c>
      <c r="F320" t="s">
        <v>223</v>
      </c>
      <c r="G320" t="s">
        <v>282</v>
      </c>
      <c r="H320">
        <v>0</v>
      </c>
      <c r="I320">
        <v>-466.22288450999997</v>
      </c>
    </row>
    <row r="321" spans="1:9" x14ac:dyDescent="0.35">
      <c r="A321" t="s">
        <v>220</v>
      </c>
      <c r="B321">
        <v>2030</v>
      </c>
      <c r="C321">
        <v>2008</v>
      </c>
      <c r="D321" t="s">
        <v>228</v>
      </c>
      <c r="E321" t="s">
        <v>270</v>
      </c>
      <c r="F321" t="s">
        <v>223</v>
      </c>
      <c r="G321" t="s">
        <v>268</v>
      </c>
      <c r="H321">
        <v>631.02613225000005</v>
      </c>
      <c r="I321">
        <v>0</v>
      </c>
    </row>
    <row r="322" spans="1:9" x14ac:dyDescent="0.35">
      <c r="A322" t="s">
        <v>220</v>
      </c>
      <c r="B322">
        <v>2030</v>
      </c>
      <c r="C322">
        <v>2008</v>
      </c>
      <c r="D322" t="s">
        <v>228</v>
      </c>
      <c r="E322" t="s">
        <v>276</v>
      </c>
      <c r="F322" t="s">
        <v>223</v>
      </c>
      <c r="G322" t="s">
        <v>275</v>
      </c>
      <c r="H322">
        <v>0</v>
      </c>
      <c r="I322">
        <v>-9680.6967808400004</v>
      </c>
    </row>
    <row r="323" spans="1:9" x14ac:dyDescent="0.35">
      <c r="A323" t="s">
        <v>220</v>
      </c>
      <c r="B323">
        <v>2030</v>
      </c>
      <c r="C323">
        <v>2008</v>
      </c>
      <c r="D323" t="s">
        <v>228</v>
      </c>
      <c r="E323" t="s">
        <v>252</v>
      </c>
      <c r="F323" t="s">
        <v>223</v>
      </c>
      <c r="G323" t="s">
        <v>251</v>
      </c>
      <c r="H323">
        <v>0</v>
      </c>
      <c r="I323">
        <v>-6644.2716875699998</v>
      </c>
    </row>
    <row r="324" spans="1:9" x14ac:dyDescent="0.35">
      <c r="A324" t="s">
        <v>220</v>
      </c>
      <c r="B324">
        <v>2030</v>
      </c>
      <c r="C324">
        <v>2008</v>
      </c>
      <c r="D324" t="s">
        <v>228</v>
      </c>
      <c r="E324" t="s">
        <v>252</v>
      </c>
      <c r="F324" t="s">
        <v>223</v>
      </c>
      <c r="G324" t="s">
        <v>236</v>
      </c>
      <c r="H324">
        <v>0</v>
      </c>
      <c r="I324">
        <v>-9538.7213657499997</v>
      </c>
    </row>
    <row r="325" spans="1:9" x14ac:dyDescent="0.35">
      <c r="A325" t="s">
        <v>220</v>
      </c>
      <c r="B325">
        <v>2030</v>
      </c>
      <c r="C325">
        <v>2008</v>
      </c>
      <c r="D325" t="s">
        <v>228</v>
      </c>
      <c r="E325" t="s">
        <v>252</v>
      </c>
      <c r="F325" t="s">
        <v>221</v>
      </c>
      <c r="G325" t="s">
        <v>227</v>
      </c>
      <c r="H325">
        <v>10127.225611039999</v>
      </c>
      <c r="I325">
        <v>0</v>
      </c>
    </row>
    <row r="326" spans="1:9" x14ac:dyDescent="0.35">
      <c r="A326" t="s">
        <v>220</v>
      </c>
      <c r="B326">
        <v>2030</v>
      </c>
      <c r="C326">
        <v>2008</v>
      </c>
      <c r="D326" t="s">
        <v>228</v>
      </c>
      <c r="E326" t="s">
        <v>252</v>
      </c>
      <c r="F326" t="s">
        <v>221</v>
      </c>
      <c r="G326" t="s">
        <v>279</v>
      </c>
      <c r="H326">
        <v>1107.58616437</v>
      </c>
      <c r="I326">
        <v>0</v>
      </c>
    </row>
    <row r="327" spans="1:9" x14ac:dyDescent="0.35">
      <c r="A327" t="s">
        <v>220</v>
      </c>
      <c r="B327">
        <v>2030</v>
      </c>
      <c r="C327">
        <v>2008</v>
      </c>
      <c r="D327" t="s">
        <v>221</v>
      </c>
      <c r="E327" t="s">
        <v>227</v>
      </c>
      <c r="F327" t="s">
        <v>221</v>
      </c>
      <c r="G327" t="s">
        <v>222</v>
      </c>
      <c r="H327">
        <v>0</v>
      </c>
      <c r="I327">
        <v>-184.72113751000001</v>
      </c>
    </row>
    <row r="328" spans="1:9" x14ac:dyDescent="0.35">
      <c r="A328" t="s">
        <v>220</v>
      </c>
      <c r="B328">
        <v>2030</v>
      </c>
      <c r="C328">
        <v>2008</v>
      </c>
      <c r="D328" t="s">
        <v>221</v>
      </c>
      <c r="E328" t="s">
        <v>227</v>
      </c>
      <c r="F328" t="s">
        <v>221</v>
      </c>
      <c r="G328" t="s">
        <v>239</v>
      </c>
      <c r="H328">
        <v>0</v>
      </c>
      <c r="I328">
        <v>-204.63113626000001</v>
      </c>
    </row>
    <row r="329" spans="1:9" x14ac:dyDescent="0.35">
      <c r="A329" t="s">
        <v>220</v>
      </c>
      <c r="B329">
        <v>2030</v>
      </c>
      <c r="C329">
        <v>2008</v>
      </c>
      <c r="D329" t="s">
        <v>221</v>
      </c>
      <c r="E329" t="s">
        <v>227</v>
      </c>
      <c r="F329" t="s">
        <v>223</v>
      </c>
      <c r="G329" t="s">
        <v>251</v>
      </c>
      <c r="H329">
        <v>0</v>
      </c>
      <c r="I329">
        <v>-280.85006564000003</v>
      </c>
    </row>
    <row r="330" spans="1:9" x14ac:dyDescent="0.35">
      <c r="A330" t="s">
        <v>220</v>
      </c>
      <c r="B330">
        <v>2030</v>
      </c>
      <c r="C330">
        <v>2008</v>
      </c>
      <c r="D330" t="s">
        <v>221</v>
      </c>
      <c r="E330" t="s">
        <v>227</v>
      </c>
      <c r="F330" t="s">
        <v>223</v>
      </c>
      <c r="G330" t="s">
        <v>240</v>
      </c>
      <c r="H330">
        <v>0</v>
      </c>
      <c r="I330">
        <v>-960.18171071999996</v>
      </c>
    </row>
    <row r="331" spans="1:9" x14ac:dyDescent="0.35">
      <c r="A331" t="s">
        <v>220</v>
      </c>
      <c r="B331">
        <v>2030</v>
      </c>
      <c r="C331">
        <v>2008</v>
      </c>
      <c r="D331" t="s">
        <v>221</v>
      </c>
      <c r="E331" t="s">
        <v>227</v>
      </c>
      <c r="F331" t="s">
        <v>223</v>
      </c>
      <c r="G331" t="s">
        <v>236</v>
      </c>
      <c r="H331">
        <v>0</v>
      </c>
      <c r="I331">
        <v>-2394.43704441</v>
      </c>
    </row>
    <row r="332" spans="1:9" x14ac:dyDescent="0.35">
      <c r="A332" t="s">
        <v>220</v>
      </c>
      <c r="B332">
        <v>2030</v>
      </c>
      <c r="C332">
        <v>2008</v>
      </c>
      <c r="D332" t="s">
        <v>221</v>
      </c>
      <c r="E332" t="s">
        <v>227</v>
      </c>
      <c r="F332" t="s">
        <v>223</v>
      </c>
      <c r="G332" t="s">
        <v>225</v>
      </c>
      <c r="H332">
        <v>0</v>
      </c>
      <c r="I332">
        <v>-346.23145032999997</v>
      </c>
    </row>
    <row r="333" spans="1:9" x14ac:dyDescent="0.35">
      <c r="A333" t="s">
        <v>220</v>
      </c>
      <c r="B333">
        <v>2030</v>
      </c>
      <c r="C333">
        <v>2008</v>
      </c>
      <c r="D333" t="s">
        <v>221</v>
      </c>
      <c r="E333" t="s">
        <v>227</v>
      </c>
      <c r="F333" t="s">
        <v>223</v>
      </c>
      <c r="G333" t="s">
        <v>226</v>
      </c>
      <c r="H333">
        <v>0</v>
      </c>
      <c r="I333">
        <v>-519.33702019999998</v>
      </c>
    </row>
    <row r="334" spans="1:9" x14ac:dyDescent="0.35">
      <c r="A334" t="s">
        <v>220</v>
      </c>
      <c r="B334">
        <v>2030</v>
      </c>
      <c r="C334">
        <v>2008</v>
      </c>
      <c r="D334" t="s">
        <v>221</v>
      </c>
      <c r="E334" t="s">
        <v>227</v>
      </c>
      <c r="F334" t="s">
        <v>223</v>
      </c>
      <c r="G334" t="s">
        <v>252</v>
      </c>
      <c r="H334">
        <v>0</v>
      </c>
      <c r="I334">
        <v>-54.108388599999998</v>
      </c>
    </row>
    <row r="335" spans="1:9" x14ac:dyDescent="0.35">
      <c r="A335" t="s">
        <v>220</v>
      </c>
      <c r="B335">
        <v>2030</v>
      </c>
      <c r="C335">
        <v>2008</v>
      </c>
      <c r="D335" t="s">
        <v>228</v>
      </c>
      <c r="E335" t="s">
        <v>277</v>
      </c>
      <c r="F335" t="s">
        <v>223</v>
      </c>
      <c r="G335" t="s">
        <v>273</v>
      </c>
      <c r="H335">
        <v>0</v>
      </c>
      <c r="I335">
        <v>-7268.3996220499903</v>
      </c>
    </row>
    <row r="336" spans="1:9" x14ac:dyDescent="0.35">
      <c r="A336" t="s">
        <v>220</v>
      </c>
      <c r="B336">
        <v>2030</v>
      </c>
      <c r="C336">
        <v>2008</v>
      </c>
      <c r="D336" t="s">
        <v>228</v>
      </c>
      <c r="E336" t="s">
        <v>277</v>
      </c>
      <c r="F336" t="s">
        <v>221</v>
      </c>
      <c r="G336" t="s">
        <v>284</v>
      </c>
      <c r="H336">
        <v>0</v>
      </c>
      <c r="I336">
        <v>-1058.82525988</v>
      </c>
    </row>
    <row r="337" spans="1:9" x14ac:dyDescent="0.35">
      <c r="A337" t="s">
        <v>220</v>
      </c>
      <c r="B337">
        <v>2030</v>
      </c>
      <c r="C337">
        <v>2008</v>
      </c>
      <c r="D337" t="s">
        <v>228</v>
      </c>
      <c r="E337" t="s">
        <v>277</v>
      </c>
      <c r="F337" t="s">
        <v>223</v>
      </c>
      <c r="G337" t="s">
        <v>285</v>
      </c>
      <c r="H337">
        <v>16695.216788440001</v>
      </c>
      <c r="I337">
        <v>0</v>
      </c>
    </row>
    <row r="338" spans="1:9" x14ac:dyDescent="0.35">
      <c r="A338" t="s">
        <v>220</v>
      </c>
      <c r="B338">
        <v>2030</v>
      </c>
      <c r="C338">
        <v>2008</v>
      </c>
      <c r="D338" t="s">
        <v>228</v>
      </c>
      <c r="E338" t="s">
        <v>285</v>
      </c>
      <c r="F338" t="s">
        <v>221</v>
      </c>
      <c r="G338" t="s">
        <v>283</v>
      </c>
      <c r="H338">
        <v>0</v>
      </c>
      <c r="I338">
        <v>-1676.3289028500001</v>
      </c>
    </row>
    <row r="339" spans="1:9" x14ac:dyDescent="0.35">
      <c r="A339" t="s">
        <v>220</v>
      </c>
      <c r="B339">
        <v>2030</v>
      </c>
      <c r="C339">
        <v>2008</v>
      </c>
      <c r="D339" t="s">
        <v>228</v>
      </c>
      <c r="E339" t="s">
        <v>285</v>
      </c>
      <c r="F339" t="s">
        <v>221</v>
      </c>
      <c r="G339" t="s">
        <v>284</v>
      </c>
      <c r="H339">
        <v>0</v>
      </c>
      <c r="I339">
        <v>-287.04924136</v>
      </c>
    </row>
    <row r="340" spans="1:9" x14ac:dyDescent="0.35">
      <c r="A340" t="s">
        <v>220</v>
      </c>
      <c r="B340">
        <v>2030</v>
      </c>
      <c r="C340">
        <v>2008</v>
      </c>
      <c r="D340" t="s">
        <v>228</v>
      </c>
      <c r="E340" t="s">
        <v>285</v>
      </c>
      <c r="F340" t="s">
        <v>223</v>
      </c>
      <c r="G340" t="s">
        <v>277</v>
      </c>
      <c r="H340">
        <v>0</v>
      </c>
      <c r="I340">
        <v>-599.27296017000003</v>
      </c>
    </row>
    <row r="341" spans="1:9" x14ac:dyDescent="0.35">
      <c r="A341" t="s">
        <v>220</v>
      </c>
      <c r="B341">
        <v>2030</v>
      </c>
      <c r="C341">
        <v>2008</v>
      </c>
      <c r="D341" t="s">
        <v>228</v>
      </c>
      <c r="E341" t="s">
        <v>285</v>
      </c>
      <c r="F341" t="s">
        <v>223</v>
      </c>
      <c r="G341" t="s">
        <v>271</v>
      </c>
      <c r="H341">
        <v>51421.027085369999</v>
      </c>
      <c r="I341">
        <v>0</v>
      </c>
    </row>
    <row r="342" spans="1:9" x14ac:dyDescent="0.35">
      <c r="A342" t="s">
        <v>220</v>
      </c>
      <c r="B342">
        <v>2030</v>
      </c>
      <c r="C342">
        <v>2008</v>
      </c>
      <c r="D342" t="s">
        <v>228</v>
      </c>
      <c r="E342" t="s">
        <v>271</v>
      </c>
      <c r="F342" t="s">
        <v>223</v>
      </c>
      <c r="G342" t="s">
        <v>265</v>
      </c>
      <c r="H342">
        <v>0</v>
      </c>
      <c r="I342">
        <v>-4563.3800355900003</v>
      </c>
    </row>
    <row r="343" spans="1:9" x14ac:dyDescent="0.35">
      <c r="A343" t="s">
        <v>220</v>
      </c>
      <c r="B343">
        <v>2030</v>
      </c>
      <c r="C343">
        <v>2008</v>
      </c>
      <c r="D343" t="s">
        <v>228</v>
      </c>
      <c r="E343" t="s">
        <v>271</v>
      </c>
      <c r="F343" t="s">
        <v>223</v>
      </c>
      <c r="G343" t="s">
        <v>273</v>
      </c>
      <c r="H343">
        <v>0</v>
      </c>
      <c r="I343">
        <v>-2524.14716907</v>
      </c>
    </row>
    <row r="344" spans="1:9" x14ac:dyDescent="0.35">
      <c r="A344" t="s">
        <v>220</v>
      </c>
      <c r="B344">
        <v>2030</v>
      </c>
      <c r="C344">
        <v>2008</v>
      </c>
      <c r="D344" t="s">
        <v>228</v>
      </c>
      <c r="E344" t="s">
        <v>271</v>
      </c>
      <c r="F344" t="s">
        <v>221</v>
      </c>
      <c r="G344" t="s">
        <v>267</v>
      </c>
      <c r="H344">
        <v>0</v>
      </c>
      <c r="I344">
        <v>-8446.8469960700004</v>
      </c>
    </row>
    <row r="345" spans="1:9" x14ac:dyDescent="0.35">
      <c r="A345" t="s">
        <v>220</v>
      </c>
      <c r="B345">
        <v>2030</v>
      </c>
      <c r="C345">
        <v>2008</v>
      </c>
      <c r="D345" t="s">
        <v>228</v>
      </c>
      <c r="E345" t="s">
        <v>271</v>
      </c>
      <c r="F345" t="s">
        <v>223</v>
      </c>
      <c r="G345" t="s">
        <v>285</v>
      </c>
      <c r="H345">
        <v>0</v>
      </c>
      <c r="I345">
        <v>-94.701676770000006</v>
      </c>
    </row>
    <row r="346" spans="1:9" x14ac:dyDescent="0.35">
      <c r="A346" t="s">
        <v>220</v>
      </c>
      <c r="B346">
        <v>2030</v>
      </c>
      <c r="C346">
        <v>2008</v>
      </c>
      <c r="D346" t="s">
        <v>228</v>
      </c>
      <c r="E346" t="s">
        <v>271</v>
      </c>
      <c r="F346" t="s">
        <v>223</v>
      </c>
      <c r="G346" t="s">
        <v>268</v>
      </c>
      <c r="H346">
        <v>35761.922508160002</v>
      </c>
      <c r="I346">
        <v>0</v>
      </c>
    </row>
    <row r="347" spans="1:9" x14ac:dyDescent="0.35">
      <c r="A347" t="s">
        <v>220</v>
      </c>
      <c r="B347">
        <v>2030</v>
      </c>
      <c r="C347">
        <v>2008</v>
      </c>
      <c r="D347" t="s">
        <v>228</v>
      </c>
      <c r="E347" t="s">
        <v>268</v>
      </c>
      <c r="F347" t="s">
        <v>223</v>
      </c>
      <c r="G347" t="s">
        <v>232</v>
      </c>
      <c r="H347">
        <v>0</v>
      </c>
      <c r="I347">
        <v>-15126.628718399999</v>
      </c>
    </row>
    <row r="348" spans="1:9" x14ac:dyDescent="0.35">
      <c r="A348" t="s">
        <v>220</v>
      </c>
      <c r="B348">
        <v>2030</v>
      </c>
      <c r="C348">
        <v>2008</v>
      </c>
      <c r="D348" t="s">
        <v>228</v>
      </c>
      <c r="E348" t="s">
        <v>268</v>
      </c>
      <c r="F348" t="s">
        <v>223</v>
      </c>
      <c r="G348" t="s">
        <v>264</v>
      </c>
      <c r="H348">
        <v>0</v>
      </c>
      <c r="I348">
        <v>-5978.2739526400001</v>
      </c>
    </row>
    <row r="349" spans="1:9" x14ac:dyDescent="0.35">
      <c r="A349" t="s">
        <v>220</v>
      </c>
      <c r="B349">
        <v>2030</v>
      </c>
      <c r="C349">
        <v>2008</v>
      </c>
      <c r="D349" t="s">
        <v>228</v>
      </c>
      <c r="E349" t="s">
        <v>268</v>
      </c>
      <c r="F349" t="s">
        <v>223</v>
      </c>
      <c r="G349" t="s">
        <v>282</v>
      </c>
      <c r="H349">
        <v>0</v>
      </c>
      <c r="I349">
        <v>-3259.7087633400001</v>
      </c>
    </row>
    <row r="350" spans="1:9" x14ac:dyDescent="0.35">
      <c r="A350" t="s">
        <v>220</v>
      </c>
      <c r="B350">
        <v>2030</v>
      </c>
      <c r="C350">
        <v>2008</v>
      </c>
      <c r="D350" t="s">
        <v>228</v>
      </c>
      <c r="E350" t="s">
        <v>268</v>
      </c>
      <c r="F350" t="s">
        <v>223</v>
      </c>
      <c r="G350" t="s">
        <v>270</v>
      </c>
      <c r="H350">
        <v>0</v>
      </c>
      <c r="I350">
        <v>-4217.95112462</v>
      </c>
    </row>
    <row r="351" spans="1:9" x14ac:dyDescent="0.35">
      <c r="A351" t="s">
        <v>220</v>
      </c>
      <c r="B351">
        <v>2030</v>
      </c>
      <c r="C351">
        <v>2008</v>
      </c>
      <c r="D351" t="s">
        <v>228</v>
      </c>
      <c r="E351" t="s">
        <v>268</v>
      </c>
      <c r="F351" t="s">
        <v>223</v>
      </c>
      <c r="G351" t="s">
        <v>271</v>
      </c>
      <c r="H351">
        <v>0</v>
      </c>
      <c r="I351">
        <v>-638.26735767000002</v>
      </c>
    </row>
    <row r="352" spans="1:9" x14ac:dyDescent="0.35">
      <c r="A352" t="s">
        <v>220</v>
      </c>
      <c r="B352">
        <v>2030</v>
      </c>
      <c r="C352">
        <v>2008</v>
      </c>
      <c r="D352" t="s">
        <v>228</v>
      </c>
      <c r="E352" t="s">
        <v>238</v>
      </c>
      <c r="F352" t="s">
        <v>223</v>
      </c>
      <c r="G352" t="s">
        <v>229</v>
      </c>
      <c r="H352">
        <v>0</v>
      </c>
      <c r="I352">
        <v>-2883.1139744699999</v>
      </c>
    </row>
    <row r="353" spans="1:9" x14ac:dyDescent="0.35">
      <c r="A353" t="s">
        <v>220</v>
      </c>
      <c r="B353">
        <v>2030</v>
      </c>
      <c r="C353">
        <v>2008</v>
      </c>
      <c r="D353" t="s">
        <v>228</v>
      </c>
      <c r="E353" t="s">
        <v>238</v>
      </c>
      <c r="F353" t="s">
        <v>223</v>
      </c>
      <c r="G353" t="s">
        <v>240</v>
      </c>
      <c r="H353">
        <v>0</v>
      </c>
      <c r="I353">
        <v>-1433.9325690999999</v>
      </c>
    </row>
    <row r="354" spans="1:9" x14ac:dyDescent="0.35">
      <c r="A354" t="s">
        <v>220</v>
      </c>
      <c r="B354">
        <v>2030</v>
      </c>
      <c r="C354">
        <v>2008</v>
      </c>
      <c r="D354" t="s">
        <v>228</v>
      </c>
      <c r="E354" t="s">
        <v>238</v>
      </c>
      <c r="F354" t="s">
        <v>223</v>
      </c>
      <c r="G354" t="s">
        <v>236</v>
      </c>
      <c r="H354">
        <v>0</v>
      </c>
      <c r="I354">
        <v>-848.19968715000005</v>
      </c>
    </row>
    <row r="355" spans="1:9" x14ac:dyDescent="0.35">
      <c r="A355" t="s">
        <v>220</v>
      </c>
      <c r="B355">
        <v>2030</v>
      </c>
      <c r="C355">
        <v>2008</v>
      </c>
      <c r="D355" t="s">
        <v>228</v>
      </c>
      <c r="E355" t="s">
        <v>238</v>
      </c>
      <c r="F355" t="s">
        <v>223</v>
      </c>
      <c r="G355" t="s">
        <v>237</v>
      </c>
      <c r="H355">
        <v>0</v>
      </c>
      <c r="I355">
        <v>-2090.7603800500001</v>
      </c>
    </row>
    <row r="356" spans="1:9" x14ac:dyDescent="0.35">
      <c r="A356" t="s">
        <v>220</v>
      </c>
      <c r="B356">
        <v>2030</v>
      </c>
      <c r="C356">
        <v>2008</v>
      </c>
      <c r="D356" t="s">
        <v>228</v>
      </c>
      <c r="E356" t="s">
        <v>256</v>
      </c>
      <c r="F356" t="s">
        <v>223</v>
      </c>
      <c r="G356" t="s">
        <v>231</v>
      </c>
      <c r="H356">
        <v>0</v>
      </c>
      <c r="I356">
        <v>-1587.4846738700001</v>
      </c>
    </row>
    <row r="357" spans="1:9" x14ac:dyDescent="0.35">
      <c r="A357" t="s">
        <v>220</v>
      </c>
      <c r="B357">
        <v>2030</v>
      </c>
      <c r="C357">
        <v>2008</v>
      </c>
      <c r="D357" t="s">
        <v>228</v>
      </c>
      <c r="E357" t="s">
        <v>256</v>
      </c>
      <c r="F357" t="s">
        <v>223</v>
      </c>
      <c r="G357" t="s">
        <v>236</v>
      </c>
      <c r="H357">
        <v>0</v>
      </c>
      <c r="I357">
        <v>-6344.5165686800001</v>
      </c>
    </row>
    <row r="358" spans="1:9" x14ac:dyDescent="0.35">
      <c r="A358" t="s">
        <v>220</v>
      </c>
      <c r="B358">
        <v>2030</v>
      </c>
      <c r="C358">
        <v>2008</v>
      </c>
      <c r="D358" t="s">
        <v>228</v>
      </c>
      <c r="E358" t="s">
        <v>256</v>
      </c>
      <c r="F358" t="s">
        <v>221</v>
      </c>
      <c r="G358" t="s">
        <v>279</v>
      </c>
      <c r="H358">
        <v>3083.7752409300001</v>
      </c>
      <c r="I358">
        <v>0</v>
      </c>
    </row>
    <row r="359" spans="1:9" x14ac:dyDescent="0.35">
      <c r="A359" t="s">
        <v>220</v>
      </c>
      <c r="B359">
        <v>2030</v>
      </c>
      <c r="C359">
        <v>2008</v>
      </c>
      <c r="D359" t="s">
        <v>221</v>
      </c>
      <c r="E359" t="s">
        <v>253</v>
      </c>
      <c r="F359" t="s">
        <v>223</v>
      </c>
      <c r="G359" t="s">
        <v>251</v>
      </c>
      <c r="H359">
        <v>0</v>
      </c>
      <c r="I359">
        <v>-12.01696647</v>
      </c>
    </row>
    <row r="360" spans="1:9" x14ac:dyDescent="0.35">
      <c r="A360" t="s">
        <v>220</v>
      </c>
      <c r="B360">
        <v>2030</v>
      </c>
      <c r="C360">
        <v>2008</v>
      </c>
      <c r="D360" t="s">
        <v>221</v>
      </c>
      <c r="E360" t="s">
        <v>253</v>
      </c>
      <c r="F360" t="s">
        <v>223</v>
      </c>
      <c r="G360" t="s">
        <v>224</v>
      </c>
      <c r="H360">
        <v>0</v>
      </c>
      <c r="I360">
        <v>-1.74</v>
      </c>
    </row>
    <row r="361" spans="1:9" x14ac:dyDescent="0.35">
      <c r="A361" t="s">
        <v>220</v>
      </c>
      <c r="B361">
        <v>2030</v>
      </c>
      <c r="C361">
        <v>2008</v>
      </c>
      <c r="D361" t="s">
        <v>221</v>
      </c>
      <c r="E361" t="s">
        <v>279</v>
      </c>
      <c r="F361" t="s">
        <v>223</v>
      </c>
      <c r="G361" t="s">
        <v>236</v>
      </c>
      <c r="H361">
        <v>0</v>
      </c>
      <c r="I361">
        <v>-27.107074749999999</v>
      </c>
    </row>
    <row r="362" spans="1:9" x14ac:dyDescent="0.35">
      <c r="A362" t="s">
        <v>220</v>
      </c>
      <c r="B362">
        <v>2030</v>
      </c>
      <c r="C362">
        <v>2008</v>
      </c>
      <c r="D362" t="s">
        <v>221</v>
      </c>
      <c r="E362" t="s">
        <v>279</v>
      </c>
      <c r="F362" t="s">
        <v>223</v>
      </c>
      <c r="G362" t="s">
        <v>252</v>
      </c>
      <c r="H362">
        <v>0</v>
      </c>
      <c r="I362">
        <v>-52.023308550000003</v>
      </c>
    </row>
    <row r="363" spans="1:9" x14ac:dyDescent="0.35">
      <c r="A363" t="s">
        <v>220</v>
      </c>
      <c r="B363">
        <v>2030</v>
      </c>
      <c r="C363">
        <v>2008</v>
      </c>
      <c r="D363" t="s">
        <v>221</v>
      </c>
      <c r="E363" t="s">
        <v>279</v>
      </c>
      <c r="F363" t="s">
        <v>223</v>
      </c>
      <c r="G363" t="s">
        <v>256</v>
      </c>
      <c r="H363">
        <v>0</v>
      </c>
      <c r="I363">
        <v>-72.657173220000004</v>
      </c>
    </row>
    <row r="364" spans="1:9" x14ac:dyDescent="0.35">
      <c r="A364" t="s">
        <v>220</v>
      </c>
      <c r="B364">
        <v>2030</v>
      </c>
      <c r="C364">
        <v>2008</v>
      </c>
      <c r="D364" t="s">
        <v>221</v>
      </c>
      <c r="E364" t="s">
        <v>250</v>
      </c>
      <c r="F364" t="s">
        <v>223</v>
      </c>
      <c r="G364" t="s">
        <v>242</v>
      </c>
      <c r="H364">
        <v>0</v>
      </c>
      <c r="I364">
        <v>-4402.15389925</v>
      </c>
    </row>
    <row r="365" spans="1:9" x14ac:dyDescent="0.35">
      <c r="A365" t="s">
        <v>220</v>
      </c>
      <c r="B365">
        <v>2030</v>
      </c>
      <c r="C365">
        <v>2008</v>
      </c>
      <c r="D365" t="s">
        <v>221</v>
      </c>
      <c r="E365" t="s">
        <v>250</v>
      </c>
      <c r="F365" t="s">
        <v>223</v>
      </c>
      <c r="G365" t="s">
        <v>265</v>
      </c>
      <c r="H365">
        <v>0</v>
      </c>
      <c r="I365">
        <v>-3343.4587305499999</v>
      </c>
    </row>
    <row r="366" spans="1:9" x14ac:dyDescent="0.35">
      <c r="A366" t="s">
        <v>220</v>
      </c>
      <c r="B366">
        <v>2030</v>
      </c>
      <c r="C366">
        <v>2008</v>
      </c>
      <c r="D366" t="s">
        <v>221</v>
      </c>
      <c r="E366" t="s">
        <v>250</v>
      </c>
      <c r="F366" t="s">
        <v>223</v>
      </c>
      <c r="G366" t="s">
        <v>244</v>
      </c>
      <c r="H366">
        <v>381.00712909999999</v>
      </c>
      <c r="I366">
        <v>-5332.8529573899996</v>
      </c>
    </row>
    <row r="367" spans="1:9" x14ac:dyDescent="0.35">
      <c r="A367" t="s">
        <v>220</v>
      </c>
      <c r="B367">
        <v>2030</v>
      </c>
      <c r="C367">
        <v>2008</v>
      </c>
      <c r="D367" t="s">
        <v>221</v>
      </c>
      <c r="E367" t="s">
        <v>250</v>
      </c>
      <c r="F367" t="s">
        <v>223</v>
      </c>
      <c r="G367" t="s">
        <v>278</v>
      </c>
      <c r="H367">
        <v>0</v>
      </c>
      <c r="I367">
        <v>-1109.1473971599901</v>
      </c>
    </row>
    <row r="368" spans="1:9" x14ac:dyDescent="0.35">
      <c r="A368" t="s">
        <v>220</v>
      </c>
      <c r="B368">
        <v>2030</v>
      </c>
      <c r="C368">
        <v>2008</v>
      </c>
      <c r="D368" t="s">
        <v>221</v>
      </c>
      <c r="E368" t="s">
        <v>250</v>
      </c>
      <c r="F368" t="s">
        <v>223</v>
      </c>
      <c r="G368" t="s">
        <v>248</v>
      </c>
      <c r="H368">
        <v>0</v>
      </c>
      <c r="I368">
        <v>-10153.53162686</v>
      </c>
    </row>
    <row r="369" spans="1:9" x14ac:dyDescent="0.35">
      <c r="A369" t="s">
        <v>220</v>
      </c>
      <c r="B369">
        <v>2030</v>
      </c>
      <c r="C369">
        <v>2008</v>
      </c>
      <c r="D369" t="s">
        <v>221</v>
      </c>
      <c r="E369" t="s">
        <v>250</v>
      </c>
      <c r="F369" t="s">
        <v>221</v>
      </c>
      <c r="G369" t="s">
        <v>267</v>
      </c>
      <c r="H369">
        <v>736.09827981000001</v>
      </c>
      <c r="I369">
        <v>-286.93721578999998</v>
      </c>
    </row>
    <row r="370" spans="1:9" x14ac:dyDescent="0.35">
      <c r="A370" t="s">
        <v>220</v>
      </c>
      <c r="B370">
        <v>2030</v>
      </c>
      <c r="C370">
        <v>2008</v>
      </c>
      <c r="D370" t="s">
        <v>221</v>
      </c>
      <c r="E370" t="s">
        <v>250</v>
      </c>
      <c r="F370" t="s">
        <v>221</v>
      </c>
      <c r="G370" t="s">
        <v>280</v>
      </c>
      <c r="H370">
        <v>106.04460242</v>
      </c>
      <c r="I370">
        <v>0</v>
      </c>
    </row>
    <row r="371" spans="1:9" x14ac:dyDescent="0.35">
      <c r="A371" t="s">
        <v>220</v>
      </c>
      <c r="B371">
        <v>2030</v>
      </c>
      <c r="C371">
        <v>2008</v>
      </c>
      <c r="D371" t="s">
        <v>221</v>
      </c>
      <c r="E371" t="s">
        <v>280</v>
      </c>
      <c r="F371" t="s">
        <v>223</v>
      </c>
      <c r="G371" t="s">
        <v>278</v>
      </c>
      <c r="H371">
        <v>0</v>
      </c>
      <c r="I371">
        <v>-5832.2761053000004</v>
      </c>
    </row>
    <row r="372" spans="1:9" x14ac:dyDescent="0.35">
      <c r="A372" t="s">
        <v>220</v>
      </c>
      <c r="B372">
        <v>2030</v>
      </c>
      <c r="C372">
        <v>2008</v>
      </c>
      <c r="D372" t="s">
        <v>221</v>
      </c>
      <c r="E372" t="s">
        <v>280</v>
      </c>
      <c r="F372" t="s">
        <v>221</v>
      </c>
      <c r="G372" t="s">
        <v>250</v>
      </c>
      <c r="H372">
        <v>0</v>
      </c>
      <c r="I372">
        <v>-7708.2989367199998</v>
      </c>
    </row>
    <row r="373" spans="1:9" x14ac:dyDescent="0.35">
      <c r="A373" t="s">
        <v>220</v>
      </c>
      <c r="B373">
        <v>2030</v>
      </c>
      <c r="C373">
        <v>2009</v>
      </c>
      <c r="D373" t="s">
        <v>221</v>
      </c>
      <c r="E373" t="s">
        <v>222</v>
      </c>
      <c r="F373" t="s">
        <v>223</v>
      </c>
      <c r="G373" t="s">
        <v>224</v>
      </c>
      <c r="H373">
        <v>960.34641993000002</v>
      </c>
      <c r="I373">
        <v>0</v>
      </c>
    </row>
    <row r="374" spans="1:9" x14ac:dyDescent="0.35">
      <c r="A374" t="s">
        <v>220</v>
      </c>
      <c r="B374">
        <v>2030</v>
      </c>
      <c r="C374">
        <v>2009</v>
      </c>
      <c r="D374" t="s">
        <v>221</v>
      </c>
      <c r="E374" t="s">
        <v>222</v>
      </c>
      <c r="F374" t="s">
        <v>223</v>
      </c>
      <c r="G374" t="s">
        <v>225</v>
      </c>
      <c r="H374">
        <v>1882.7873682699999</v>
      </c>
      <c r="I374">
        <v>0</v>
      </c>
    </row>
    <row r="375" spans="1:9" x14ac:dyDescent="0.35">
      <c r="A375" t="s">
        <v>220</v>
      </c>
      <c r="B375">
        <v>2030</v>
      </c>
      <c r="C375">
        <v>2009</v>
      </c>
      <c r="D375" t="s">
        <v>221</v>
      </c>
      <c r="E375" t="s">
        <v>222</v>
      </c>
      <c r="F375" t="s">
        <v>223</v>
      </c>
      <c r="G375" t="s">
        <v>226</v>
      </c>
      <c r="H375">
        <v>1484.57902354</v>
      </c>
      <c r="I375">
        <v>-75.601462060000003</v>
      </c>
    </row>
    <row r="376" spans="1:9" x14ac:dyDescent="0.35">
      <c r="A376" t="s">
        <v>220</v>
      </c>
      <c r="B376">
        <v>2030</v>
      </c>
      <c r="C376">
        <v>2009</v>
      </c>
      <c r="D376" t="s">
        <v>221</v>
      </c>
      <c r="E376" t="s">
        <v>222</v>
      </c>
      <c r="F376" t="s">
        <v>221</v>
      </c>
      <c r="G376" t="s">
        <v>227</v>
      </c>
      <c r="H376">
        <v>3453.1926124199999</v>
      </c>
      <c r="I376">
        <v>0</v>
      </c>
    </row>
    <row r="377" spans="1:9" x14ac:dyDescent="0.35">
      <c r="A377" t="s">
        <v>220</v>
      </c>
      <c r="B377">
        <v>2030</v>
      </c>
      <c r="C377">
        <v>2009</v>
      </c>
      <c r="D377" t="s">
        <v>228</v>
      </c>
      <c r="E377" t="s">
        <v>229</v>
      </c>
      <c r="F377" t="s">
        <v>221</v>
      </c>
      <c r="G377" t="s">
        <v>230</v>
      </c>
      <c r="H377">
        <v>732.34338889000003</v>
      </c>
      <c r="I377">
        <v>0</v>
      </c>
    </row>
    <row r="378" spans="1:9" x14ac:dyDescent="0.35">
      <c r="A378" t="s">
        <v>220</v>
      </c>
      <c r="B378">
        <v>2030</v>
      </c>
      <c r="C378">
        <v>2009</v>
      </c>
      <c r="D378" t="s">
        <v>228</v>
      </c>
      <c r="E378" t="s">
        <v>229</v>
      </c>
      <c r="F378" t="s">
        <v>223</v>
      </c>
      <c r="G378" t="s">
        <v>231</v>
      </c>
      <c r="H378">
        <v>400.43495191</v>
      </c>
      <c r="I378">
        <v>0</v>
      </c>
    </row>
    <row r="379" spans="1:9" x14ac:dyDescent="0.35">
      <c r="A379" t="s">
        <v>220</v>
      </c>
      <c r="B379">
        <v>2030</v>
      </c>
      <c r="C379">
        <v>2009</v>
      </c>
      <c r="D379" t="s">
        <v>228</v>
      </c>
      <c r="E379" t="s">
        <v>229</v>
      </c>
      <c r="F379" t="s">
        <v>223</v>
      </c>
      <c r="G379" t="s">
        <v>232</v>
      </c>
      <c r="H379">
        <v>9651.7177754599998</v>
      </c>
      <c r="I379">
        <v>0</v>
      </c>
    </row>
    <row r="380" spans="1:9" x14ac:dyDescent="0.35">
      <c r="A380" t="s">
        <v>220</v>
      </c>
      <c r="B380">
        <v>2030</v>
      </c>
      <c r="C380">
        <v>2009</v>
      </c>
      <c r="D380" t="s">
        <v>228</v>
      </c>
      <c r="E380" t="s">
        <v>229</v>
      </c>
      <c r="F380" t="s">
        <v>223</v>
      </c>
      <c r="G380" t="s">
        <v>236</v>
      </c>
      <c r="H380">
        <v>2096.9839118999998</v>
      </c>
      <c r="I380">
        <v>0</v>
      </c>
    </row>
    <row r="381" spans="1:9" x14ac:dyDescent="0.35">
      <c r="A381" t="s">
        <v>220</v>
      </c>
      <c r="B381">
        <v>2030</v>
      </c>
      <c r="C381">
        <v>2009</v>
      </c>
      <c r="D381" t="s">
        <v>228</v>
      </c>
      <c r="E381" t="s">
        <v>229</v>
      </c>
      <c r="F381" t="s">
        <v>223</v>
      </c>
      <c r="G381" t="s">
        <v>237</v>
      </c>
      <c r="H381">
        <v>3224.5814682499999</v>
      </c>
      <c r="I381">
        <v>0</v>
      </c>
    </row>
    <row r="382" spans="1:9" x14ac:dyDescent="0.35">
      <c r="A382" t="s">
        <v>220</v>
      </c>
      <c r="B382">
        <v>2030</v>
      </c>
      <c r="C382">
        <v>2009</v>
      </c>
      <c r="D382" t="s">
        <v>228</v>
      </c>
      <c r="E382" t="s">
        <v>229</v>
      </c>
      <c r="F382" t="s">
        <v>223</v>
      </c>
      <c r="G382" t="s">
        <v>238</v>
      </c>
      <c r="H382">
        <v>2354.1523550699999</v>
      </c>
      <c r="I382">
        <v>0</v>
      </c>
    </row>
    <row r="383" spans="1:9" x14ac:dyDescent="0.35">
      <c r="A383" t="s">
        <v>220</v>
      </c>
      <c r="B383">
        <v>2030</v>
      </c>
      <c r="C383">
        <v>2009</v>
      </c>
      <c r="D383" t="s">
        <v>221</v>
      </c>
      <c r="E383" t="s">
        <v>239</v>
      </c>
      <c r="F383" t="s">
        <v>223</v>
      </c>
      <c r="G383" t="s">
        <v>240</v>
      </c>
      <c r="H383">
        <v>2814.9414249800002</v>
      </c>
      <c r="I383">
        <v>0</v>
      </c>
    </row>
    <row r="384" spans="1:9" x14ac:dyDescent="0.35">
      <c r="A384" t="s">
        <v>220</v>
      </c>
      <c r="B384">
        <v>2030</v>
      </c>
      <c r="C384">
        <v>2009</v>
      </c>
      <c r="D384" t="s">
        <v>221</v>
      </c>
      <c r="E384" t="s">
        <v>239</v>
      </c>
      <c r="F384" t="s">
        <v>223</v>
      </c>
      <c r="G384" t="s">
        <v>225</v>
      </c>
      <c r="H384">
        <v>1369.59361251</v>
      </c>
      <c r="I384">
        <v>0</v>
      </c>
    </row>
    <row r="385" spans="1:9" x14ac:dyDescent="0.35">
      <c r="A385" t="s">
        <v>220</v>
      </c>
      <c r="B385">
        <v>2030</v>
      </c>
      <c r="C385">
        <v>2009</v>
      </c>
      <c r="D385" t="s">
        <v>221</v>
      </c>
      <c r="E385" t="s">
        <v>239</v>
      </c>
      <c r="F385" t="s">
        <v>221</v>
      </c>
      <c r="G385" t="s">
        <v>227</v>
      </c>
      <c r="H385">
        <v>2908.9588188299999</v>
      </c>
      <c r="I385">
        <v>0</v>
      </c>
    </row>
    <row r="386" spans="1:9" x14ac:dyDescent="0.35">
      <c r="A386" t="s">
        <v>220</v>
      </c>
      <c r="B386">
        <v>2030</v>
      </c>
      <c r="C386">
        <v>2009</v>
      </c>
      <c r="D386" t="s">
        <v>228</v>
      </c>
      <c r="E386" t="s">
        <v>242</v>
      </c>
      <c r="F386" t="s">
        <v>223</v>
      </c>
      <c r="G386" t="s">
        <v>232</v>
      </c>
      <c r="H386">
        <v>2832.0213202999998</v>
      </c>
      <c r="I386">
        <v>0</v>
      </c>
    </row>
    <row r="387" spans="1:9" x14ac:dyDescent="0.35">
      <c r="A387" t="s">
        <v>220</v>
      </c>
      <c r="B387">
        <v>2030</v>
      </c>
      <c r="C387">
        <v>2009</v>
      </c>
      <c r="D387" t="s">
        <v>228</v>
      </c>
      <c r="E387" t="s">
        <v>242</v>
      </c>
      <c r="F387" t="s">
        <v>223</v>
      </c>
      <c r="G387" t="s">
        <v>244</v>
      </c>
      <c r="H387">
        <v>471.18880231000003</v>
      </c>
      <c r="I387">
        <v>-6.9175356099999998</v>
      </c>
    </row>
    <row r="388" spans="1:9" x14ac:dyDescent="0.35">
      <c r="A388" t="s">
        <v>220</v>
      </c>
      <c r="B388">
        <v>2030</v>
      </c>
      <c r="C388">
        <v>2009</v>
      </c>
      <c r="D388" t="s">
        <v>228</v>
      </c>
      <c r="E388" t="s">
        <v>242</v>
      </c>
      <c r="F388" t="s">
        <v>223</v>
      </c>
      <c r="G388" t="s">
        <v>246</v>
      </c>
      <c r="H388">
        <v>1225.4032752200001</v>
      </c>
      <c r="I388">
        <v>0</v>
      </c>
    </row>
    <row r="389" spans="1:9" x14ac:dyDescent="0.35">
      <c r="A389" t="s">
        <v>220</v>
      </c>
      <c r="B389">
        <v>2030</v>
      </c>
      <c r="C389">
        <v>2009</v>
      </c>
      <c r="D389" t="s">
        <v>228</v>
      </c>
      <c r="E389" t="s">
        <v>242</v>
      </c>
      <c r="F389" t="s">
        <v>223</v>
      </c>
      <c r="G389" t="s">
        <v>248</v>
      </c>
      <c r="H389">
        <v>8203.1955516500002</v>
      </c>
      <c r="I389">
        <v>0</v>
      </c>
    </row>
    <row r="390" spans="1:9" x14ac:dyDescent="0.35">
      <c r="A390" t="s">
        <v>220</v>
      </c>
      <c r="B390">
        <v>2030</v>
      </c>
      <c r="C390">
        <v>2009</v>
      </c>
      <c r="D390" t="s">
        <v>228</v>
      </c>
      <c r="E390" t="s">
        <v>242</v>
      </c>
      <c r="F390" t="s">
        <v>221</v>
      </c>
      <c r="G390" t="s">
        <v>250</v>
      </c>
      <c r="H390">
        <v>3437.5312272599999</v>
      </c>
      <c r="I390">
        <v>0</v>
      </c>
    </row>
    <row r="391" spans="1:9" x14ac:dyDescent="0.35">
      <c r="A391" t="s">
        <v>220</v>
      </c>
      <c r="B391">
        <v>2030</v>
      </c>
      <c r="C391">
        <v>2009</v>
      </c>
      <c r="D391" t="s">
        <v>228</v>
      </c>
      <c r="E391" t="s">
        <v>251</v>
      </c>
      <c r="F391" t="s">
        <v>223</v>
      </c>
      <c r="G391" t="s">
        <v>224</v>
      </c>
      <c r="H391">
        <v>2678.9042885600002</v>
      </c>
      <c r="I391">
        <v>0</v>
      </c>
    </row>
    <row r="392" spans="1:9" x14ac:dyDescent="0.35">
      <c r="A392" t="s">
        <v>220</v>
      </c>
      <c r="B392">
        <v>2030</v>
      </c>
      <c r="C392">
        <v>2009</v>
      </c>
      <c r="D392" t="s">
        <v>228</v>
      </c>
      <c r="E392" t="s">
        <v>251</v>
      </c>
      <c r="F392" t="s">
        <v>223</v>
      </c>
      <c r="G392" t="s">
        <v>226</v>
      </c>
      <c r="H392">
        <v>1132.3719913299999</v>
      </c>
      <c r="I392">
        <v>0</v>
      </c>
    </row>
    <row r="393" spans="1:9" x14ac:dyDescent="0.35">
      <c r="A393" t="s">
        <v>220</v>
      </c>
      <c r="B393">
        <v>2030</v>
      </c>
      <c r="C393">
        <v>2009</v>
      </c>
      <c r="D393" t="s">
        <v>228</v>
      </c>
      <c r="E393" t="s">
        <v>251</v>
      </c>
      <c r="F393" t="s">
        <v>223</v>
      </c>
      <c r="G393" t="s">
        <v>252</v>
      </c>
      <c r="H393">
        <v>964.18482942000003</v>
      </c>
      <c r="I393">
        <v>0</v>
      </c>
    </row>
    <row r="394" spans="1:9" x14ac:dyDescent="0.35">
      <c r="A394" t="s">
        <v>220</v>
      </c>
      <c r="B394">
        <v>2030</v>
      </c>
      <c r="C394">
        <v>2009</v>
      </c>
      <c r="D394" t="s">
        <v>228</v>
      </c>
      <c r="E394" t="s">
        <v>251</v>
      </c>
      <c r="F394" t="s">
        <v>221</v>
      </c>
      <c r="G394" t="s">
        <v>227</v>
      </c>
      <c r="H394">
        <v>3616.4732418200001</v>
      </c>
      <c r="I394">
        <v>0</v>
      </c>
    </row>
    <row r="395" spans="1:9" x14ac:dyDescent="0.35">
      <c r="A395" t="s">
        <v>220</v>
      </c>
      <c r="B395">
        <v>2030</v>
      </c>
      <c r="C395">
        <v>2009</v>
      </c>
      <c r="D395" t="s">
        <v>228</v>
      </c>
      <c r="E395" t="s">
        <v>251</v>
      </c>
      <c r="F395" t="s">
        <v>221</v>
      </c>
      <c r="G395" t="s">
        <v>253</v>
      </c>
      <c r="H395">
        <v>17312.514608239999</v>
      </c>
      <c r="I395">
        <v>0</v>
      </c>
    </row>
    <row r="396" spans="1:9" x14ac:dyDescent="0.35">
      <c r="A396" t="s">
        <v>220</v>
      </c>
      <c r="B396">
        <v>2030</v>
      </c>
      <c r="C396">
        <v>2009</v>
      </c>
      <c r="D396" t="s">
        <v>221</v>
      </c>
      <c r="E396" t="s">
        <v>230</v>
      </c>
      <c r="F396" t="s">
        <v>223</v>
      </c>
      <c r="G396" t="s">
        <v>229</v>
      </c>
      <c r="H396">
        <v>0</v>
      </c>
      <c r="I396">
        <v>-7571.1954011799999</v>
      </c>
    </row>
    <row r="397" spans="1:9" x14ac:dyDescent="0.35">
      <c r="A397" t="s">
        <v>220</v>
      </c>
      <c r="B397">
        <v>2030</v>
      </c>
      <c r="C397">
        <v>2009</v>
      </c>
      <c r="D397" t="s">
        <v>221</v>
      </c>
      <c r="E397" t="s">
        <v>230</v>
      </c>
      <c r="F397" t="s">
        <v>223</v>
      </c>
      <c r="G397" t="s">
        <v>232</v>
      </c>
      <c r="H397">
        <v>19199.486878219999</v>
      </c>
      <c r="I397">
        <v>-299.856607</v>
      </c>
    </row>
    <row r="398" spans="1:9" x14ac:dyDescent="0.35">
      <c r="A398" t="s">
        <v>220</v>
      </c>
      <c r="B398">
        <v>2030</v>
      </c>
      <c r="C398">
        <v>2009</v>
      </c>
      <c r="D398" t="s">
        <v>221</v>
      </c>
      <c r="E398" t="s">
        <v>230</v>
      </c>
      <c r="F398" t="s">
        <v>223</v>
      </c>
      <c r="G398" t="s">
        <v>244</v>
      </c>
      <c r="H398">
        <v>685.13084886000001</v>
      </c>
      <c r="I398">
        <v>-106.60817358</v>
      </c>
    </row>
    <row r="399" spans="1:9" x14ac:dyDescent="0.35">
      <c r="A399" t="s">
        <v>220</v>
      </c>
      <c r="B399">
        <v>2030</v>
      </c>
      <c r="C399">
        <v>2009</v>
      </c>
      <c r="D399" t="s">
        <v>221</v>
      </c>
      <c r="E399" t="s">
        <v>230</v>
      </c>
      <c r="F399" t="s">
        <v>223</v>
      </c>
      <c r="G399" t="s">
        <v>237</v>
      </c>
      <c r="H399">
        <v>15530.129541210001</v>
      </c>
      <c r="I399">
        <v>-591.80811940000001</v>
      </c>
    </row>
    <row r="400" spans="1:9" x14ac:dyDescent="0.35">
      <c r="A400" t="s">
        <v>220</v>
      </c>
      <c r="B400">
        <v>2030</v>
      </c>
      <c r="C400">
        <v>2009</v>
      </c>
      <c r="D400" t="s">
        <v>228</v>
      </c>
      <c r="E400" t="s">
        <v>231</v>
      </c>
      <c r="F400" t="s">
        <v>223</v>
      </c>
      <c r="G400" t="s">
        <v>229</v>
      </c>
      <c r="H400">
        <v>0</v>
      </c>
      <c r="I400">
        <v>-5039.0054125500001</v>
      </c>
    </row>
    <row r="401" spans="1:9" x14ac:dyDescent="0.35">
      <c r="A401" t="s">
        <v>220</v>
      </c>
      <c r="B401">
        <v>2030</v>
      </c>
      <c r="C401">
        <v>2009</v>
      </c>
      <c r="D401" t="s">
        <v>228</v>
      </c>
      <c r="E401" t="s">
        <v>231</v>
      </c>
      <c r="F401" t="s">
        <v>223</v>
      </c>
      <c r="G401" t="s">
        <v>232</v>
      </c>
      <c r="H401">
        <v>7490.7827368199996</v>
      </c>
      <c r="I401">
        <v>0</v>
      </c>
    </row>
    <row r="402" spans="1:9" x14ac:dyDescent="0.35">
      <c r="A402" t="s">
        <v>220</v>
      </c>
      <c r="B402">
        <v>2030</v>
      </c>
      <c r="C402">
        <v>2009</v>
      </c>
      <c r="D402" t="s">
        <v>228</v>
      </c>
      <c r="E402" t="s">
        <v>231</v>
      </c>
      <c r="F402" t="s">
        <v>223</v>
      </c>
      <c r="G402" t="s">
        <v>256</v>
      </c>
      <c r="H402">
        <v>6760.0412997000003</v>
      </c>
      <c r="I402">
        <v>0</v>
      </c>
    </row>
    <row r="403" spans="1:9" x14ac:dyDescent="0.35">
      <c r="A403" t="s">
        <v>220</v>
      </c>
      <c r="B403">
        <v>2030</v>
      </c>
      <c r="C403">
        <v>2009</v>
      </c>
      <c r="D403" t="s">
        <v>228</v>
      </c>
      <c r="E403" t="s">
        <v>257</v>
      </c>
      <c r="F403" t="s">
        <v>223</v>
      </c>
      <c r="G403" t="s">
        <v>237</v>
      </c>
      <c r="H403">
        <v>580.62738775000003</v>
      </c>
      <c r="I403">
        <v>0</v>
      </c>
    </row>
    <row r="404" spans="1:9" x14ac:dyDescent="0.35">
      <c r="A404" t="s">
        <v>220</v>
      </c>
      <c r="B404">
        <v>2030</v>
      </c>
      <c r="C404">
        <v>2009</v>
      </c>
      <c r="D404" t="s">
        <v>228</v>
      </c>
      <c r="E404" t="s">
        <v>261</v>
      </c>
      <c r="F404" t="s">
        <v>223</v>
      </c>
      <c r="G404" t="s">
        <v>224</v>
      </c>
      <c r="H404">
        <v>10038.74324267</v>
      </c>
      <c r="I404">
        <v>-5660.7064497199999</v>
      </c>
    </row>
    <row r="405" spans="1:9" x14ac:dyDescent="0.35">
      <c r="A405" t="s">
        <v>220</v>
      </c>
      <c r="B405">
        <v>2030</v>
      </c>
      <c r="C405">
        <v>2009</v>
      </c>
      <c r="D405" t="s">
        <v>228</v>
      </c>
      <c r="E405" t="s">
        <v>232</v>
      </c>
      <c r="F405" t="s">
        <v>223</v>
      </c>
      <c r="G405" t="s">
        <v>229</v>
      </c>
      <c r="H405">
        <v>0</v>
      </c>
      <c r="I405">
        <v>-22688.774119170001</v>
      </c>
    </row>
    <row r="406" spans="1:9" x14ac:dyDescent="0.35">
      <c r="A406" t="s">
        <v>220</v>
      </c>
      <c r="B406">
        <v>2030</v>
      </c>
      <c r="C406">
        <v>2009</v>
      </c>
      <c r="D406" t="s">
        <v>228</v>
      </c>
      <c r="E406" t="s">
        <v>232</v>
      </c>
      <c r="F406" t="s">
        <v>223</v>
      </c>
      <c r="G406" t="s">
        <v>242</v>
      </c>
      <c r="H406">
        <v>0</v>
      </c>
      <c r="I406">
        <v>-3114.9246897399998</v>
      </c>
    </row>
    <row r="407" spans="1:9" x14ac:dyDescent="0.35">
      <c r="A407" t="s">
        <v>220</v>
      </c>
      <c r="B407">
        <v>2030</v>
      </c>
      <c r="C407">
        <v>2009</v>
      </c>
      <c r="D407" t="s">
        <v>228</v>
      </c>
      <c r="E407" t="s">
        <v>232</v>
      </c>
      <c r="F407" t="s">
        <v>221</v>
      </c>
      <c r="G407" t="s">
        <v>230</v>
      </c>
      <c r="H407">
        <v>504.15716558999998</v>
      </c>
      <c r="I407">
        <v>-5707.7825323899997</v>
      </c>
    </row>
    <row r="408" spans="1:9" x14ac:dyDescent="0.35">
      <c r="A408" t="s">
        <v>220</v>
      </c>
      <c r="B408">
        <v>2030</v>
      </c>
      <c r="C408">
        <v>2009</v>
      </c>
      <c r="D408" t="s">
        <v>228</v>
      </c>
      <c r="E408" t="s">
        <v>232</v>
      </c>
      <c r="F408" t="s">
        <v>223</v>
      </c>
      <c r="G408" t="s">
        <v>231</v>
      </c>
      <c r="H408">
        <v>0</v>
      </c>
      <c r="I408">
        <v>-2674.49562135</v>
      </c>
    </row>
    <row r="409" spans="1:9" x14ac:dyDescent="0.35">
      <c r="A409" t="s">
        <v>220</v>
      </c>
      <c r="B409">
        <v>2030</v>
      </c>
      <c r="C409">
        <v>2009</v>
      </c>
      <c r="D409" t="s">
        <v>228</v>
      </c>
      <c r="E409" t="s">
        <v>232</v>
      </c>
      <c r="F409" t="s">
        <v>223</v>
      </c>
      <c r="G409" t="s">
        <v>263</v>
      </c>
      <c r="H409">
        <v>51.244615359999997</v>
      </c>
      <c r="I409">
        <v>0</v>
      </c>
    </row>
    <row r="410" spans="1:9" x14ac:dyDescent="0.35">
      <c r="A410" t="s">
        <v>220</v>
      </c>
      <c r="B410">
        <v>2030</v>
      </c>
      <c r="C410">
        <v>2009</v>
      </c>
      <c r="D410" t="s">
        <v>228</v>
      </c>
      <c r="E410" t="s">
        <v>232</v>
      </c>
      <c r="F410" t="s">
        <v>223</v>
      </c>
      <c r="G410" t="s">
        <v>264</v>
      </c>
      <c r="H410">
        <v>244.52411432999901</v>
      </c>
      <c r="I410">
        <v>0</v>
      </c>
    </row>
    <row r="411" spans="1:9" x14ac:dyDescent="0.35">
      <c r="A411" t="s">
        <v>220</v>
      </c>
      <c r="B411">
        <v>2030</v>
      </c>
      <c r="C411">
        <v>2009</v>
      </c>
      <c r="D411" t="s">
        <v>228</v>
      </c>
      <c r="E411" t="s">
        <v>232</v>
      </c>
      <c r="F411" t="s">
        <v>223</v>
      </c>
      <c r="G411" t="s">
        <v>265</v>
      </c>
      <c r="H411">
        <v>1127.3072993200001</v>
      </c>
      <c r="I411">
        <v>0</v>
      </c>
    </row>
    <row r="412" spans="1:9" x14ac:dyDescent="0.35">
      <c r="A412" t="s">
        <v>220</v>
      </c>
      <c r="B412">
        <v>2030</v>
      </c>
      <c r="C412">
        <v>2009</v>
      </c>
      <c r="D412" t="s">
        <v>228</v>
      </c>
      <c r="E412" t="s">
        <v>232</v>
      </c>
      <c r="F412" t="s">
        <v>223</v>
      </c>
      <c r="G412" t="s">
        <v>244</v>
      </c>
      <c r="H412">
        <v>2826.89076737</v>
      </c>
      <c r="I412">
        <v>-580.22778904999996</v>
      </c>
    </row>
    <row r="413" spans="1:9" x14ac:dyDescent="0.35">
      <c r="A413" t="s">
        <v>220</v>
      </c>
      <c r="B413">
        <v>2030</v>
      </c>
      <c r="C413">
        <v>2009</v>
      </c>
      <c r="D413" t="s">
        <v>228</v>
      </c>
      <c r="E413" t="s">
        <v>232</v>
      </c>
      <c r="F413" t="s">
        <v>223</v>
      </c>
      <c r="G413" t="s">
        <v>246</v>
      </c>
      <c r="H413">
        <v>3903.9439841399999</v>
      </c>
      <c r="I413">
        <v>0</v>
      </c>
    </row>
    <row r="414" spans="1:9" x14ac:dyDescent="0.35">
      <c r="A414" t="s">
        <v>220</v>
      </c>
      <c r="B414">
        <v>2030</v>
      </c>
      <c r="C414">
        <v>2009</v>
      </c>
      <c r="D414" t="s">
        <v>228</v>
      </c>
      <c r="E414" t="s">
        <v>232</v>
      </c>
      <c r="F414" t="s">
        <v>223</v>
      </c>
      <c r="G414" t="s">
        <v>248</v>
      </c>
      <c r="H414">
        <v>17021.81298676</v>
      </c>
      <c r="I414">
        <v>0</v>
      </c>
    </row>
    <row r="415" spans="1:9" x14ac:dyDescent="0.35">
      <c r="A415" t="s">
        <v>220</v>
      </c>
      <c r="B415">
        <v>2030</v>
      </c>
      <c r="C415">
        <v>2009</v>
      </c>
      <c r="D415" t="s">
        <v>228</v>
      </c>
      <c r="E415" t="s">
        <v>232</v>
      </c>
      <c r="F415" t="s">
        <v>221</v>
      </c>
      <c r="G415" t="s">
        <v>267</v>
      </c>
      <c r="H415">
        <v>1780.2889221</v>
      </c>
      <c r="I415">
        <v>0</v>
      </c>
    </row>
    <row r="416" spans="1:9" x14ac:dyDescent="0.35">
      <c r="A416" t="s">
        <v>220</v>
      </c>
      <c r="B416">
        <v>2030</v>
      </c>
      <c r="C416">
        <v>2009</v>
      </c>
      <c r="D416" t="s">
        <v>228</v>
      </c>
      <c r="E416" t="s">
        <v>232</v>
      </c>
      <c r="F416" t="s">
        <v>223</v>
      </c>
      <c r="G416" t="s">
        <v>268</v>
      </c>
      <c r="H416">
        <v>656.47313022000003</v>
      </c>
      <c r="I416">
        <v>0</v>
      </c>
    </row>
    <row r="417" spans="1:9" x14ac:dyDescent="0.35">
      <c r="A417" t="s">
        <v>220</v>
      </c>
      <c r="B417">
        <v>2030</v>
      </c>
      <c r="C417">
        <v>2009</v>
      </c>
      <c r="D417" t="s">
        <v>228</v>
      </c>
      <c r="E417" t="s">
        <v>263</v>
      </c>
      <c r="F417" t="s">
        <v>223</v>
      </c>
      <c r="G417" t="s">
        <v>232</v>
      </c>
      <c r="H417">
        <v>0</v>
      </c>
      <c r="I417">
        <v>-2530.36773369</v>
      </c>
    </row>
    <row r="418" spans="1:9" x14ac:dyDescent="0.35">
      <c r="A418" t="s">
        <v>220</v>
      </c>
      <c r="B418">
        <v>2030</v>
      </c>
      <c r="C418">
        <v>2009</v>
      </c>
      <c r="D418" t="s">
        <v>228</v>
      </c>
      <c r="E418" t="s">
        <v>263</v>
      </c>
      <c r="F418" t="s">
        <v>223</v>
      </c>
      <c r="G418" t="s">
        <v>269</v>
      </c>
      <c r="H418">
        <v>51.244615359999997</v>
      </c>
      <c r="I418">
        <v>0</v>
      </c>
    </row>
    <row r="419" spans="1:9" x14ac:dyDescent="0.35">
      <c r="A419" t="s">
        <v>220</v>
      </c>
      <c r="B419">
        <v>2030</v>
      </c>
      <c r="C419">
        <v>2009</v>
      </c>
      <c r="D419" t="s">
        <v>228</v>
      </c>
      <c r="E419" t="s">
        <v>264</v>
      </c>
      <c r="F419" t="s">
        <v>223</v>
      </c>
      <c r="G419" t="s">
        <v>232</v>
      </c>
      <c r="H419">
        <v>0</v>
      </c>
      <c r="I419">
        <v>-7063.68705899</v>
      </c>
    </row>
    <row r="420" spans="1:9" x14ac:dyDescent="0.35">
      <c r="A420" t="s">
        <v>220</v>
      </c>
      <c r="B420">
        <v>2030</v>
      </c>
      <c r="C420">
        <v>2009</v>
      </c>
      <c r="D420" t="s">
        <v>228</v>
      </c>
      <c r="E420" t="s">
        <v>264</v>
      </c>
      <c r="F420" t="s">
        <v>223</v>
      </c>
      <c r="G420" t="s">
        <v>269</v>
      </c>
      <c r="H420">
        <v>671.09908521</v>
      </c>
      <c r="I420">
        <v>0</v>
      </c>
    </row>
    <row r="421" spans="1:9" x14ac:dyDescent="0.35">
      <c r="A421" t="s">
        <v>220</v>
      </c>
      <c r="B421">
        <v>2030</v>
      </c>
      <c r="C421">
        <v>2009</v>
      </c>
      <c r="D421" t="s">
        <v>228</v>
      </c>
      <c r="E421" t="s">
        <v>264</v>
      </c>
      <c r="F421" t="s">
        <v>223</v>
      </c>
      <c r="G421" t="s">
        <v>265</v>
      </c>
      <c r="H421">
        <v>2471.3241884899999</v>
      </c>
      <c r="I421">
        <v>0</v>
      </c>
    </row>
    <row r="422" spans="1:9" x14ac:dyDescent="0.35">
      <c r="A422" t="s">
        <v>220</v>
      </c>
      <c r="B422">
        <v>2030</v>
      </c>
      <c r="C422">
        <v>2009</v>
      </c>
      <c r="D422" t="s">
        <v>228</v>
      </c>
      <c r="E422" t="s">
        <v>264</v>
      </c>
      <c r="F422" t="s">
        <v>223</v>
      </c>
      <c r="G422" t="s">
        <v>270</v>
      </c>
      <c r="H422">
        <v>3097.1653109899999</v>
      </c>
      <c r="I422">
        <v>0</v>
      </c>
    </row>
    <row r="423" spans="1:9" x14ac:dyDescent="0.35">
      <c r="A423" t="s">
        <v>220</v>
      </c>
      <c r="B423">
        <v>2030</v>
      </c>
      <c r="C423">
        <v>2009</v>
      </c>
      <c r="D423" t="s">
        <v>228</v>
      </c>
      <c r="E423" t="s">
        <v>264</v>
      </c>
      <c r="F423" t="s">
        <v>223</v>
      </c>
      <c r="G423" t="s">
        <v>268</v>
      </c>
      <c r="H423">
        <v>2148.9235577899999</v>
      </c>
      <c r="I423">
        <v>0</v>
      </c>
    </row>
    <row r="424" spans="1:9" x14ac:dyDescent="0.35">
      <c r="A424" t="s">
        <v>220</v>
      </c>
      <c r="B424">
        <v>2030</v>
      </c>
      <c r="C424">
        <v>2009</v>
      </c>
      <c r="D424" t="s">
        <v>228</v>
      </c>
      <c r="E424" t="s">
        <v>269</v>
      </c>
      <c r="F424" t="s">
        <v>223</v>
      </c>
      <c r="G424" t="s">
        <v>263</v>
      </c>
      <c r="H424">
        <v>0</v>
      </c>
      <c r="I424">
        <v>-2530.36773369</v>
      </c>
    </row>
    <row r="425" spans="1:9" x14ac:dyDescent="0.35">
      <c r="A425" t="s">
        <v>220</v>
      </c>
      <c r="B425">
        <v>2030</v>
      </c>
      <c r="C425">
        <v>2009</v>
      </c>
      <c r="D425" t="s">
        <v>228</v>
      </c>
      <c r="E425" t="s">
        <v>269</v>
      </c>
      <c r="F425" t="s">
        <v>223</v>
      </c>
      <c r="G425" t="s">
        <v>264</v>
      </c>
      <c r="H425">
        <v>0</v>
      </c>
      <c r="I425">
        <v>-527.79473086999997</v>
      </c>
    </row>
    <row r="426" spans="1:9" x14ac:dyDescent="0.35">
      <c r="A426" t="s">
        <v>220</v>
      </c>
      <c r="B426">
        <v>2030</v>
      </c>
      <c r="C426">
        <v>2009</v>
      </c>
      <c r="D426" t="s">
        <v>228</v>
      </c>
      <c r="E426" t="s">
        <v>265</v>
      </c>
      <c r="F426" t="s">
        <v>223</v>
      </c>
      <c r="G426" t="s">
        <v>232</v>
      </c>
      <c r="H426">
        <v>0</v>
      </c>
      <c r="I426">
        <v>-22268.629333910001</v>
      </c>
    </row>
    <row r="427" spans="1:9" x14ac:dyDescent="0.35">
      <c r="A427" t="s">
        <v>220</v>
      </c>
      <c r="B427">
        <v>2030</v>
      </c>
      <c r="C427">
        <v>2009</v>
      </c>
      <c r="D427" t="s">
        <v>228</v>
      </c>
      <c r="E427" t="s">
        <v>265</v>
      </c>
      <c r="F427" t="s">
        <v>223</v>
      </c>
      <c r="G427" t="s">
        <v>264</v>
      </c>
      <c r="H427">
        <v>0</v>
      </c>
      <c r="I427">
        <v>-1254.09325107</v>
      </c>
    </row>
    <row r="428" spans="1:9" x14ac:dyDescent="0.35">
      <c r="A428" t="s">
        <v>220</v>
      </c>
      <c r="B428">
        <v>2030</v>
      </c>
      <c r="C428">
        <v>2009</v>
      </c>
      <c r="D428" t="s">
        <v>228</v>
      </c>
      <c r="E428" t="s">
        <v>265</v>
      </c>
      <c r="F428" t="s">
        <v>223</v>
      </c>
      <c r="G428" t="s">
        <v>248</v>
      </c>
      <c r="H428">
        <v>4687.1412561300003</v>
      </c>
      <c r="I428">
        <v>0</v>
      </c>
    </row>
    <row r="429" spans="1:9" x14ac:dyDescent="0.35">
      <c r="A429" t="s">
        <v>220</v>
      </c>
      <c r="B429">
        <v>2030</v>
      </c>
      <c r="C429">
        <v>2009</v>
      </c>
      <c r="D429" t="s">
        <v>228</v>
      </c>
      <c r="E429" t="s">
        <v>265</v>
      </c>
      <c r="F429" t="s">
        <v>221</v>
      </c>
      <c r="G429" t="s">
        <v>267</v>
      </c>
      <c r="H429">
        <v>5090.4050110500002</v>
      </c>
      <c r="I429">
        <v>0</v>
      </c>
    </row>
    <row r="430" spans="1:9" x14ac:dyDescent="0.35">
      <c r="A430" t="s">
        <v>220</v>
      </c>
      <c r="B430">
        <v>2030</v>
      </c>
      <c r="C430">
        <v>2009</v>
      </c>
      <c r="D430" t="s">
        <v>228</v>
      </c>
      <c r="E430" t="s">
        <v>265</v>
      </c>
      <c r="F430" t="s">
        <v>223</v>
      </c>
      <c r="G430" t="s">
        <v>271</v>
      </c>
      <c r="H430">
        <v>690.05113978999998</v>
      </c>
      <c r="I430">
        <v>0</v>
      </c>
    </row>
    <row r="431" spans="1:9" x14ac:dyDescent="0.35">
      <c r="A431" t="s">
        <v>220</v>
      </c>
      <c r="B431">
        <v>2030</v>
      </c>
      <c r="C431">
        <v>2009</v>
      </c>
      <c r="D431" t="s">
        <v>228</v>
      </c>
      <c r="E431" t="s">
        <v>265</v>
      </c>
      <c r="F431" t="s">
        <v>221</v>
      </c>
      <c r="G431" t="s">
        <v>250</v>
      </c>
      <c r="H431">
        <v>14398.14294682</v>
      </c>
      <c r="I431">
        <v>0</v>
      </c>
    </row>
    <row r="432" spans="1:9" x14ac:dyDescent="0.35">
      <c r="A432" t="s">
        <v>220</v>
      </c>
      <c r="B432">
        <v>2030</v>
      </c>
      <c r="C432">
        <v>2009</v>
      </c>
      <c r="D432" t="s">
        <v>228</v>
      </c>
      <c r="E432" t="s">
        <v>272</v>
      </c>
      <c r="F432" t="s">
        <v>223</v>
      </c>
      <c r="G432" t="s">
        <v>273</v>
      </c>
      <c r="H432">
        <v>329.48289950999998</v>
      </c>
      <c r="I432">
        <v>0</v>
      </c>
    </row>
    <row r="433" spans="1:9" x14ac:dyDescent="0.35">
      <c r="A433" t="s">
        <v>220</v>
      </c>
      <c r="B433">
        <v>2030</v>
      </c>
      <c r="C433">
        <v>2009</v>
      </c>
      <c r="D433" t="s">
        <v>228</v>
      </c>
      <c r="E433" t="s">
        <v>272</v>
      </c>
      <c r="F433" t="s">
        <v>223</v>
      </c>
      <c r="G433" t="s">
        <v>274</v>
      </c>
      <c r="H433">
        <v>5480.4444297600003</v>
      </c>
      <c r="I433">
        <v>0</v>
      </c>
    </row>
    <row r="434" spans="1:9" x14ac:dyDescent="0.35">
      <c r="A434" t="s">
        <v>220</v>
      </c>
      <c r="B434">
        <v>2030</v>
      </c>
      <c r="C434">
        <v>2009</v>
      </c>
      <c r="D434" t="s">
        <v>228</v>
      </c>
      <c r="E434" t="s">
        <v>275</v>
      </c>
      <c r="F434" t="s">
        <v>223</v>
      </c>
      <c r="G434" t="s">
        <v>244</v>
      </c>
      <c r="H434">
        <v>34073.092722130001</v>
      </c>
      <c r="I434">
        <v>0</v>
      </c>
    </row>
    <row r="435" spans="1:9" x14ac:dyDescent="0.35">
      <c r="A435" t="s">
        <v>220</v>
      </c>
      <c r="B435">
        <v>2030</v>
      </c>
      <c r="C435">
        <v>2009</v>
      </c>
      <c r="D435" t="s">
        <v>228</v>
      </c>
      <c r="E435" t="s">
        <v>275</v>
      </c>
      <c r="F435" t="s">
        <v>223</v>
      </c>
      <c r="G435" t="s">
        <v>276</v>
      </c>
      <c r="H435">
        <v>2392.41178614</v>
      </c>
      <c r="I435">
        <v>0</v>
      </c>
    </row>
    <row r="436" spans="1:9" x14ac:dyDescent="0.35">
      <c r="A436" t="s">
        <v>220</v>
      </c>
      <c r="B436">
        <v>2030</v>
      </c>
      <c r="C436">
        <v>2009</v>
      </c>
      <c r="D436" t="s">
        <v>228</v>
      </c>
      <c r="E436" t="s">
        <v>273</v>
      </c>
      <c r="F436" t="s">
        <v>223</v>
      </c>
      <c r="G436" t="s">
        <v>272</v>
      </c>
      <c r="H436">
        <v>0</v>
      </c>
      <c r="I436">
        <v>-6569.5227391300004</v>
      </c>
    </row>
    <row r="437" spans="1:9" x14ac:dyDescent="0.35">
      <c r="A437" t="s">
        <v>220</v>
      </c>
      <c r="B437">
        <v>2030</v>
      </c>
      <c r="C437">
        <v>2009</v>
      </c>
      <c r="D437" t="s">
        <v>228</v>
      </c>
      <c r="E437" t="s">
        <v>273</v>
      </c>
      <c r="F437" t="s">
        <v>223</v>
      </c>
      <c r="G437" t="s">
        <v>277</v>
      </c>
      <c r="H437">
        <v>2327.8722741399902</v>
      </c>
      <c r="I437">
        <v>0</v>
      </c>
    </row>
    <row r="438" spans="1:9" x14ac:dyDescent="0.35">
      <c r="A438" t="s">
        <v>220</v>
      </c>
      <c r="B438">
        <v>2030</v>
      </c>
      <c r="C438">
        <v>2009</v>
      </c>
      <c r="D438" t="s">
        <v>228</v>
      </c>
      <c r="E438" t="s">
        <v>273</v>
      </c>
      <c r="F438" t="s">
        <v>223</v>
      </c>
      <c r="G438" t="s">
        <v>271</v>
      </c>
      <c r="H438">
        <v>5099.1659337600004</v>
      </c>
      <c r="I438">
        <v>0</v>
      </c>
    </row>
    <row r="439" spans="1:9" x14ac:dyDescent="0.35">
      <c r="A439" t="s">
        <v>220</v>
      </c>
      <c r="B439">
        <v>2030</v>
      </c>
      <c r="C439">
        <v>2009</v>
      </c>
      <c r="D439" t="s">
        <v>228</v>
      </c>
      <c r="E439" t="s">
        <v>244</v>
      </c>
      <c r="F439" t="s">
        <v>223</v>
      </c>
      <c r="G439" t="s">
        <v>242</v>
      </c>
      <c r="H439">
        <v>5976.8052786300004</v>
      </c>
      <c r="I439">
        <v>-33489.537399369998</v>
      </c>
    </row>
    <row r="440" spans="1:9" x14ac:dyDescent="0.35">
      <c r="A440" t="s">
        <v>220</v>
      </c>
      <c r="B440">
        <v>2030</v>
      </c>
      <c r="C440">
        <v>2009</v>
      </c>
      <c r="D440" t="s">
        <v>228</v>
      </c>
      <c r="E440" t="s">
        <v>244</v>
      </c>
      <c r="F440" t="s">
        <v>221</v>
      </c>
      <c r="G440" t="s">
        <v>230</v>
      </c>
      <c r="H440">
        <v>6598.5968855499996</v>
      </c>
      <c r="I440">
        <v>-25037.2800145</v>
      </c>
    </row>
    <row r="441" spans="1:9" x14ac:dyDescent="0.35">
      <c r="A441" t="s">
        <v>220</v>
      </c>
      <c r="B441">
        <v>2030</v>
      </c>
      <c r="C441">
        <v>2009</v>
      </c>
      <c r="D441" t="s">
        <v>228</v>
      </c>
      <c r="E441" t="s">
        <v>244</v>
      </c>
      <c r="F441" t="s">
        <v>223</v>
      </c>
      <c r="G441" t="s">
        <v>232</v>
      </c>
      <c r="H441">
        <v>8585.8197266900006</v>
      </c>
      <c r="I441">
        <v>-23071.54791786</v>
      </c>
    </row>
    <row r="442" spans="1:9" x14ac:dyDescent="0.35">
      <c r="A442" t="s">
        <v>220</v>
      </c>
      <c r="B442">
        <v>2030</v>
      </c>
      <c r="C442">
        <v>2009</v>
      </c>
      <c r="D442" t="s">
        <v>228</v>
      </c>
      <c r="E442" t="s">
        <v>244</v>
      </c>
      <c r="F442" t="s">
        <v>223</v>
      </c>
      <c r="G442" t="s">
        <v>275</v>
      </c>
      <c r="H442">
        <v>0</v>
      </c>
      <c r="I442">
        <v>-15482.99754312</v>
      </c>
    </row>
    <row r="443" spans="1:9" x14ac:dyDescent="0.35">
      <c r="A443" t="s">
        <v>220</v>
      </c>
      <c r="B443">
        <v>2030</v>
      </c>
      <c r="C443">
        <v>2009</v>
      </c>
      <c r="D443" t="s">
        <v>228</v>
      </c>
      <c r="E443" t="s">
        <v>244</v>
      </c>
      <c r="F443" t="s">
        <v>223</v>
      </c>
      <c r="G443" t="s">
        <v>278</v>
      </c>
      <c r="H443">
        <v>0</v>
      </c>
      <c r="I443">
        <v>-2896.3925990799999</v>
      </c>
    </row>
    <row r="444" spans="1:9" x14ac:dyDescent="0.35">
      <c r="A444" t="s">
        <v>220</v>
      </c>
      <c r="B444">
        <v>2030</v>
      </c>
      <c r="C444">
        <v>2009</v>
      </c>
      <c r="D444" t="s">
        <v>228</v>
      </c>
      <c r="E444" t="s">
        <v>244</v>
      </c>
      <c r="F444" t="s">
        <v>223</v>
      </c>
      <c r="G444" t="s">
        <v>237</v>
      </c>
      <c r="H444">
        <v>25222.483298470001</v>
      </c>
      <c r="I444">
        <v>0</v>
      </c>
    </row>
    <row r="445" spans="1:9" x14ac:dyDescent="0.35">
      <c r="A445" t="s">
        <v>220</v>
      </c>
      <c r="B445">
        <v>2030</v>
      </c>
      <c r="C445">
        <v>2009</v>
      </c>
      <c r="D445" t="s">
        <v>228</v>
      </c>
      <c r="E445" t="s">
        <v>244</v>
      </c>
      <c r="F445" t="s">
        <v>221</v>
      </c>
      <c r="G445" t="s">
        <v>250</v>
      </c>
      <c r="H445">
        <v>48435.862822880001</v>
      </c>
      <c r="I445">
        <v>-5778.68956454</v>
      </c>
    </row>
    <row r="446" spans="1:9" x14ac:dyDescent="0.35">
      <c r="A446" t="s">
        <v>220</v>
      </c>
      <c r="B446">
        <v>2030</v>
      </c>
      <c r="C446">
        <v>2009</v>
      </c>
      <c r="D446" t="s">
        <v>228</v>
      </c>
      <c r="E446" t="s">
        <v>224</v>
      </c>
      <c r="F446" t="s">
        <v>221</v>
      </c>
      <c r="G446" t="s">
        <v>222</v>
      </c>
      <c r="H446">
        <v>0</v>
      </c>
      <c r="I446">
        <v>-734.16843153000002</v>
      </c>
    </row>
    <row r="447" spans="1:9" x14ac:dyDescent="0.35">
      <c r="A447" t="s">
        <v>220</v>
      </c>
      <c r="B447">
        <v>2030</v>
      </c>
      <c r="C447">
        <v>2009</v>
      </c>
      <c r="D447" t="s">
        <v>228</v>
      </c>
      <c r="E447" t="s">
        <v>224</v>
      </c>
      <c r="F447" t="s">
        <v>223</v>
      </c>
      <c r="G447" t="s">
        <v>251</v>
      </c>
      <c r="H447">
        <v>0</v>
      </c>
      <c r="I447">
        <v>-2503.0437132799998</v>
      </c>
    </row>
    <row r="448" spans="1:9" x14ac:dyDescent="0.35">
      <c r="A448" t="s">
        <v>220</v>
      </c>
      <c r="B448">
        <v>2030</v>
      </c>
      <c r="C448">
        <v>2009</v>
      </c>
      <c r="D448" t="s">
        <v>228</v>
      </c>
      <c r="E448" t="s">
        <v>224</v>
      </c>
      <c r="F448" t="s">
        <v>223</v>
      </c>
      <c r="G448" t="s">
        <v>261</v>
      </c>
      <c r="H448">
        <v>315.46616398999998</v>
      </c>
      <c r="I448">
        <v>-1.2654438299999999</v>
      </c>
    </row>
    <row r="449" spans="1:9" x14ac:dyDescent="0.35">
      <c r="A449" t="s">
        <v>220</v>
      </c>
      <c r="B449">
        <v>2030</v>
      </c>
      <c r="C449">
        <v>2009</v>
      </c>
      <c r="D449" t="s">
        <v>228</v>
      </c>
      <c r="E449" t="s">
        <v>224</v>
      </c>
      <c r="F449" t="s">
        <v>223</v>
      </c>
      <c r="G449" t="s">
        <v>237</v>
      </c>
      <c r="H449">
        <v>1429.6669276600001</v>
      </c>
      <c r="I449">
        <v>0</v>
      </c>
    </row>
    <row r="450" spans="1:9" x14ac:dyDescent="0.35">
      <c r="A450" t="s">
        <v>220</v>
      </c>
      <c r="B450">
        <v>2030</v>
      </c>
      <c r="C450">
        <v>2009</v>
      </c>
      <c r="D450" t="s">
        <v>228</v>
      </c>
      <c r="E450" t="s">
        <v>224</v>
      </c>
      <c r="F450" t="s">
        <v>223</v>
      </c>
      <c r="G450" t="s">
        <v>226</v>
      </c>
      <c r="H450">
        <v>1965.4560056600001</v>
      </c>
      <c r="I450">
        <v>0</v>
      </c>
    </row>
    <row r="451" spans="1:9" x14ac:dyDescent="0.35">
      <c r="A451" t="s">
        <v>220</v>
      </c>
      <c r="B451">
        <v>2030</v>
      </c>
      <c r="C451">
        <v>2009</v>
      </c>
      <c r="D451" t="s">
        <v>228</v>
      </c>
      <c r="E451" t="s">
        <v>224</v>
      </c>
      <c r="F451" t="s">
        <v>221</v>
      </c>
      <c r="G451" t="s">
        <v>253</v>
      </c>
      <c r="H451">
        <v>10921.465703760001</v>
      </c>
      <c r="I451">
        <v>0</v>
      </c>
    </row>
    <row r="452" spans="1:9" x14ac:dyDescent="0.35">
      <c r="A452" t="s">
        <v>220</v>
      </c>
      <c r="B452">
        <v>2030</v>
      </c>
      <c r="C452">
        <v>2009</v>
      </c>
      <c r="D452" t="s">
        <v>228</v>
      </c>
      <c r="E452" t="s">
        <v>240</v>
      </c>
      <c r="F452" t="s">
        <v>221</v>
      </c>
      <c r="G452" t="s">
        <v>239</v>
      </c>
      <c r="H452">
        <v>0</v>
      </c>
      <c r="I452">
        <v>-1117.6937727300001</v>
      </c>
    </row>
    <row r="453" spans="1:9" x14ac:dyDescent="0.35">
      <c r="A453" t="s">
        <v>220</v>
      </c>
      <c r="B453">
        <v>2030</v>
      </c>
      <c r="C453">
        <v>2009</v>
      </c>
      <c r="D453" t="s">
        <v>228</v>
      </c>
      <c r="E453" t="s">
        <v>240</v>
      </c>
      <c r="F453" t="s">
        <v>223</v>
      </c>
      <c r="G453" t="s">
        <v>236</v>
      </c>
      <c r="H453">
        <v>5461.6842205700004</v>
      </c>
      <c r="I453">
        <v>0</v>
      </c>
    </row>
    <row r="454" spans="1:9" x14ac:dyDescent="0.35">
      <c r="A454" t="s">
        <v>220</v>
      </c>
      <c r="B454">
        <v>2030</v>
      </c>
      <c r="C454">
        <v>2009</v>
      </c>
      <c r="D454" t="s">
        <v>228</v>
      </c>
      <c r="E454" t="s">
        <v>240</v>
      </c>
      <c r="F454" t="s">
        <v>221</v>
      </c>
      <c r="G454" t="s">
        <v>227</v>
      </c>
      <c r="H454">
        <v>1787.07052881</v>
      </c>
      <c r="I454">
        <v>0</v>
      </c>
    </row>
    <row r="455" spans="1:9" x14ac:dyDescent="0.35">
      <c r="A455" t="s">
        <v>220</v>
      </c>
      <c r="B455">
        <v>2030</v>
      </c>
      <c r="C455">
        <v>2009</v>
      </c>
      <c r="D455" t="s">
        <v>228</v>
      </c>
      <c r="E455" t="s">
        <v>240</v>
      </c>
      <c r="F455" t="s">
        <v>223</v>
      </c>
      <c r="G455" t="s">
        <v>238</v>
      </c>
      <c r="H455">
        <v>5869.1600095499998</v>
      </c>
      <c r="I455">
        <v>0</v>
      </c>
    </row>
    <row r="456" spans="1:9" x14ac:dyDescent="0.35">
      <c r="A456" t="s">
        <v>220</v>
      </c>
      <c r="B456">
        <v>2030</v>
      </c>
      <c r="C456">
        <v>2009</v>
      </c>
      <c r="D456" t="s">
        <v>228</v>
      </c>
      <c r="E456" t="s">
        <v>236</v>
      </c>
      <c r="F456" t="s">
        <v>223</v>
      </c>
      <c r="G456" t="s">
        <v>229</v>
      </c>
      <c r="H456">
        <v>0</v>
      </c>
      <c r="I456">
        <v>-3363.4390635300001</v>
      </c>
    </row>
    <row r="457" spans="1:9" x14ac:dyDescent="0.35">
      <c r="A457" t="s">
        <v>220</v>
      </c>
      <c r="B457">
        <v>2030</v>
      </c>
      <c r="C457">
        <v>2009</v>
      </c>
      <c r="D457" t="s">
        <v>228</v>
      </c>
      <c r="E457" t="s">
        <v>236</v>
      </c>
      <c r="F457" t="s">
        <v>223</v>
      </c>
      <c r="G457" t="s">
        <v>240</v>
      </c>
      <c r="H457">
        <v>0</v>
      </c>
      <c r="I457">
        <v>-2147.4367582599998</v>
      </c>
    </row>
    <row r="458" spans="1:9" x14ac:dyDescent="0.35">
      <c r="A458" t="s">
        <v>220</v>
      </c>
      <c r="B458">
        <v>2030</v>
      </c>
      <c r="C458">
        <v>2009</v>
      </c>
      <c r="D458" t="s">
        <v>228</v>
      </c>
      <c r="E458" t="s">
        <v>236</v>
      </c>
      <c r="F458" t="s">
        <v>223</v>
      </c>
      <c r="G458" t="s">
        <v>252</v>
      </c>
      <c r="H458">
        <v>538.93061778000003</v>
      </c>
      <c r="I458">
        <v>0</v>
      </c>
    </row>
    <row r="459" spans="1:9" x14ac:dyDescent="0.35">
      <c r="A459" t="s">
        <v>220</v>
      </c>
      <c r="B459">
        <v>2030</v>
      </c>
      <c r="C459">
        <v>2009</v>
      </c>
      <c r="D459" t="s">
        <v>228</v>
      </c>
      <c r="E459" t="s">
        <v>236</v>
      </c>
      <c r="F459" t="s">
        <v>221</v>
      </c>
      <c r="G459" t="s">
        <v>227</v>
      </c>
      <c r="H459">
        <v>2257.42939858</v>
      </c>
      <c r="I459">
        <v>0</v>
      </c>
    </row>
    <row r="460" spans="1:9" x14ac:dyDescent="0.35">
      <c r="A460" t="s">
        <v>220</v>
      </c>
      <c r="B460">
        <v>2030</v>
      </c>
      <c r="C460">
        <v>2009</v>
      </c>
      <c r="D460" t="s">
        <v>228</v>
      </c>
      <c r="E460" t="s">
        <v>236</v>
      </c>
      <c r="F460" t="s">
        <v>223</v>
      </c>
      <c r="G460" t="s">
        <v>238</v>
      </c>
      <c r="H460">
        <v>1314.6140698700001</v>
      </c>
      <c r="I460">
        <v>0</v>
      </c>
    </row>
    <row r="461" spans="1:9" x14ac:dyDescent="0.35">
      <c r="A461" t="s">
        <v>220</v>
      </c>
      <c r="B461">
        <v>2030</v>
      </c>
      <c r="C461">
        <v>2009</v>
      </c>
      <c r="D461" t="s">
        <v>228</v>
      </c>
      <c r="E461" t="s">
        <v>236</v>
      </c>
      <c r="F461" t="s">
        <v>223</v>
      </c>
      <c r="G461" t="s">
        <v>256</v>
      </c>
      <c r="H461">
        <v>5446.6783294799998</v>
      </c>
      <c r="I461">
        <v>0</v>
      </c>
    </row>
    <row r="462" spans="1:9" x14ac:dyDescent="0.35">
      <c r="A462" t="s">
        <v>220</v>
      </c>
      <c r="B462">
        <v>2030</v>
      </c>
      <c r="C462">
        <v>2009</v>
      </c>
      <c r="D462" t="s">
        <v>228</v>
      </c>
      <c r="E462" t="s">
        <v>236</v>
      </c>
      <c r="F462" t="s">
        <v>221</v>
      </c>
      <c r="G462" t="s">
        <v>279</v>
      </c>
      <c r="H462">
        <v>1962.0257272399999</v>
      </c>
      <c r="I462">
        <v>0</v>
      </c>
    </row>
    <row r="463" spans="1:9" x14ac:dyDescent="0.35">
      <c r="A463" t="s">
        <v>220</v>
      </c>
      <c r="B463">
        <v>2030</v>
      </c>
      <c r="C463">
        <v>2009</v>
      </c>
      <c r="D463" t="s">
        <v>228</v>
      </c>
      <c r="E463" t="s">
        <v>278</v>
      </c>
      <c r="F463" t="s">
        <v>223</v>
      </c>
      <c r="G463" t="s">
        <v>244</v>
      </c>
      <c r="H463">
        <v>1730.41392028</v>
      </c>
      <c r="I463">
        <v>0</v>
      </c>
    </row>
    <row r="464" spans="1:9" x14ac:dyDescent="0.35">
      <c r="A464" t="s">
        <v>220</v>
      </c>
      <c r="B464">
        <v>2030</v>
      </c>
      <c r="C464">
        <v>2009</v>
      </c>
      <c r="D464" t="s">
        <v>228</v>
      </c>
      <c r="E464" t="s">
        <v>278</v>
      </c>
      <c r="F464" t="s">
        <v>221</v>
      </c>
      <c r="G464" t="s">
        <v>250</v>
      </c>
      <c r="H464">
        <v>9353.4851114499997</v>
      </c>
      <c r="I464">
        <v>0</v>
      </c>
    </row>
    <row r="465" spans="1:9" x14ac:dyDescent="0.35">
      <c r="A465" t="s">
        <v>220</v>
      </c>
      <c r="B465">
        <v>2030</v>
      </c>
      <c r="C465">
        <v>2009</v>
      </c>
      <c r="D465" t="s">
        <v>228</v>
      </c>
      <c r="E465" t="s">
        <v>278</v>
      </c>
      <c r="F465" t="s">
        <v>221</v>
      </c>
      <c r="G465" t="s">
        <v>280</v>
      </c>
      <c r="H465">
        <v>13.873364759999999</v>
      </c>
      <c r="I465">
        <v>0</v>
      </c>
    </row>
    <row r="466" spans="1:9" x14ac:dyDescent="0.35">
      <c r="A466" t="s">
        <v>220</v>
      </c>
      <c r="B466">
        <v>2030</v>
      </c>
      <c r="C466">
        <v>2009</v>
      </c>
      <c r="D466" t="s">
        <v>228</v>
      </c>
      <c r="E466" t="s">
        <v>237</v>
      </c>
      <c r="F466" t="s">
        <v>223</v>
      </c>
      <c r="G466" t="s">
        <v>229</v>
      </c>
      <c r="H466">
        <v>0</v>
      </c>
      <c r="I466">
        <v>-5555.4333710700002</v>
      </c>
    </row>
    <row r="467" spans="1:9" x14ac:dyDescent="0.35">
      <c r="A467" t="s">
        <v>220</v>
      </c>
      <c r="B467">
        <v>2030</v>
      </c>
      <c r="C467">
        <v>2009</v>
      </c>
      <c r="D467" t="s">
        <v>228</v>
      </c>
      <c r="E467" t="s">
        <v>237</v>
      </c>
      <c r="F467" t="s">
        <v>221</v>
      </c>
      <c r="G467" t="s">
        <v>230</v>
      </c>
      <c r="H467">
        <v>376.65794005999999</v>
      </c>
      <c r="I467">
        <v>-4694.9296690299998</v>
      </c>
    </row>
    <row r="468" spans="1:9" x14ac:dyDescent="0.35">
      <c r="A468" t="s">
        <v>220</v>
      </c>
      <c r="B468">
        <v>2030</v>
      </c>
      <c r="C468">
        <v>2009</v>
      </c>
      <c r="D468" t="s">
        <v>228</v>
      </c>
      <c r="E468" t="s">
        <v>237</v>
      </c>
      <c r="F468" t="s">
        <v>223</v>
      </c>
      <c r="G468" t="s">
        <v>244</v>
      </c>
      <c r="H468">
        <v>0</v>
      </c>
      <c r="I468">
        <v>-3198.4827885</v>
      </c>
    </row>
    <row r="469" spans="1:9" x14ac:dyDescent="0.35">
      <c r="A469" t="s">
        <v>220</v>
      </c>
      <c r="B469">
        <v>2030</v>
      </c>
      <c r="C469">
        <v>2009</v>
      </c>
      <c r="D469" t="s">
        <v>228</v>
      </c>
      <c r="E469" t="s">
        <v>237</v>
      </c>
      <c r="F469" t="s">
        <v>223</v>
      </c>
      <c r="G469" t="s">
        <v>224</v>
      </c>
      <c r="H469">
        <v>0</v>
      </c>
      <c r="I469">
        <v>-1172.53558378</v>
      </c>
    </row>
    <row r="470" spans="1:9" x14ac:dyDescent="0.35">
      <c r="A470" t="s">
        <v>220</v>
      </c>
      <c r="B470">
        <v>2030</v>
      </c>
      <c r="C470">
        <v>2009</v>
      </c>
      <c r="D470" t="s">
        <v>228</v>
      </c>
      <c r="E470" t="s">
        <v>237</v>
      </c>
      <c r="F470" t="s">
        <v>223</v>
      </c>
      <c r="G470" t="s">
        <v>225</v>
      </c>
      <c r="H470">
        <v>2302.4838658899998</v>
      </c>
      <c r="I470">
        <v>0</v>
      </c>
    </row>
    <row r="471" spans="1:9" x14ac:dyDescent="0.35">
      <c r="A471" t="s">
        <v>220</v>
      </c>
      <c r="B471">
        <v>2030</v>
      </c>
      <c r="C471">
        <v>2009</v>
      </c>
      <c r="D471" t="s">
        <v>228</v>
      </c>
      <c r="E471" t="s">
        <v>237</v>
      </c>
      <c r="F471" t="s">
        <v>223</v>
      </c>
      <c r="G471" t="s">
        <v>281</v>
      </c>
      <c r="H471">
        <v>1451.4163160000001</v>
      </c>
      <c r="I471">
        <v>0</v>
      </c>
    </row>
    <row r="472" spans="1:9" x14ac:dyDescent="0.35">
      <c r="A472" t="s">
        <v>220</v>
      </c>
      <c r="B472">
        <v>2030</v>
      </c>
      <c r="C472">
        <v>2009</v>
      </c>
      <c r="D472" t="s">
        <v>228</v>
      </c>
      <c r="E472" t="s">
        <v>237</v>
      </c>
      <c r="F472" t="s">
        <v>223</v>
      </c>
      <c r="G472" t="s">
        <v>238</v>
      </c>
      <c r="H472">
        <v>3254.9467010499998</v>
      </c>
      <c r="I472">
        <v>0</v>
      </c>
    </row>
    <row r="473" spans="1:9" x14ac:dyDescent="0.35">
      <c r="A473" t="s">
        <v>220</v>
      </c>
      <c r="B473">
        <v>2030</v>
      </c>
      <c r="C473">
        <v>2009</v>
      </c>
      <c r="D473" t="s">
        <v>228</v>
      </c>
      <c r="E473" t="s">
        <v>282</v>
      </c>
      <c r="F473" t="s">
        <v>223</v>
      </c>
      <c r="G473" t="s">
        <v>274</v>
      </c>
      <c r="H473">
        <v>1504.5842156799999</v>
      </c>
      <c r="I473">
        <v>0</v>
      </c>
    </row>
    <row r="474" spans="1:9" x14ac:dyDescent="0.35">
      <c r="A474" t="s">
        <v>220</v>
      </c>
      <c r="B474">
        <v>2030</v>
      </c>
      <c r="C474">
        <v>2009</v>
      </c>
      <c r="D474" t="s">
        <v>228</v>
      </c>
      <c r="E474" t="s">
        <v>282</v>
      </c>
      <c r="F474" t="s">
        <v>223</v>
      </c>
      <c r="G474" t="s">
        <v>270</v>
      </c>
      <c r="H474">
        <v>6972.6851126499996</v>
      </c>
      <c r="I474">
        <v>0</v>
      </c>
    </row>
    <row r="475" spans="1:9" x14ac:dyDescent="0.35">
      <c r="A475" t="s">
        <v>220</v>
      </c>
      <c r="B475">
        <v>2030</v>
      </c>
      <c r="C475">
        <v>2009</v>
      </c>
      <c r="D475" t="s">
        <v>228</v>
      </c>
      <c r="E475" t="s">
        <v>282</v>
      </c>
      <c r="F475" t="s">
        <v>223</v>
      </c>
      <c r="G475" t="s">
        <v>268</v>
      </c>
      <c r="H475">
        <v>1032.27206862</v>
      </c>
      <c r="I475">
        <v>0</v>
      </c>
    </row>
    <row r="476" spans="1:9" x14ac:dyDescent="0.35">
      <c r="A476" t="s">
        <v>220</v>
      </c>
      <c r="B476">
        <v>2030</v>
      </c>
      <c r="C476">
        <v>2009</v>
      </c>
      <c r="D476" t="s">
        <v>228</v>
      </c>
      <c r="E476" t="s">
        <v>246</v>
      </c>
      <c r="F476" t="s">
        <v>223</v>
      </c>
      <c r="G476" t="s">
        <v>242</v>
      </c>
      <c r="H476">
        <v>0</v>
      </c>
      <c r="I476">
        <v>-423.95264515000002</v>
      </c>
    </row>
    <row r="477" spans="1:9" x14ac:dyDescent="0.35">
      <c r="A477" t="s">
        <v>220</v>
      </c>
      <c r="B477">
        <v>2030</v>
      </c>
      <c r="C477">
        <v>2009</v>
      </c>
      <c r="D477" t="s">
        <v>228</v>
      </c>
      <c r="E477" t="s">
        <v>246</v>
      </c>
      <c r="F477" t="s">
        <v>223</v>
      </c>
      <c r="G477" t="s">
        <v>232</v>
      </c>
      <c r="H477">
        <v>0</v>
      </c>
      <c r="I477">
        <v>-454.59229617</v>
      </c>
    </row>
    <row r="478" spans="1:9" x14ac:dyDescent="0.35">
      <c r="A478" t="s">
        <v>220</v>
      </c>
      <c r="B478">
        <v>2030</v>
      </c>
      <c r="C478">
        <v>2009</v>
      </c>
      <c r="D478" t="s">
        <v>228</v>
      </c>
      <c r="E478" t="s">
        <v>274</v>
      </c>
      <c r="F478" t="s">
        <v>223</v>
      </c>
      <c r="G478" t="s">
        <v>272</v>
      </c>
      <c r="H478">
        <v>0</v>
      </c>
      <c r="I478">
        <v>-379.40273034000001</v>
      </c>
    </row>
    <row r="479" spans="1:9" x14ac:dyDescent="0.35">
      <c r="A479" t="s">
        <v>220</v>
      </c>
      <c r="B479">
        <v>2030</v>
      </c>
      <c r="C479">
        <v>2009</v>
      </c>
      <c r="D479" t="s">
        <v>228</v>
      </c>
      <c r="E479" t="s">
        <v>274</v>
      </c>
      <c r="F479" t="s">
        <v>223</v>
      </c>
      <c r="G479" t="s">
        <v>282</v>
      </c>
      <c r="H479">
        <v>0</v>
      </c>
      <c r="I479">
        <v>-2346.6242042200001</v>
      </c>
    </row>
    <row r="480" spans="1:9" x14ac:dyDescent="0.35">
      <c r="A480" t="s">
        <v>220</v>
      </c>
      <c r="B480">
        <v>2030</v>
      </c>
      <c r="C480">
        <v>2009</v>
      </c>
      <c r="D480" t="s">
        <v>221</v>
      </c>
      <c r="E480" t="s">
        <v>225</v>
      </c>
      <c r="F480" t="s">
        <v>221</v>
      </c>
      <c r="G480" t="s">
        <v>222</v>
      </c>
      <c r="H480">
        <v>0</v>
      </c>
      <c r="I480">
        <v>-336.02611242</v>
      </c>
    </row>
    <row r="481" spans="1:9" x14ac:dyDescent="0.35">
      <c r="A481" t="s">
        <v>220</v>
      </c>
      <c r="B481">
        <v>2030</v>
      </c>
      <c r="C481">
        <v>2009</v>
      </c>
      <c r="D481" t="s">
        <v>221</v>
      </c>
      <c r="E481" t="s">
        <v>225</v>
      </c>
      <c r="F481" t="s">
        <v>221</v>
      </c>
      <c r="G481" t="s">
        <v>239</v>
      </c>
      <c r="H481">
        <v>0</v>
      </c>
      <c r="I481">
        <v>-2499.7170166800001</v>
      </c>
    </row>
    <row r="482" spans="1:9" x14ac:dyDescent="0.35">
      <c r="A482" t="s">
        <v>220</v>
      </c>
      <c r="B482">
        <v>2030</v>
      </c>
      <c r="C482">
        <v>2009</v>
      </c>
      <c r="D482" t="s">
        <v>221</v>
      </c>
      <c r="E482" t="s">
        <v>225</v>
      </c>
      <c r="F482" t="s">
        <v>223</v>
      </c>
      <c r="G482" t="s">
        <v>237</v>
      </c>
      <c r="H482">
        <v>0</v>
      </c>
      <c r="I482">
        <v>-1697.7146547499999</v>
      </c>
    </row>
    <row r="483" spans="1:9" x14ac:dyDescent="0.35">
      <c r="A483" t="s">
        <v>220</v>
      </c>
      <c r="B483">
        <v>2030</v>
      </c>
      <c r="C483">
        <v>2009</v>
      </c>
      <c r="D483" t="s">
        <v>221</v>
      </c>
      <c r="E483" t="s">
        <v>225</v>
      </c>
      <c r="F483" t="s">
        <v>221</v>
      </c>
      <c r="G483" t="s">
        <v>227</v>
      </c>
      <c r="H483">
        <v>3124.1651752100001</v>
      </c>
      <c r="I483">
        <v>0</v>
      </c>
    </row>
    <row r="484" spans="1:9" x14ac:dyDescent="0.35">
      <c r="A484" t="s">
        <v>220</v>
      </c>
      <c r="B484">
        <v>2030</v>
      </c>
      <c r="C484">
        <v>2009</v>
      </c>
      <c r="D484" t="s">
        <v>221</v>
      </c>
      <c r="E484" t="s">
        <v>226</v>
      </c>
      <c r="F484" t="s">
        <v>221</v>
      </c>
      <c r="G484" t="s">
        <v>222</v>
      </c>
      <c r="H484">
        <v>128.22809821999999</v>
      </c>
      <c r="I484">
        <v>-642.15749499000003</v>
      </c>
    </row>
    <row r="485" spans="1:9" x14ac:dyDescent="0.35">
      <c r="A485" t="s">
        <v>220</v>
      </c>
      <c r="B485">
        <v>2030</v>
      </c>
      <c r="C485">
        <v>2009</v>
      </c>
      <c r="D485" t="s">
        <v>221</v>
      </c>
      <c r="E485" t="s">
        <v>226</v>
      </c>
      <c r="F485" t="s">
        <v>223</v>
      </c>
      <c r="G485" t="s">
        <v>251</v>
      </c>
      <c r="H485">
        <v>0</v>
      </c>
      <c r="I485">
        <v>-703.28512638999996</v>
      </c>
    </row>
    <row r="486" spans="1:9" x14ac:dyDescent="0.35">
      <c r="A486" t="s">
        <v>220</v>
      </c>
      <c r="B486">
        <v>2030</v>
      </c>
      <c r="C486">
        <v>2009</v>
      </c>
      <c r="D486" t="s">
        <v>221</v>
      </c>
      <c r="E486" t="s">
        <v>226</v>
      </c>
      <c r="F486" t="s">
        <v>223</v>
      </c>
      <c r="G486" t="s">
        <v>224</v>
      </c>
      <c r="H486">
        <v>0</v>
      </c>
      <c r="I486">
        <v>-1028.0036829799999</v>
      </c>
    </row>
    <row r="487" spans="1:9" x14ac:dyDescent="0.35">
      <c r="A487" t="s">
        <v>220</v>
      </c>
      <c r="B487">
        <v>2030</v>
      </c>
      <c r="C487">
        <v>2009</v>
      </c>
      <c r="D487" t="s">
        <v>221</v>
      </c>
      <c r="E487" t="s">
        <v>226</v>
      </c>
      <c r="F487" t="s">
        <v>221</v>
      </c>
      <c r="G487" t="s">
        <v>227</v>
      </c>
      <c r="H487">
        <v>2741.8066048999999</v>
      </c>
      <c r="I487">
        <v>0</v>
      </c>
    </row>
    <row r="488" spans="1:9" x14ac:dyDescent="0.35">
      <c r="A488" t="s">
        <v>220</v>
      </c>
      <c r="B488">
        <v>2030</v>
      </c>
      <c r="C488">
        <v>2009</v>
      </c>
      <c r="D488" t="s">
        <v>228</v>
      </c>
      <c r="E488" t="s">
        <v>281</v>
      </c>
      <c r="F488" t="s">
        <v>223</v>
      </c>
      <c r="G488" t="s">
        <v>237</v>
      </c>
      <c r="H488">
        <v>0</v>
      </c>
      <c r="I488">
        <v>-4.2820064200000001</v>
      </c>
    </row>
    <row r="489" spans="1:9" x14ac:dyDescent="0.35">
      <c r="A489" t="s">
        <v>220</v>
      </c>
      <c r="B489">
        <v>2030</v>
      </c>
      <c r="C489">
        <v>2009</v>
      </c>
      <c r="D489" t="s">
        <v>228</v>
      </c>
      <c r="E489" t="s">
        <v>248</v>
      </c>
      <c r="F489" t="s">
        <v>223</v>
      </c>
      <c r="G489" t="s">
        <v>242</v>
      </c>
      <c r="H489">
        <v>0</v>
      </c>
      <c r="I489">
        <v>-4328.33585606</v>
      </c>
    </row>
    <row r="490" spans="1:9" x14ac:dyDescent="0.35">
      <c r="A490" t="s">
        <v>220</v>
      </c>
      <c r="B490">
        <v>2030</v>
      </c>
      <c r="C490">
        <v>2009</v>
      </c>
      <c r="D490" t="s">
        <v>228</v>
      </c>
      <c r="E490" t="s">
        <v>248</v>
      </c>
      <c r="F490" t="s">
        <v>223</v>
      </c>
      <c r="G490" t="s">
        <v>232</v>
      </c>
      <c r="H490">
        <v>0</v>
      </c>
      <c r="I490">
        <v>-9928.6729360900008</v>
      </c>
    </row>
    <row r="491" spans="1:9" x14ac:dyDescent="0.35">
      <c r="A491" t="s">
        <v>220</v>
      </c>
      <c r="B491">
        <v>2030</v>
      </c>
      <c r="C491">
        <v>2009</v>
      </c>
      <c r="D491" t="s">
        <v>228</v>
      </c>
      <c r="E491" t="s">
        <v>248</v>
      </c>
      <c r="F491" t="s">
        <v>223</v>
      </c>
      <c r="G491" t="s">
        <v>265</v>
      </c>
      <c r="H491">
        <v>0</v>
      </c>
      <c r="I491">
        <v>-382.06703034999998</v>
      </c>
    </row>
    <row r="492" spans="1:9" x14ac:dyDescent="0.35">
      <c r="A492" t="s">
        <v>220</v>
      </c>
      <c r="B492">
        <v>2030</v>
      </c>
      <c r="C492">
        <v>2009</v>
      </c>
      <c r="D492" t="s">
        <v>228</v>
      </c>
      <c r="E492" t="s">
        <v>248</v>
      </c>
      <c r="F492" t="s">
        <v>221</v>
      </c>
      <c r="G492" t="s">
        <v>267</v>
      </c>
      <c r="H492">
        <v>767.68490169999995</v>
      </c>
      <c r="I492">
        <v>0</v>
      </c>
    </row>
    <row r="493" spans="1:9" x14ac:dyDescent="0.35">
      <c r="A493" t="s">
        <v>220</v>
      </c>
      <c r="B493">
        <v>2030</v>
      </c>
      <c r="C493">
        <v>2009</v>
      </c>
      <c r="D493" t="s">
        <v>228</v>
      </c>
      <c r="E493" t="s">
        <v>248</v>
      </c>
      <c r="F493" t="s">
        <v>221</v>
      </c>
      <c r="G493" t="s">
        <v>250</v>
      </c>
      <c r="H493">
        <v>7002.82877138</v>
      </c>
      <c r="I493">
        <v>0</v>
      </c>
    </row>
    <row r="494" spans="1:9" x14ac:dyDescent="0.35">
      <c r="A494" t="s">
        <v>220</v>
      </c>
      <c r="B494">
        <v>2030</v>
      </c>
      <c r="C494">
        <v>2009</v>
      </c>
      <c r="D494" t="s">
        <v>221</v>
      </c>
      <c r="E494" t="s">
        <v>283</v>
      </c>
      <c r="F494" t="s">
        <v>221</v>
      </c>
      <c r="G494" t="s">
        <v>284</v>
      </c>
      <c r="H494">
        <v>17.570912669999998</v>
      </c>
      <c r="I494">
        <v>0</v>
      </c>
    </row>
    <row r="495" spans="1:9" x14ac:dyDescent="0.35">
      <c r="A495" t="s">
        <v>220</v>
      </c>
      <c r="B495">
        <v>2030</v>
      </c>
      <c r="C495">
        <v>2009</v>
      </c>
      <c r="D495" t="s">
        <v>221</v>
      </c>
      <c r="E495" t="s">
        <v>283</v>
      </c>
      <c r="F495" t="s">
        <v>221</v>
      </c>
      <c r="G495" t="s">
        <v>267</v>
      </c>
      <c r="H495">
        <v>11951.447585309999</v>
      </c>
      <c r="I495">
        <v>0</v>
      </c>
    </row>
    <row r="496" spans="1:9" x14ac:dyDescent="0.35">
      <c r="A496" t="s">
        <v>220</v>
      </c>
      <c r="B496">
        <v>2030</v>
      </c>
      <c r="C496">
        <v>2009</v>
      </c>
      <c r="D496" t="s">
        <v>221</v>
      </c>
      <c r="E496" t="s">
        <v>283</v>
      </c>
      <c r="F496" t="s">
        <v>223</v>
      </c>
      <c r="G496" t="s">
        <v>285</v>
      </c>
      <c r="H496">
        <v>3125.5643012300002</v>
      </c>
      <c r="I496">
        <v>0</v>
      </c>
    </row>
    <row r="497" spans="1:9" x14ac:dyDescent="0.35">
      <c r="A497" t="s">
        <v>220</v>
      </c>
      <c r="B497">
        <v>2030</v>
      </c>
      <c r="C497">
        <v>2009</v>
      </c>
      <c r="D497" t="s">
        <v>221</v>
      </c>
      <c r="E497" t="s">
        <v>284</v>
      </c>
      <c r="F497" t="s">
        <v>221</v>
      </c>
      <c r="G497" t="s">
        <v>283</v>
      </c>
      <c r="H497">
        <v>0</v>
      </c>
      <c r="I497">
        <v>-7989.5442390799999</v>
      </c>
    </row>
    <row r="498" spans="1:9" x14ac:dyDescent="0.35">
      <c r="A498" t="s">
        <v>220</v>
      </c>
      <c r="B498">
        <v>2030</v>
      </c>
      <c r="C498">
        <v>2009</v>
      </c>
      <c r="D498" t="s">
        <v>221</v>
      </c>
      <c r="E498" t="s">
        <v>284</v>
      </c>
      <c r="F498" t="s">
        <v>223</v>
      </c>
      <c r="G498" t="s">
        <v>277</v>
      </c>
      <c r="H498">
        <v>3869.6187056799999</v>
      </c>
      <c r="I498">
        <v>0</v>
      </c>
    </row>
    <row r="499" spans="1:9" x14ac:dyDescent="0.35">
      <c r="A499" t="s">
        <v>220</v>
      </c>
      <c r="B499">
        <v>2030</v>
      </c>
      <c r="C499">
        <v>2009</v>
      </c>
      <c r="D499" t="s">
        <v>221</v>
      </c>
      <c r="E499" t="s">
        <v>284</v>
      </c>
      <c r="F499" t="s">
        <v>223</v>
      </c>
      <c r="G499" t="s">
        <v>285</v>
      </c>
      <c r="H499">
        <v>1779.2069300000001</v>
      </c>
      <c r="I499">
        <v>0</v>
      </c>
    </row>
    <row r="500" spans="1:9" x14ac:dyDescent="0.35">
      <c r="A500" t="s">
        <v>220</v>
      </c>
      <c r="B500">
        <v>2030</v>
      </c>
      <c r="C500">
        <v>2009</v>
      </c>
      <c r="D500" t="s">
        <v>221</v>
      </c>
      <c r="E500" t="s">
        <v>267</v>
      </c>
      <c r="F500" t="s">
        <v>223</v>
      </c>
      <c r="G500" t="s">
        <v>232</v>
      </c>
      <c r="H500">
        <v>0</v>
      </c>
      <c r="I500">
        <v>-8965.4715071200008</v>
      </c>
    </row>
    <row r="501" spans="1:9" x14ac:dyDescent="0.35">
      <c r="A501" t="s">
        <v>220</v>
      </c>
      <c r="B501">
        <v>2030</v>
      </c>
      <c r="C501">
        <v>2009</v>
      </c>
      <c r="D501" t="s">
        <v>221</v>
      </c>
      <c r="E501" t="s">
        <v>267</v>
      </c>
      <c r="F501" t="s">
        <v>223</v>
      </c>
      <c r="G501" t="s">
        <v>265</v>
      </c>
      <c r="H501">
        <v>0</v>
      </c>
      <c r="I501">
        <v>-6177.5793210100001</v>
      </c>
    </row>
    <row r="502" spans="1:9" x14ac:dyDescent="0.35">
      <c r="A502" t="s">
        <v>220</v>
      </c>
      <c r="B502">
        <v>2030</v>
      </c>
      <c r="C502">
        <v>2009</v>
      </c>
      <c r="D502" t="s">
        <v>221</v>
      </c>
      <c r="E502" t="s">
        <v>267</v>
      </c>
      <c r="F502" t="s">
        <v>223</v>
      </c>
      <c r="G502" t="s">
        <v>248</v>
      </c>
      <c r="H502">
        <v>0</v>
      </c>
      <c r="I502">
        <v>-4755.2285245700004</v>
      </c>
    </row>
    <row r="503" spans="1:9" x14ac:dyDescent="0.35">
      <c r="A503" t="s">
        <v>220</v>
      </c>
      <c r="B503">
        <v>2030</v>
      </c>
      <c r="C503">
        <v>2009</v>
      </c>
      <c r="D503" t="s">
        <v>221</v>
      </c>
      <c r="E503" t="s">
        <v>267</v>
      </c>
      <c r="F503" t="s">
        <v>221</v>
      </c>
      <c r="G503" t="s">
        <v>283</v>
      </c>
      <c r="H503">
        <v>0</v>
      </c>
      <c r="I503">
        <v>-12.187919709999999</v>
      </c>
    </row>
    <row r="504" spans="1:9" x14ac:dyDescent="0.35">
      <c r="A504" t="s">
        <v>220</v>
      </c>
      <c r="B504">
        <v>2030</v>
      </c>
      <c r="C504">
        <v>2009</v>
      </c>
      <c r="D504" t="s">
        <v>221</v>
      </c>
      <c r="E504" t="s">
        <v>267</v>
      </c>
      <c r="F504" t="s">
        <v>223</v>
      </c>
      <c r="G504" t="s">
        <v>271</v>
      </c>
      <c r="H504">
        <v>2839.03500007</v>
      </c>
      <c r="I504">
        <v>0</v>
      </c>
    </row>
    <row r="505" spans="1:9" x14ac:dyDescent="0.35">
      <c r="A505" t="s">
        <v>220</v>
      </c>
      <c r="B505">
        <v>2030</v>
      </c>
      <c r="C505">
        <v>2009</v>
      </c>
      <c r="D505" t="s">
        <v>221</v>
      </c>
      <c r="E505" t="s">
        <v>267</v>
      </c>
      <c r="F505" t="s">
        <v>221</v>
      </c>
      <c r="G505" t="s">
        <v>250</v>
      </c>
      <c r="H505">
        <v>6996.2323810600001</v>
      </c>
      <c r="I505">
        <v>-8897.3036881099997</v>
      </c>
    </row>
    <row r="506" spans="1:9" x14ac:dyDescent="0.35">
      <c r="A506" t="s">
        <v>220</v>
      </c>
      <c r="B506">
        <v>2030</v>
      </c>
      <c r="C506">
        <v>2009</v>
      </c>
      <c r="D506" t="s">
        <v>228</v>
      </c>
      <c r="E506" t="s">
        <v>270</v>
      </c>
      <c r="F506" t="s">
        <v>223</v>
      </c>
      <c r="G506" t="s">
        <v>264</v>
      </c>
      <c r="H506">
        <v>0</v>
      </c>
      <c r="I506">
        <v>-677.02773421999996</v>
      </c>
    </row>
    <row r="507" spans="1:9" x14ac:dyDescent="0.35">
      <c r="A507" t="s">
        <v>220</v>
      </c>
      <c r="B507">
        <v>2030</v>
      </c>
      <c r="C507">
        <v>2009</v>
      </c>
      <c r="D507" t="s">
        <v>228</v>
      </c>
      <c r="E507" t="s">
        <v>270</v>
      </c>
      <c r="F507" t="s">
        <v>223</v>
      </c>
      <c r="G507" t="s">
        <v>282</v>
      </c>
      <c r="H507">
        <v>0</v>
      </c>
      <c r="I507">
        <v>-660.70719026999996</v>
      </c>
    </row>
    <row r="508" spans="1:9" x14ac:dyDescent="0.35">
      <c r="A508" t="s">
        <v>220</v>
      </c>
      <c r="B508">
        <v>2030</v>
      </c>
      <c r="C508">
        <v>2009</v>
      </c>
      <c r="D508" t="s">
        <v>228</v>
      </c>
      <c r="E508" t="s">
        <v>270</v>
      </c>
      <c r="F508" t="s">
        <v>223</v>
      </c>
      <c r="G508" t="s">
        <v>268</v>
      </c>
      <c r="H508">
        <v>666.33112912000001</v>
      </c>
      <c r="I508">
        <v>0</v>
      </c>
    </row>
    <row r="509" spans="1:9" x14ac:dyDescent="0.35">
      <c r="A509" t="s">
        <v>220</v>
      </c>
      <c r="B509">
        <v>2030</v>
      </c>
      <c r="C509">
        <v>2009</v>
      </c>
      <c r="D509" t="s">
        <v>228</v>
      </c>
      <c r="E509" t="s">
        <v>276</v>
      </c>
      <c r="F509" t="s">
        <v>223</v>
      </c>
      <c r="G509" t="s">
        <v>275</v>
      </c>
      <c r="H509">
        <v>0</v>
      </c>
      <c r="I509">
        <v>-10661.82783597</v>
      </c>
    </row>
    <row r="510" spans="1:9" x14ac:dyDescent="0.35">
      <c r="A510" t="s">
        <v>220</v>
      </c>
      <c r="B510">
        <v>2030</v>
      </c>
      <c r="C510">
        <v>2009</v>
      </c>
      <c r="D510" t="s">
        <v>228</v>
      </c>
      <c r="E510" t="s">
        <v>252</v>
      </c>
      <c r="F510" t="s">
        <v>223</v>
      </c>
      <c r="G510" t="s">
        <v>251</v>
      </c>
      <c r="H510">
        <v>0</v>
      </c>
      <c r="I510">
        <v>-5999.1557850700001</v>
      </c>
    </row>
    <row r="511" spans="1:9" x14ac:dyDescent="0.35">
      <c r="A511" t="s">
        <v>220</v>
      </c>
      <c r="B511">
        <v>2030</v>
      </c>
      <c r="C511">
        <v>2009</v>
      </c>
      <c r="D511" t="s">
        <v>228</v>
      </c>
      <c r="E511" t="s">
        <v>252</v>
      </c>
      <c r="F511" t="s">
        <v>223</v>
      </c>
      <c r="G511" t="s">
        <v>236</v>
      </c>
      <c r="H511">
        <v>0</v>
      </c>
      <c r="I511">
        <v>-9765.1671915099996</v>
      </c>
    </row>
    <row r="512" spans="1:9" x14ac:dyDescent="0.35">
      <c r="A512" t="s">
        <v>220</v>
      </c>
      <c r="B512">
        <v>2030</v>
      </c>
      <c r="C512">
        <v>2009</v>
      </c>
      <c r="D512" t="s">
        <v>228</v>
      </c>
      <c r="E512" t="s">
        <v>252</v>
      </c>
      <c r="F512" t="s">
        <v>221</v>
      </c>
      <c r="G512" t="s">
        <v>227</v>
      </c>
      <c r="H512">
        <v>10556.66758442</v>
      </c>
      <c r="I512">
        <v>0</v>
      </c>
    </row>
    <row r="513" spans="1:9" x14ac:dyDescent="0.35">
      <c r="A513" t="s">
        <v>220</v>
      </c>
      <c r="B513">
        <v>2030</v>
      </c>
      <c r="C513">
        <v>2009</v>
      </c>
      <c r="D513" t="s">
        <v>228</v>
      </c>
      <c r="E513" t="s">
        <v>252</v>
      </c>
      <c r="F513" t="s">
        <v>221</v>
      </c>
      <c r="G513" t="s">
        <v>279</v>
      </c>
      <c r="H513">
        <v>1073.3742585299999</v>
      </c>
      <c r="I513">
        <v>0</v>
      </c>
    </row>
    <row r="514" spans="1:9" x14ac:dyDescent="0.35">
      <c r="A514" t="s">
        <v>220</v>
      </c>
      <c r="B514">
        <v>2030</v>
      </c>
      <c r="C514">
        <v>2009</v>
      </c>
      <c r="D514" t="s">
        <v>221</v>
      </c>
      <c r="E514" t="s">
        <v>227</v>
      </c>
      <c r="F514" t="s">
        <v>221</v>
      </c>
      <c r="G514" t="s">
        <v>222</v>
      </c>
      <c r="H514">
        <v>0</v>
      </c>
      <c r="I514">
        <v>-237.26317202000001</v>
      </c>
    </row>
    <row r="515" spans="1:9" x14ac:dyDescent="0.35">
      <c r="A515" t="s">
        <v>220</v>
      </c>
      <c r="B515">
        <v>2030</v>
      </c>
      <c r="C515">
        <v>2009</v>
      </c>
      <c r="D515" t="s">
        <v>221</v>
      </c>
      <c r="E515" t="s">
        <v>227</v>
      </c>
      <c r="F515" t="s">
        <v>221</v>
      </c>
      <c r="G515" t="s">
        <v>239</v>
      </c>
      <c r="H515">
        <v>0</v>
      </c>
      <c r="I515">
        <v>-258.42498079000001</v>
      </c>
    </row>
    <row r="516" spans="1:9" x14ac:dyDescent="0.35">
      <c r="A516" t="s">
        <v>220</v>
      </c>
      <c r="B516">
        <v>2030</v>
      </c>
      <c r="C516">
        <v>2009</v>
      </c>
      <c r="D516" t="s">
        <v>221</v>
      </c>
      <c r="E516" t="s">
        <v>227</v>
      </c>
      <c r="F516" t="s">
        <v>223</v>
      </c>
      <c r="G516" t="s">
        <v>251</v>
      </c>
      <c r="H516">
        <v>0</v>
      </c>
      <c r="I516">
        <v>-276.900654779999</v>
      </c>
    </row>
    <row r="517" spans="1:9" x14ac:dyDescent="0.35">
      <c r="A517" t="s">
        <v>220</v>
      </c>
      <c r="B517">
        <v>2030</v>
      </c>
      <c r="C517">
        <v>2009</v>
      </c>
      <c r="D517" t="s">
        <v>221</v>
      </c>
      <c r="E517" t="s">
        <v>227</v>
      </c>
      <c r="F517" t="s">
        <v>223</v>
      </c>
      <c r="G517" t="s">
        <v>240</v>
      </c>
      <c r="H517">
        <v>0</v>
      </c>
      <c r="I517">
        <v>-1451.39905994999</v>
      </c>
    </row>
    <row r="518" spans="1:9" x14ac:dyDescent="0.35">
      <c r="A518" t="s">
        <v>220</v>
      </c>
      <c r="B518">
        <v>2030</v>
      </c>
      <c r="C518">
        <v>2009</v>
      </c>
      <c r="D518" t="s">
        <v>221</v>
      </c>
      <c r="E518" t="s">
        <v>227</v>
      </c>
      <c r="F518" t="s">
        <v>223</v>
      </c>
      <c r="G518" t="s">
        <v>236</v>
      </c>
      <c r="H518">
        <v>0</v>
      </c>
      <c r="I518">
        <v>-3355.9444632300001</v>
      </c>
    </row>
    <row r="519" spans="1:9" x14ac:dyDescent="0.35">
      <c r="A519" t="s">
        <v>220</v>
      </c>
      <c r="B519">
        <v>2030</v>
      </c>
      <c r="C519">
        <v>2009</v>
      </c>
      <c r="D519" t="s">
        <v>221</v>
      </c>
      <c r="E519" t="s">
        <v>227</v>
      </c>
      <c r="F519" t="s">
        <v>223</v>
      </c>
      <c r="G519" t="s">
        <v>225</v>
      </c>
      <c r="H519">
        <v>0</v>
      </c>
      <c r="I519">
        <v>-272.72412291000001</v>
      </c>
    </row>
    <row r="520" spans="1:9" x14ac:dyDescent="0.35">
      <c r="A520" t="s">
        <v>220</v>
      </c>
      <c r="B520">
        <v>2030</v>
      </c>
      <c r="C520">
        <v>2009</v>
      </c>
      <c r="D520" t="s">
        <v>221</v>
      </c>
      <c r="E520" t="s">
        <v>227</v>
      </c>
      <c r="F520" t="s">
        <v>223</v>
      </c>
      <c r="G520" t="s">
        <v>226</v>
      </c>
      <c r="H520">
        <v>0</v>
      </c>
      <c r="I520">
        <v>-456.12021321999998</v>
      </c>
    </row>
    <row r="521" spans="1:9" x14ac:dyDescent="0.35">
      <c r="A521" t="s">
        <v>220</v>
      </c>
      <c r="B521">
        <v>2030</v>
      </c>
      <c r="C521">
        <v>2009</v>
      </c>
      <c r="D521" t="s">
        <v>221</v>
      </c>
      <c r="E521" t="s">
        <v>227</v>
      </c>
      <c r="F521" t="s">
        <v>223</v>
      </c>
      <c r="G521" t="s">
        <v>252</v>
      </c>
      <c r="H521">
        <v>0</v>
      </c>
      <c r="I521">
        <v>-88.304361040000003</v>
      </c>
    </row>
    <row r="522" spans="1:9" x14ac:dyDescent="0.35">
      <c r="A522" t="s">
        <v>220</v>
      </c>
      <c r="B522">
        <v>2030</v>
      </c>
      <c r="C522">
        <v>2009</v>
      </c>
      <c r="D522" t="s">
        <v>228</v>
      </c>
      <c r="E522" t="s">
        <v>277</v>
      </c>
      <c r="F522" t="s">
        <v>223</v>
      </c>
      <c r="G522" t="s">
        <v>273</v>
      </c>
      <c r="H522">
        <v>0</v>
      </c>
      <c r="I522">
        <v>-8455.9512228200001</v>
      </c>
    </row>
    <row r="523" spans="1:9" x14ac:dyDescent="0.35">
      <c r="A523" t="s">
        <v>220</v>
      </c>
      <c r="B523">
        <v>2030</v>
      </c>
      <c r="C523">
        <v>2009</v>
      </c>
      <c r="D523" t="s">
        <v>228</v>
      </c>
      <c r="E523" t="s">
        <v>277</v>
      </c>
      <c r="F523" t="s">
        <v>221</v>
      </c>
      <c r="G523" t="s">
        <v>284</v>
      </c>
      <c r="H523">
        <v>0</v>
      </c>
      <c r="I523">
        <v>-163.97703447999999</v>
      </c>
    </row>
    <row r="524" spans="1:9" x14ac:dyDescent="0.35">
      <c r="A524" t="s">
        <v>220</v>
      </c>
      <c r="B524">
        <v>2030</v>
      </c>
      <c r="C524">
        <v>2009</v>
      </c>
      <c r="D524" t="s">
        <v>228</v>
      </c>
      <c r="E524" t="s">
        <v>277</v>
      </c>
      <c r="F524" t="s">
        <v>223</v>
      </c>
      <c r="G524" t="s">
        <v>285</v>
      </c>
      <c r="H524">
        <v>16290.87961826</v>
      </c>
      <c r="I524">
        <v>0</v>
      </c>
    </row>
    <row r="525" spans="1:9" x14ac:dyDescent="0.35">
      <c r="A525" t="s">
        <v>220</v>
      </c>
      <c r="B525">
        <v>2030</v>
      </c>
      <c r="C525">
        <v>2009</v>
      </c>
      <c r="D525" t="s">
        <v>228</v>
      </c>
      <c r="E525" t="s">
        <v>285</v>
      </c>
      <c r="F525" t="s">
        <v>221</v>
      </c>
      <c r="G525" t="s">
        <v>283</v>
      </c>
      <c r="H525">
        <v>0</v>
      </c>
      <c r="I525">
        <v>-658.60509924999997</v>
      </c>
    </row>
    <row r="526" spans="1:9" x14ac:dyDescent="0.35">
      <c r="A526" t="s">
        <v>220</v>
      </c>
      <c r="B526">
        <v>2030</v>
      </c>
      <c r="C526">
        <v>2009</v>
      </c>
      <c r="D526" t="s">
        <v>228</v>
      </c>
      <c r="E526" t="s">
        <v>285</v>
      </c>
      <c r="F526" t="s">
        <v>221</v>
      </c>
      <c r="G526" t="s">
        <v>284</v>
      </c>
      <c r="H526">
        <v>0</v>
      </c>
      <c r="I526">
        <v>-10.132460010000001</v>
      </c>
    </row>
    <row r="527" spans="1:9" x14ac:dyDescent="0.35">
      <c r="A527" t="s">
        <v>220</v>
      </c>
      <c r="B527">
        <v>2030</v>
      </c>
      <c r="C527">
        <v>2009</v>
      </c>
      <c r="D527" t="s">
        <v>228</v>
      </c>
      <c r="E527" t="s">
        <v>285</v>
      </c>
      <c r="F527" t="s">
        <v>223</v>
      </c>
      <c r="G527" t="s">
        <v>277</v>
      </c>
      <c r="H527">
        <v>0</v>
      </c>
      <c r="I527">
        <v>-576.09912788999998</v>
      </c>
    </row>
    <row r="528" spans="1:9" x14ac:dyDescent="0.35">
      <c r="A528" t="s">
        <v>220</v>
      </c>
      <c r="B528">
        <v>2030</v>
      </c>
      <c r="C528">
        <v>2009</v>
      </c>
      <c r="D528" t="s">
        <v>228</v>
      </c>
      <c r="E528" t="s">
        <v>285</v>
      </c>
      <c r="F528" t="s">
        <v>223</v>
      </c>
      <c r="G528" t="s">
        <v>271</v>
      </c>
      <c r="H528">
        <v>57967.006685649998</v>
      </c>
      <c r="I528">
        <v>0</v>
      </c>
    </row>
    <row r="529" spans="1:9" x14ac:dyDescent="0.35">
      <c r="A529" t="s">
        <v>220</v>
      </c>
      <c r="B529">
        <v>2030</v>
      </c>
      <c r="C529">
        <v>2009</v>
      </c>
      <c r="D529" t="s">
        <v>228</v>
      </c>
      <c r="E529" t="s">
        <v>271</v>
      </c>
      <c r="F529" t="s">
        <v>223</v>
      </c>
      <c r="G529" t="s">
        <v>265</v>
      </c>
      <c r="H529">
        <v>0</v>
      </c>
      <c r="I529">
        <v>-4747.8394883600004</v>
      </c>
    </row>
    <row r="530" spans="1:9" x14ac:dyDescent="0.35">
      <c r="A530" t="s">
        <v>220</v>
      </c>
      <c r="B530">
        <v>2030</v>
      </c>
      <c r="C530">
        <v>2009</v>
      </c>
      <c r="D530" t="s">
        <v>228</v>
      </c>
      <c r="E530" t="s">
        <v>271</v>
      </c>
      <c r="F530" t="s">
        <v>223</v>
      </c>
      <c r="G530" t="s">
        <v>273</v>
      </c>
      <c r="H530">
        <v>0</v>
      </c>
      <c r="I530">
        <v>-2237.26057666</v>
      </c>
    </row>
    <row r="531" spans="1:9" x14ac:dyDescent="0.35">
      <c r="A531" t="s">
        <v>220</v>
      </c>
      <c r="B531">
        <v>2030</v>
      </c>
      <c r="C531">
        <v>2009</v>
      </c>
      <c r="D531" t="s">
        <v>228</v>
      </c>
      <c r="E531" t="s">
        <v>271</v>
      </c>
      <c r="F531" t="s">
        <v>221</v>
      </c>
      <c r="G531" t="s">
        <v>267</v>
      </c>
      <c r="H531">
        <v>0</v>
      </c>
      <c r="I531">
        <v>-12395.18237499</v>
      </c>
    </row>
    <row r="532" spans="1:9" x14ac:dyDescent="0.35">
      <c r="A532" t="s">
        <v>220</v>
      </c>
      <c r="B532">
        <v>2030</v>
      </c>
      <c r="C532">
        <v>2009</v>
      </c>
      <c r="D532" t="s">
        <v>228</v>
      </c>
      <c r="E532" t="s">
        <v>271</v>
      </c>
      <c r="F532" t="s">
        <v>223</v>
      </c>
      <c r="G532" t="s">
        <v>285</v>
      </c>
      <c r="H532">
        <v>0</v>
      </c>
      <c r="I532">
        <v>-114.24517276</v>
      </c>
    </row>
    <row r="533" spans="1:9" x14ac:dyDescent="0.35">
      <c r="A533" t="s">
        <v>220</v>
      </c>
      <c r="B533">
        <v>2030</v>
      </c>
      <c r="C533">
        <v>2009</v>
      </c>
      <c r="D533" t="s">
        <v>228</v>
      </c>
      <c r="E533" t="s">
        <v>271</v>
      </c>
      <c r="F533" t="s">
        <v>223</v>
      </c>
      <c r="G533" t="s">
        <v>268</v>
      </c>
      <c r="H533">
        <v>36526.232875130001</v>
      </c>
      <c r="I533">
        <v>0</v>
      </c>
    </row>
    <row r="534" spans="1:9" x14ac:dyDescent="0.35">
      <c r="A534" t="s">
        <v>220</v>
      </c>
      <c r="B534">
        <v>2030</v>
      </c>
      <c r="C534">
        <v>2009</v>
      </c>
      <c r="D534" t="s">
        <v>228</v>
      </c>
      <c r="E534" t="s">
        <v>268</v>
      </c>
      <c r="F534" t="s">
        <v>223</v>
      </c>
      <c r="G534" t="s">
        <v>232</v>
      </c>
      <c r="H534">
        <v>0</v>
      </c>
      <c r="I534">
        <v>-14270.27500897</v>
      </c>
    </row>
    <row r="535" spans="1:9" x14ac:dyDescent="0.35">
      <c r="A535" t="s">
        <v>220</v>
      </c>
      <c r="B535">
        <v>2030</v>
      </c>
      <c r="C535">
        <v>2009</v>
      </c>
      <c r="D535" t="s">
        <v>228</v>
      </c>
      <c r="E535" t="s">
        <v>268</v>
      </c>
      <c r="F535" t="s">
        <v>223</v>
      </c>
      <c r="G535" t="s">
        <v>264</v>
      </c>
      <c r="H535">
        <v>0</v>
      </c>
      <c r="I535">
        <v>-6360.7095026699999</v>
      </c>
    </row>
    <row r="536" spans="1:9" x14ac:dyDescent="0.35">
      <c r="A536" t="s">
        <v>220</v>
      </c>
      <c r="B536">
        <v>2030</v>
      </c>
      <c r="C536">
        <v>2009</v>
      </c>
      <c r="D536" t="s">
        <v>228</v>
      </c>
      <c r="E536" t="s">
        <v>268</v>
      </c>
      <c r="F536" t="s">
        <v>223</v>
      </c>
      <c r="G536" t="s">
        <v>282</v>
      </c>
      <c r="H536">
        <v>0</v>
      </c>
      <c r="I536">
        <v>-3767.8759057399998</v>
      </c>
    </row>
    <row r="537" spans="1:9" x14ac:dyDescent="0.35">
      <c r="A537" t="s">
        <v>220</v>
      </c>
      <c r="B537">
        <v>2030</v>
      </c>
      <c r="C537">
        <v>2009</v>
      </c>
      <c r="D537" t="s">
        <v>228</v>
      </c>
      <c r="E537" t="s">
        <v>268</v>
      </c>
      <c r="F537" t="s">
        <v>223</v>
      </c>
      <c r="G537" t="s">
        <v>270</v>
      </c>
      <c r="H537">
        <v>0</v>
      </c>
      <c r="I537">
        <v>-4271.9175787599997</v>
      </c>
    </row>
    <row r="538" spans="1:9" x14ac:dyDescent="0.35">
      <c r="A538" t="s">
        <v>220</v>
      </c>
      <c r="B538">
        <v>2030</v>
      </c>
      <c r="C538">
        <v>2009</v>
      </c>
      <c r="D538" t="s">
        <v>228</v>
      </c>
      <c r="E538" t="s">
        <v>268</v>
      </c>
      <c r="F538" t="s">
        <v>223</v>
      </c>
      <c r="G538" t="s">
        <v>271</v>
      </c>
      <c r="H538">
        <v>0</v>
      </c>
      <c r="I538">
        <v>-726.93448594999995</v>
      </c>
    </row>
    <row r="539" spans="1:9" x14ac:dyDescent="0.35">
      <c r="A539" t="s">
        <v>220</v>
      </c>
      <c r="B539">
        <v>2030</v>
      </c>
      <c r="C539">
        <v>2009</v>
      </c>
      <c r="D539" t="s">
        <v>228</v>
      </c>
      <c r="E539" t="s">
        <v>238</v>
      </c>
      <c r="F539" t="s">
        <v>223</v>
      </c>
      <c r="G539" t="s">
        <v>229</v>
      </c>
      <c r="H539">
        <v>0</v>
      </c>
      <c r="I539">
        <v>-3839.3180789399999</v>
      </c>
    </row>
    <row r="540" spans="1:9" x14ac:dyDescent="0.35">
      <c r="A540" t="s">
        <v>220</v>
      </c>
      <c r="B540">
        <v>2030</v>
      </c>
      <c r="C540">
        <v>2009</v>
      </c>
      <c r="D540" t="s">
        <v>228</v>
      </c>
      <c r="E540" t="s">
        <v>238</v>
      </c>
      <c r="F540" t="s">
        <v>223</v>
      </c>
      <c r="G540" t="s">
        <v>240</v>
      </c>
      <c r="H540">
        <v>0</v>
      </c>
      <c r="I540">
        <v>-1371.9778198199999</v>
      </c>
    </row>
    <row r="541" spans="1:9" x14ac:dyDescent="0.35">
      <c r="A541" t="s">
        <v>220</v>
      </c>
      <c r="B541">
        <v>2030</v>
      </c>
      <c r="C541">
        <v>2009</v>
      </c>
      <c r="D541" t="s">
        <v>228</v>
      </c>
      <c r="E541" t="s">
        <v>238</v>
      </c>
      <c r="F541" t="s">
        <v>223</v>
      </c>
      <c r="G541" t="s">
        <v>236</v>
      </c>
      <c r="H541">
        <v>0</v>
      </c>
      <c r="I541">
        <v>-1162.57810578</v>
      </c>
    </row>
    <row r="542" spans="1:9" x14ac:dyDescent="0.35">
      <c r="A542" t="s">
        <v>220</v>
      </c>
      <c r="B542">
        <v>2030</v>
      </c>
      <c r="C542">
        <v>2009</v>
      </c>
      <c r="D542" t="s">
        <v>228</v>
      </c>
      <c r="E542" t="s">
        <v>238</v>
      </c>
      <c r="F542" t="s">
        <v>223</v>
      </c>
      <c r="G542" t="s">
        <v>237</v>
      </c>
      <c r="H542">
        <v>0</v>
      </c>
      <c r="I542">
        <v>-1822.54944357</v>
      </c>
    </row>
    <row r="543" spans="1:9" x14ac:dyDescent="0.35">
      <c r="A543" t="s">
        <v>220</v>
      </c>
      <c r="B543">
        <v>2030</v>
      </c>
      <c r="C543">
        <v>2009</v>
      </c>
      <c r="D543" t="s">
        <v>228</v>
      </c>
      <c r="E543" t="s">
        <v>256</v>
      </c>
      <c r="F543" t="s">
        <v>223</v>
      </c>
      <c r="G543" t="s">
        <v>231</v>
      </c>
      <c r="H543">
        <v>0</v>
      </c>
      <c r="I543">
        <v>-1725.8437123199999</v>
      </c>
    </row>
    <row r="544" spans="1:9" x14ac:dyDescent="0.35">
      <c r="A544" t="s">
        <v>220</v>
      </c>
      <c r="B544">
        <v>2030</v>
      </c>
      <c r="C544">
        <v>2009</v>
      </c>
      <c r="D544" t="s">
        <v>228</v>
      </c>
      <c r="E544" t="s">
        <v>256</v>
      </c>
      <c r="F544" t="s">
        <v>223</v>
      </c>
      <c r="G544" t="s">
        <v>236</v>
      </c>
      <c r="H544">
        <v>0</v>
      </c>
      <c r="I544">
        <v>-5424.0214460999996</v>
      </c>
    </row>
    <row r="545" spans="1:9" x14ac:dyDescent="0.35">
      <c r="A545" t="s">
        <v>220</v>
      </c>
      <c r="B545">
        <v>2030</v>
      </c>
      <c r="C545">
        <v>2009</v>
      </c>
      <c r="D545" t="s">
        <v>228</v>
      </c>
      <c r="E545" t="s">
        <v>256</v>
      </c>
      <c r="F545" t="s">
        <v>221</v>
      </c>
      <c r="G545" t="s">
        <v>279</v>
      </c>
      <c r="H545">
        <v>2969.5962111899998</v>
      </c>
      <c r="I545">
        <v>0</v>
      </c>
    </row>
    <row r="546" spans="1:9" x14ac:dyDescent="0.35">
      <c r="A546" t="s">
        <v>220</v>
      </c>
      <c r="B546">
        <v>2030</v>
      </c>
      <c r="C546">
        <v>2009</v>
      </c>
      <c r="D546" t="s">
        <v>221</v>
      </c>
      <c r="E546" t="s">
        <v>253</v>
      </c>
      <c r="F546" t="s">
        <v>223</v>
      </c>
      <c r="G546" t="s">
        <v>251</v>
      </c>
      <c r="H546">
        <v>0</v>
      </c>
      <c r="I546">
        <v>-15.9</v>
      </c>
    </row>
    <row r="547" spans="1:9" x14ac:dyDescent="0.35">
      <c r="A547" t="s">
        <v>220</v>
      </c>
      <c r="B547">
        <v>2030</v>
      </c>
      <c r="C547">
        <v>2009</v>
      </c>
      <c r="D547" t="s">
        <v>221</v>
      </c>
      <c r="E547" t="s">
        <v>253</v>
      </c>
      <c r="F547" t="s">
        <v>223</v>
      </c>
      <c r="G547" t="s">
        <v>224</v>
      </c>
      <c r="H547">
        <v>0</v>
      </c>
      <c r="I547">
        <v>-13.1402859499999</v>
      </c>
    </row>
    <row r="548" spans="1:9" x14ac:dyDescent="0.35">
      <c r="A548" t="s">
        <v>220</v>
      </c>
      <c r="B548">
        <v>2030</v>
      </c>
      <c r="C548">
        <v>2009</v>
      </c>
      <c r="D548" t="s">
        <v>221</v>
      </c>
      <c r="E548" t="s">
        <v>279</v>
      </c>
      <c r="F548" t="s">
        <v>223</v>
      </c>
      <c r="G548" t="s">
        <v>236</v>
      </c>
      <c r="H548">
        <v>0</v>
      </c>
      <c r="I548">
        <v>-32.964244280000003</v>
      </c>
    </row>
    <row r="549" spans="1:9" x14ac:dyDescent="0.35">
      <c r="A549" t="s">
        <v>220</v>
      </c>
      <c r="B549">
        <v>2030</v>
      </c>
      <c r="C549">
        <v>2009</v>
      </c>
      <c r="D549" t="s">
        <v>221</v>
      </c>
      <c r="E549" t="s">
        <v>279</v>
      </c>
      <c r="F549" t="s">
        <v>223</v>
      </c>
      <c r="G549" t="s">
        <v>252</v>
      </c>
      <c r="H549">
        <v>0</v>
      </c>
      <c r="I549">
        <v>-74.967339269999997</v>
      </c>
    </row>
    <row r="550" spans="1:9" x14ac:dyDescent="0.35">
      <c r="A550" t="s">
        <v>220</v>
      </c>
      <c r="B550">
        <v>2030</v>
      </c>
      <c r="C550">
        <v>2009</v>
      </c>
      <c r="D550" t="s">
        <v>221</v>
      </c>
      <c r="E550" t="s">
        <v>279</v>
      </c>
      <c r="F550" t="s">
        <v>223</v>
      </c>
      <c r="G550" t="s">
        <v>256</v>
      </c>
      <c r="H550">
        <v>0</v>
      </c>
      <c r="I550">
        <v>-97.715788520000004</v>
      </c>
    </row>
    <row r="551" spans="1:9" x14ac:dyDescent="0.35">
      <c r="A551" t="s">
        <v>220</v>
      </c>
      <c r="B551">
        <v>2030</v>
      </c>
      <c r="C551">
        <v>2009</v>
      </c>
      <c r="D551" t="s">
        <v>221</v>
      </c>
      <c r="E551" t="s">
        <v>250</v>
      </c>
      <c r="F551" t="s">
        <v>223</v>
      </c>
      <c r="G551" t="s">
        <v>242</v>
      </c>
      <c r="H551">
        <v>0</v>
      </c>
      <c r="I551">
        <v>-3569.9388048599999</v>
      </c>
    </row>
    <row r="552" spans="1:9" x14ac:dyDescent="0.35">
      <c r="A552" t="s">
        <v>220</v>
      </c>
      <c r="B552">
        <v>2030</v>
      </c>
      <c r="C552">
        <v>2009</v>
      </c>
      <c r="D552" t="s">
        <v>221</v>
      </c>
      <c r="E552" t="s">
        <v>250</v>
      </c>
      <c r="F552" t="s">
        <v>223</v>
      </c>
      <c r="G552" t="s">
        <v>265</v>
      </c>
      <c r="H552">
        <v>0</v>
      </c>
      <c r="I552">
        <v>-3081.8151413400001</v>
      </c>
    </row>
    <row r="553" spans="1:9" x14ac:dyDescent="0.35">
      <c r="A553" t="s">
        <v>220</v>
      </c>
      <c r="B553">
        <v>2030</v>
      </c>
      <c r="C553">
        <v>2009</v>
      </c>
      <c r="D553" t="s">
        <v>221</v>
      </c>
      <c r="E553" t="s">
        <v>250</v>
      </c>
      <c r="F553" t="s">
        <v>223</v>
      </c>
      <c r="G553" t="s">
        <v>244</v>
      </c>
      <c r="H553">
        <v>217.49900195999999</v>
      </c>
      <c r="I553">
        <v>-3310.6038514900001</v>
      </c>
    </row>
    <row r="554" spans="1:9" x14ac:dyDescent="0.35">
      <c r="A554" t="s">
        <v>220</v>
      </c>
      <c r="B554">
        <v>2030</v>
      </c>
      <c r="C554">
        <v>2009</v>
      </c>
      <c r="D554" t="s">
        <v>221</v>
      </c>
      <c r="E554" t="s">
        <v>250</v>
      </c>
      <c r="F554" t="s">
        <v>223</v>
      </c>
      <c r="G554" t="s">
        <v>278</v>
      </c>
      <c r="H554">
        <v>0</v>
      </c>
      <c r="I554">
        <v>-1060.29763791</v>
      </c>
    </row>
    <row r="555" spans="1:9" x14ac:dyDescent="0.35">
      <c r="A555" t="s">
        <v>220</v>
      </c>
      <c r="B555">
        <v>2030</v>
      </c>
      <c r="C555">
        <v>2009</v>
      </c>
      <c r="D555" t="s">
        <v>221</v>
      </c>
      <c r="E555" t="s">
        <v>250</v>
      </c>
      <c r="F555" t="s">
        <v>223</v>
      </c>
      <c r="G555" t="s">
        <v>248</v>
      </c>
      <c r="H555">
        <v>0</v>
      </c>
      <c r="I555">
        <v>-8670.3501006700008</v>
      </c>
    </row>
    <row r="556" spans="1:9" x14ac:dyDescent="0.35">
      <c r="A556" t="s">
        <v>220</v>
      </c>
      <c r="B556">
        <v>2030</v>
      </c>
      <c r="C556">
        <v>2009</v>
      </c>
      <c r="D556" t="s">
        <v>221</v>
      </c>
      <c r="E556" t="s">
        <v>250</v>
      </c>
      <c r="F556" t="s">
        <v>221</v>
      </c>
      <c r="G556" t="s">
        <v>267</v>
      </c>
      <c r="H556">
        <v>2224.5288871600001</v>
      </c>
      <c r="I556">
        <v>-929.31640750999998</v>
      </c>
    </row>
    <row r="557" spans="1:9" x14ac:dyDescent="0.35">
      <c r="A557" t="s">
        <v>220</v>
      </c>
      <c r="B557">
        <v>2030</v>
      </c>
      <c r="C557">
        <v>2009</v>
      </c>
      <c r="D557" t="s">
        <v>221</v>
      </c>
      <c r="E557" t="s">
        <v>250</v>
      </c>
      <c r="F557" t="s">
        <v>221</v>
      </c>
      <c r="G557" t="s">
        <v>280</v>
      </c>
      <c r="H557">
        <v>77.632931749999997</v>
      </c>
      <c r="I557">
        <v>0</v>
      </c>
    </row>
    <row r="558" spans="1:9" x14ac:dyDescent="0.35">
      <c r="A558" t="s">
        <v>220</v>
      </c>
      <c r="B558">
        <v>2030</v>
      </c>
      <c r="C558">
        <v>2009</v>
      </c>
      <c r="D558" t="s">
        <v>221</v>
      </c>
      <c r="E558" t="s">
        <v>280</v>
      </c>
      <c r="F558" t="s">
        <v>223</v>
      </c>
      <c r="G558" t="s">
        <v>278</v>
      </c>
      <c r="H558">
        <v>0</v>
      </c>
      <c r="I558">
        <v>-5895.8852609699998</v>
      </c>
    </row>
    <row r="559" spans="1:9" x14ac:dyDescent="0.35">
      <c r="A559" t="s">
        <v>220</v>
      </c>
      <c r="B559">
        <v>2030</v>
      </c>
      <c r="C559">
        <v>2009</v>
      </c>
      <c r="D559" t="s">
        <v>221</v>
      </c>
      <c r="E559" t="s">
        <v>280</v>
      </c>
      <c r="F559" t="s">
        <v>221</v>
      </c>
      <c r="G559" t="s">
        <v>250</v>
      </c>
      <c r="H559">
        <v>0</v>
      </c>
      <c r="I559">
        <v>-7950.4938152799996</v>
      </c>
    </row>
    <row r="560" spans="1:9" x14ac:dyDescent="0.35">
      <c r="A560" t="s">
        <v>220</v>
      </c>
      <c r="B560">
        <v>2040</v>
      </c>
      <c r="C560">
        <v>1995</v>
      </c>
      <c r="D560" t="s">
        <v>221</v>
      </c>
      <c r="E560" t="s">
        <v>222</v>
      </c>
      <c r="F560" t="s">
        <v>223</v>
      </c>
      <c r="G560" t="s">
        <v>224</v>
      </c>
      <c r="H560">
        <v>2064.2843576800001</v>
      </c>
      <c r="I560">
        <v>0</v>
      </c>
    </row>
    <row r="561" spans="1:9" x14ac:dyDescent="0.35">
      <c r="A561" t="s">
        <v>220</v>
      </c>
      <c r="B561">
        <v>2040</v>
      </c>
      <c r="C561">
        <v>1995</v>
      </c>
      <c r="D561" t="s">
        <v>221</v>
      </c>
      <c r="E561" t="s">
        <v>222</v>
      </c>
      <c r="F561" t="s">
        <v>223</v>
      </c>
      <c r="G561" t="s">
        <v>225</v>
      </c>
      <c r="H561">
        <v>3000.3219810400001</v>
      </c>
      <c r="I561">
        <v>0</v>
      </c>
    </row>
    <row r="562" spans="1:9" x14ac:dyDescent="0.35">
      <c r="A562" t="s">
        <v>220</v>
      </c>
      <c r="B562">
        <v>2040</v>
      </c>
      <c r="C562">
        <v>1995</v>
      </c>
      <c r="D562" t="s">
        <v>221</v>
      </c>
      <c r="E562" t="s">
        <v>222</v>
      </c>
      <c r="F562" t="s">
        <v>223</v>
      </c>
      <c r="G562" t="s">
        <v>226</v>
      </c>
      <c r="H562">
        <v>2620.5753729100002</v>
      </c>
      <c r="I562">
        <v>-1817.31942613</v>
      </c>
    </row>
    <row r="563" spans="1:9" x14ac:dyDescent="0.35">
      <c r="A563" t="s">
        <v>220</v>
      </c>
      <c r="B563">
        <v>2040</v>
      </c>
      <c r="C563">
        <v>1995</v>
      </c>
      <c r="D563" t="s">
        <v>221</v>
      </c>
      <c r="E563" t="s">
        <v>222</v>
      </c>
      <c r="F563" t="s">
        <v>221</v>
      </c>
      <c r="G563" t="s">
        <v>227</v>
      </c>
      <c r="H563">
        <v>3121.8803521099999</v>
      </c>
      <c r="I563">
        <v>0</v>
      </c>
    </row>
    <row r="564" spans="1:9" x14ac:dyDescent="0.35">
      <c r="A564" t="s">
        <v>220</v>
      </c>
      <c r="B564">
        <v>2040</v>
      </c>
      <c r="C564">
        <v>1995</v>
      </c>
      <c r="D564" t="s">
        <v>228</v>
      </c>
      <c r="E564" t="s">
        <v>229</v>
      </c>
      <c r="F564" t="s">
        <v>221</v>
      </c>
      <c r="G564" t="s">
        <v>230</v>
      </c>
      <c r="H564">
        <v>6473.2174055599999</v>
      </c>
      <c r="I564">
        <v>0</v>
      </c>
    </row>
    <row r="565" spans="1:9" x14ac:dyDescent="0.35">
      <c r="A565" t="s">
        <v>220</v>
      </c>
      <c r="B565">
        <v>2040</v>
      </c>
      <c r="C565">
        <v>1995</v>
      </c>
      <c r="D565" t="s">
        <v>228</v>
      </c>
      <c r="E565" t="s">
        <v>229</v>
      </c>
      <c r="F565" t="s">
        <v>223</v>
      </c>
      <c r="G565" t="s">
        <v>231</v>
      </c>
      <c r="H565">
        <v>6835.4036922599998</v>
      </c>
      <c r="I565">
        <v>0</v>
      </c>
    </row>
    <row r="566" spans="1:9" x14ac:dyDescent="0.35">
      <c r="A566" t="s">
        <v>220</v>
      </c>
      <c r="B566">
        <v>2040</v>
      </c>
      <c r="C566">
        <v>1995</v>
      </c>
      <c r="D566" t="s">
        <v>228</v>
      </c>
      <c r="E566" t="s">
        <v>229</v>
      </c>
      <c r="F566" t="s">
        <v>223</v>
      </c>
      <c r="G566" t="s">
        <v>232</v>
      </c>
      <c r="H566">
        <v>36093.160765649998</v>
      </c>
      <c r="I566">
        <v>0</v>
      </c>
    </row>
    <row r="567" spans="1:9" x14ac:dyDescent="0.35">
      <c r="A567" t="s">
        <v>220</v>
      </c>
      <c r="B567">
        <v>2040</v>
      </c>
      <c r="C567">
        <v>1995</v>
      </c>
      <c r="D567" t="s">
        <v>228</v>
      </c>
      <c r="E567" t="s">
        <v>229</v>
      </c>
      <c r="F567" t="s">
        <v>223</v>
      </c>
      <c r="G567" t="s">
        <v>236</v>
      </c>
      <c r="H567">
        <v>4954.3454371300004</v>
      </c>
      <c r="I567">
        <v>0</v>
      </c>
    </row>
    <row r="568" spans="1:9" x14ac:dyDescent="0.35">
      <c r="A568" t="s">
        <v>220</v>
      </c>
      <c r="B568">
        <v>2040</v>
      </c>
      <c r="C568">
        <v>1995</v>
      </c>
      <c r="D568" t="s">
        <v>228</v>
      </c>
      <c r="E568" t="s">
        <v>229</v>
      </c>
      <c r="F568" t="s">
        <v>223</v>
      </c>
      <c r="G568" t="s">
        <v>237</v>
      </c>
      <c r="H568">
        <v>7220.8171145899996</v>
      </c>
      <c r="I568">
        <v>0</v>
      </c>
    </row>
    <row r="569" spans="1:9" x14ac:dyDescent="0.35">
      <c r="A569" t="s">
        <v>220</v>
      </c>
      <c r="B569">
        <v>2040</v>
      </c>
      <c r="C569">
        <v>1995</v>
      </c>
      <c r="D569" t="s">
        <v>228</v>
      </c>
      <c r="E569" t="s">
        <v>229</v>
      </c>
      <c r="F569" t="s">
        <v>223</v>
      </c>
      <c r="G569" t="s">
        <v>238</v>
      </c>
      <c r="H569">
        <v>5361.9128630300002</v>
      </c>
      <c r="I569">
        <v>0</v>
      </c>
    </row>
    <row r="570" spans="1:9" x14ac:dyDescent="0.35">
      <c r="A570" t="s">
        <v>220</v>
      </c>
      <c r="B570">
        <v>2040</v>
      </c>
      <c r="C570">
        <v>1995</v>
      </c>
      <c r="D570" t="s">
        <v>221</v>
      </c>
      <c r="E570" t="s">
        <v>239</v>
      </c>
      <c r="F570" t="s">
        <v>223</v>
      </c>
      <c r="G570" t="s">
        <v>240</v>
      </c>
      <c r="H570">
        <v>2486.4702464900001</v>
      </c>
      <c r="I570">
        <v>0</v>
      </c>
    </row>
    <row r="571" spans="1:9" x14ac:dyDescent="0.35">
      <c r="A571" t="s">
        <v>220</v>
      </c>
      <c r="B571">
        <v>2040</v>
      </c>
      <c r="C571">
        <v>1995</v>
      </c>
      <c r="D571" t="s">
        <v>221</v>
      </c>
      <c r="E571" t="s">
        <v>239</v>
      </c>
      <c r="F571" t="s">
        <v>223</v>
      </c>
      <c r="G571" t="s">
        <v>225</v>
      </c>
      <c r="H571">
        <v>2473.8175927699999</v>
      </c>
      <c r="I571">
        <v>0</v>
      </c>
    </row>
    <row r="572" spans="1:9" x14ac:dyDescent="0.35">
      <c r="A572" t="s">
        <v>220</v>
      </c>
      <c r="B572">
        <v>2040</v>
      </c>
      <c r="C572">
        <v>1995</v>
      </c>
      <c r="D572" t="s">
        <v>221</v>
      </c>
      <c r="E572" t="s">
        <v>239</v>
      </c>
      <c r="F572" t="s">
        <v>221</v>
      </c>
      <c r="G572" t="s">
        <v>227</v>
      </c>
      <c r="H572">
        <v>10895.21768399</v>
      </c>
      <c r="I572">
        <v>0</v>
      </c>
    </row>
    <row r="573" spans="1:9" x14ac:dyDescent="0.35">
      <c r="A573" t="s">
        <v>220</v>
      </c>
      <c r="B573">
        <v>2040</v>
      </c>
      <c r="C573">
        <v>1995</v>
      </c>
      <c r="D573" t="s">
        <v>228</v>
      </c>
      <c r="E573" t="s">
        <v>242</v>
      </c>
      <c r="F573" t="s">
        <v>223</v>
      </c>
      <c r="G573" t="s">
        <v>232</v>
      </c>
      <c r="H573">
        <v>2890.61444317</v>
      </c>
      <c r="I573">
        <v>0</v>
      </c>
    </row>
    <row r="574" spans="1:9" x14ac:dyDescent="0.35">
      <c r="A574" t="s">
        <v>220</v>
      </c>
      <c r="B574">
        <v>2040</v>
      </c>
      <c r="C574">
        <v>1995</v>
      </c>
      <c r="D574" t="s">
        <v>228</v>
      </c>
      <c r="E574" t="s">
        <v>242</v>
      </c>
      <c r="F574" t="s">
        <v>223</v>
      </c>
      <c r="G574" t="s">
        <v>244</v>
      </c>
      <c r="H574">
        <v>970.21525847999999</v>
      </c>
      <c r="I574">
        <v>-72.941066800000002</v>
      </c>
    </row>
    <row r="575" spans="1:9" x14ac:dyDescent="0.35">
      <c r="A575" t="s">
        <v>220</v>
      </c>
      <c r="B575">
        <v>2040</v>
      </c>
      <c r="C575">
        <v>1995</v>
      </c>
      <c r="D575" t="s">
        <v>228</v>
      </c>
      <c r="E575" t="s">
        <v>242</v>
      </c>
      <c r="F575" t="s">
        <v>223</v>
      </c>
      <c r="G575" t="s">
        <v>246</v>
      </c>
      <c r="H575">
        <v>1031.13884676</v>
      </c>
      <c r="I575">
        <v>0</v>
      </c>
    </row>
    <row r="576" spans="1:9" x14ac:dyDescent="0.35">
      <c r="A576" t="s">
        <v>220</v>
      </c>
      <c r="B576">
        <v>2040</v>
      </c>
      <c r="C576">
        <v>1995</v>
      </c>
      <c r="D576" t="s">
        <v>228</v>
      </c>
      <c r="E576" t="s">
        <v>242</v>
      </c>
      <c r="F576" t="s">
        <v>223</v>
      </c>
      <c r="G576" t="s">
        <v>248</v>
      </c>
      <c r="H576">
        <v>11321.21117559</v>
      </c>
      <c r="I576">
        <v>0</v>
      </c>
    </row>
    <row r="577" spans="1:9" x14ac:dyDescent="0.35">
      <c r="A577" t="s">
        <v>220</v>
      </c>
      <c r="B577">
        <v>2040</v>
      </c>
      <c r="C577">
        <v>1995</v>
      </c>
      <c r="D577" t="s">
        <v>228</v>
      </c>
      <c r="E577" t="s">
        <v>242</v>
      </c>
      <c r="F577" t="s">
        <v>221</v>
      </c>
      <c r="G577" t="s">
        <v>250</v>
      </c>
      <c r="H577">
        <v>3658.4518061200001</v>
      </c>
      <c r="I577">
        <v>0</v>
      </c>
    </row>
    <row r="578" spans="1:9" x14ac:dyDescent="0.35">
      <c r="A578" t="s">
        <v>220</v>
      </c>
      <c r="B578">
        <v>2040</v>
      </c>
      <c r="C578">
        <v>1995</v>
      </c>
      <c r="D578" t="s">
        <v>228</v>
      </c>
      <c r="E578" t="s">
        <v>251</v>
      </c>
      <c r="F578" t="s">
        <v>223</v>
      </c>
      <c r="G578" t="s">
        <v>224</v>
      </c>
      <c r="H578">
        <v>50.291440119999997</v>
      </c>
      <c r="I578">
        <v>0</v>
      </c>
    </row>
    <row r="579" spans="1:9" x14ac:dyDescent="0.35">
      <c r="A579" t="s">
        <v>220</v>
      </c>
      <c r="B579">
        <v>2040</v>
      </c>
      <c r="C579">
        <v>1995</v>
      </c>
      <c r="D579" t="s">
        <v>228</v>
      </c>
      <c r="E579" t="s">
        <v>251</v>
      </c>
      <c r="F579" t="s">
        <v>223</v>
      </c>
      <c r="G579" t="s">
        <v>226</v>
      </c>
      <c r="H579">
        <v>5.4807719800000001</v>
      </c>
      <c r="I579">
        <v>0</v>
      </c>
    </row>
    <row r="580" spans="1:9" x14ac:dyDescent="0.35">
      <c r="A580" t="s">
        <v>220</v>
      </c>
      <c r="B580">
        <v>2040</v>
      </c>
      <c r="C580">
        <v>1995</v>
      </c>
      <c r="D580" t="s">
        <v>228</v>
      </c>
      <c r="E580" t="s">
        <v>251</v>
      </c>
      <c r="F580" t="s">
        <v>223</v>
      </c>
      <c r="G580" t="s">
        <v>252</v>
      </c>
      <c r="H580">
        <v>142.81358227999999</v>
      </c>
      <c r="I580">
        <v>0</v>
      </c>
    </row>
    <row r="581" spans="1:9" x14ac:dyDescent="0.35">
      <c r="A581" t="s">
        <v>220</v>
      </c>
      <c r="B581">
        <v>2040</v>
      </c>
      <c r="C581">
        <v>1995</v>
      </c>
      <c r="D581" t="s">
        <v>228</v>
      </c>
      <c r="E581" t="s">
        <v>251</v>
      </c>
      <c r="F581" t="s">
        <v>221</v>
      </c>
      <c r="G581" t="s">
        <v>227</v>
      </c>
      <c r="H581">
        <v>180.6323807</v>
      </c>
      <c r="I581">
        <v>0</v>
      </c>
    </row>
    <row r="582" spans="1:9" x14ac:dyDescent="0.35">
      <c r="A582" t="s">
        <v>220</v>
      </c>
      <c r="B582">
        <v>2040</v>
      </c>
      <c r="C582">
        <v>1995</v>
      </c>
      <c r="D582" t="s">
        <v>228</v>
      </c>
      <c r="E582" t="s">
        <v>251</v>
      </c>
      <c r="F582" t="s">
        <v>221</v>
      </c>
      <c r="G582" t="s">
        <v>253</v>
      </c>
      <c r="H582">
        <v>33763.040257790002</v>
      </c>
      <c r="I582">
        <v>0</v>
      </c>
    </row>
    <row r="583" spans="1:9" x14ac:dyDescent="0.35">
      <c r="A583" t="s">
        <v>220</v>
      </c>
      <c r="B583">
        <v>2040</v>
      </c>
      <c r="C583">
        <v>1995</v>
      </c>
      <c r="D583" t="s">
        <v>221</v>
      </c>
      <c r="E583" t="s">
        <v>230</v>
      </c>
      <c r="F583" t="s">
        <v>223</v>
      </c>
      <c r="G583" t="s">
        <v>229</v>
      </c>
      <c r="H583">
        <v>0</v>
      </c>
      <c r="I583">
        <v>-1938.62543577</v>
      </c>
    </row>
    <row r="584" spans="1:9" x14ac:dyDescent="0.35">
      <c r="A584" t="s">
        <v>220</v>
      </c>
      <c r="B584">
        <v>2040</v>
      </c>
      <c r="C584">
        <v>1995</v>
      </c>
      <c r="D584" t="s">
        <v>221</v>
      </c>
      <c r="E584" t="s">
        <v>230</v>
      </c>
      <c r="F584" t="s">
        <v>223</v>
      </c>
      <c r="G584" t="s">
        <v>232</v>
      </c>
      <c r="H584">
        <v>16336.19218186</v>
      </c>
      <c r="I584">
        <v>-272.42319543999997</v>
      </c>
    </row>
    <row r="585" spans="1:9" x14ac:dyDescent="0.35">
      <c r="A585" t="s">
        <v>220</v>
      </c>
      <c r="B585">
        <v>2040</v>
      </c>
      <c r="C585">
        <v>1995</v>
      </c>
      <c r="D585" t="s">
        <v>221</v>
      </c>
      <c r="E585" t="s">
        <v>230</v>
      </c>
      <c r="F585" t="s">
        <v>223</v>
      </c>
      <c r="G585" t="s">
        <v>244</v>
      </c>
      <c r="H585">
        <v>1961.2270563699999</v>
      </c>
      <c r="I585">
        <v>-583.39177630999995</v>
      </c>
    </row>
    <row r="586" spans="1:9" x14ac:dyDescent="0.35">
      <c r="A586" t="s">
        <v>220</v>
      </c>
      <c r="B586">
        <v>2040</v>
      </c>
      <c r="C586">
        <v>1995</v>
      </c>
      <c r="D586" t="s">
        <v>221</v>
      </c>
      <c r="E586" t="s">
        <v>230</v>
      </c>
      <c r="F586" t="s">
        <v>223</v>
      </c>
      <c r="G586" t="s">
        <v>237</v>
      </c>
      <c r="H586">
        <v>15687.10106572</v>
      </c>
      <c r="I586">
        <v>-612.43006854999999</v>
      </c>
    </row>
    <row r="587" spans="1:9" x14ac:dyDescent="0.35">
      <c r="A587" t="s">
        <v>220</v>
      </c>
      <c r="B587">
        <v>2040</v>
      </c>
      <c r="C587">
        <v>1995</v>
      </c>
      <c r="D587" t="s">
        <v>228</v>
      </c>
      <c r="E587" t="s">
        <v>231</v>
      </c>
      <c r="F587" t="s">
        <v>223</v>
      </c>
      <c r="G587" t="s">
        <v>229</v>
      </c>
      <c r="H587">
        <v>0</v>
      </c>
      <c r="I587">
        <v>-220.2983571</v>
      </c>
    </row>
    <row r="588" spans="1:9" x14ac:dyDescent="0.35">
      <c r="A588" t="s">
        <v>220</v>
      </c>
      <c r="B588">
        <v>2040</v>
      </c>
      <c r="C588">
        <v>1995</v>
      </c>
      <c r="D588" t="s">
        <v>228</v>
      </c>
      <c r="E588" t="s">
        <v>231</v>
      </c>
      <c r="F588" t="s">
        <v>223</v>
      </c>
      <c r="G588" t="s">
        <v>232</v>
      </c>
      <c r="H588">
        <v>4161.2183058700002</v>
      </c>
      <c r="I588">
        <v>0</v>
      </c>
    </row>
    <row r="589" spans="1:9" x14ac:dyDescent="0.35">
      <c r="A589" t="s">
        <v>220</v>
      </c>
      <c r="B589">
        <v>2040</v>
      </c>
      <c r="C589">
        <v>1995</v>
      </c>
      <c r="D589" t="s">
        <v>228</v>
      </c>
      <c r="E589" t="s">
        <v>231</v>
      </c>
      <c r="F589" t="s">
        <v>223</v>
      </c>
      <c r="G589" t="s">
        <v>270</v>
      </c>
      <c r="H589">
        <v>1454.8022653200001</v>
      </c>
      <c r="I589">
        <v>0</v>
      </c>
    </row>
    <row r="590" spans="1:9" x14ac:dyDescent="0.35">
      <c r="A590" t="s">
        <v>220</v>
      </c>
      <c r="B590">
        <v>2040</v>
      </c>
      <c r="C590">
        <v>1995</v>
      </c>
      <c r="D590" t="s">
        <v>228</v>
      </c>
      <c r="E590" t="s">
        <v>231</v>
      </c>
      <c r="F590" t="s">
        <v>223</v>
      </c>
      <c r="G590" t="s">
        <v>256</v>
      </c>
      <c r="H590">
        <v>7493.85930517</v>
      </c>
      <c r="I590">
        <v>0</v>
      </c>
    </row>
    <row r="591" spans="1:9" x14ac:dyDescent="0.35">
      <c r="A591" t="s">
        <v>220</v>
      </c>
      <c r="B591">
        <v>2040</v>
      </c>
      <c r="C591">
        <v>1995</v>
      </c>
      <c r="D591" t="s">
        <v>228</v>
      </c>
      <c r="E591" t="s">
        <v>257</v>
      </c>
      <c r="F591" t="s">
        <v>223</v>
      </c>
      <c r="G591" t="s">
        <v>237</v>
      </c>
      <c r="H591">
        <v>525.65428806</v>
      </c>
      <c r="I591">
        <v>0</v>
      </c>
    </row>
    <row r="592" spans="1:9" x14ac:dyDescent="0.35">
      <c r="A592" t="s">
        <v>220</v>
      </c>
      <c r="B592">
        <v>2040</v>
      </c>
      <c r="C592">
        <v>1995</v>
      </c>
      <c r="D592" t="s">
        <v>228</v>
      </c>
      <c r="E592" t="s">
        <v>261</v>
      </c>
      <c r="F592" t="s">
        <v>223</v>
      </c>
      <c r="G592" t="s">
        <v>224</v>
      </c>
      <c r="H592">
        <v>8652.9792774300004</v>
      </c>
      <c r="I592">
        <v>-5483.8361583100004</v>
      </c>
    </row>
    <row r="593" spans="1:9" x14ac:dyDescent="0.35">
      <c r="A593" t="s">
        <v>220</v>
      </c>
      <c r="B593">
        <v>2040</v>
      </c>
      <c r="C593">
        <v>1995</v>
      </c>
      <c r="D593" t="s">
        <v>228</v>
      </c>
      <c r="E593" t="s">
        <v>232</v>
      </c>
      <c r="F593" t="s">
        <v>223</v>
      </c>
      <c r="G593" t="s">
        <v>229</v>
      </c>
      <c r="H593">
        <v>0</v>
      </c>
      <c r="I593">
        <v>-7937.1302539899998</v>
      </c>
    </row>
    <row r="594" spans="1:9" x14ac:dyDescent="0.35">
      <c r="A594" t="s">
        <v>220</v>
      </c>
      <c r="B594">
        <v>2040</v>
      </c>
      <c r="C594">
        <v>1995</v>
      </c>
      <c r="D594" t="s">
        <v>228</v>
      </c>
      <c r="E594" t="s">
        <v>232</v>
      </c>
      <c r="F594" t="s">
        <v>223</v>
      </c>
      <c r="G594" t="s">
        <v>242</v>
      </c>
      <c r="H594">
        <v>0</v>
      </c>
      <c r="I594">
        <v>-4329.3273807999904</v>
      </c>
    </row>
    <row r="595" spans="1:9" x14ac:dyDescent="0.35">
      <c r="A595" t="s">
        <v>220</v>
      </c>
      <c r="B595">
        <v>2040</v>
      </c>
      <c r="C595">
        <v>1995</v>
      </c>
      <c r="D595" t="s">
        <v>228</v>
      </c>
      <c r="E595" t="s">
        <v>232</v>
      </c>
      <c r="F595" t="s">
        <v>221</v>
      </c>
      <c r="G595" t="s">
        <v>230</v>
      </c>
      <c r="H595">
        <v>1387.31641354</v>
      </c>
      <c r="I595">
        <v>-10325.880547049999</v>
      </c>
    </row>
    <row r="596" spans="1:9" x14ac:dyDescent="0.35">
      <c r="A596" t="s">
        <v>220</v>
      </c>
      <c r="B596">
        <v>2040</v>
      </c>
      <c r="C596">
        <v>1995</v>
      </c>
      <c r="D596" t="s">
        <v>228</v>
      </c>
      <c r="E596" t="s">
        <v>232</v>
      </c>
      <c r="F596" t="s">
        <v>223</v>
      </c>
      <c r="G596" t="s">
        <v>231</v>
      </c>
      <c r="H596">
        <v>0</v>
      </c>
      <c r="I596">
        <v>-6667.3969884099997</v>
      </c>
    </row>
    <row r="597" spans="1:9" x14ac:dyDescent="0.35">
      <c r="A597" t="s">
        <v>220</v>
      </c>
      <c r="B597">
        <v>2040</v>
      </c>
      <c r="C597">
        <v>1995</v>
      </c>
      <c r="D597" t="s">
        <v>228</v>
      </c>
      <c r="E597" t="s">
        <v>232</v>
      </c>
      <c r="F597" t="s">
        <v>223</v>
      </c>
      <c r="G597" t="s">
        <v>263</v>
      </c>
      <c r="H597">
        <v>473.71401724999998</v>
      </c>
      <c r="I597">
        <v>0</v>
      </c>
    </row>
    <row r="598" spans="1:9" x14ac:dyDescent="0.35">
      <c r="A598" t="s">
        <v>220</v>
      </c>
      <c r="B598">
        <v>2040</v>
      </c>
      <c r="C598">
        <v>1995</v>
      </c>
      <c r="D598" t="s">
        <v>228</v>
      </c>
      <c r="E598" t="s">
        <v>232</v>
      </c>
      <c r="F598" t="s">
        <v>223</v>
      </c>
      <c r="G598" t="s">
        <v>264</v>
      </c>
      <c r="H598">
        <v>1741.0907395700001</v>
      </c>
      <c r="I598">
        <v>0</v>
      </c>
    </row>
    <row r="599" spans="1:9" x14ac:dyDescent="0.35">
      <c r="A599" t="s">
        <v>220</v>
      </c>
      <c r="B599">
        <v>2040</v>
      </c>
      <c r="C599">
        <v>1995</v>
      </c>
      <c r="D599" t="s">
        <v>228</v>
      </c>
      <c r="E599" t="s">
        <v>232</v>
      </c>
      <c r="F599" t="s">
        <v>223</v>
      </c>
      <c r="G599" t="s">
        <v>265</v>
      </c>
      <c r="H599">
        <v>3687.09078684</v>
      </c>
      <c r="I599">
        <v>0</v>
      </c>
    </row>
    <row r="600" spans="1:9" x14ac:dyDescent="0.35">
      <c r="A600" t="s">
        <v>220</v>
      </c>
      <c r="B600">
        <v>2040</v>
      </c>
      <c r="C600">
        <v>1995</v>
      </c>
      <c r="D600" t="s">
        <v>228</v>
      </c>
      <c r="E600" t="s">
        <v>232</v>
      </c>
      <c r="F600" t="s">
        <v>223</v>
      </c>
      <c r="G600" t="s">
        <v>244</v>
      </c>
      <c r="H600">
        <v>7383.0492536199999</v>
      </c>
      <c r="I600">
        <v>-2483.74596888</v>
      </c>
    </row>
    <row r="601" spans="1:9" x14ac:dyDescent="0.35">
      <c r="A601" t="s">
        <v>220</v>
      </c>
      <c r="B601">
        <v>2040</v>
      </c>
      <c r="C601">
        <v>1995</v>
      </c>
      <c r="D601" t="s">
        <v>228</v>
      </c>
      <c r="E601" t="s">
        <v>232</v>
      </c>
      <c r="F601" t="s">
        <v>223</v>
      </c>
      <c r="G601" t="s">
        <v>246</v>
      </c>
      <c r="H601">
        <v>4119.9961187400004</v>
      </c>
      <c r="I601">
        <v>0</v>
      </c>
    </row>
    <row r="602" spans="1:9" x14ac:dyDescent="0.35">
      <c r="A602" t="s">
        <v>220</v>
      </c>
      <c r="B602">
        <v>2040</v>
      </c>
      <c r="C602">
        <v>1995</v>
      </c>
      <c r="D602" t="s">
        <v>228</v>
      </c>
      <c r="E602" t="s">
        <v>232</v>
      </c>
      <c r="F602" t="s">
        <v>223</v>
      </c>
      <c r="G602" t="s">
        <v>248</v>
      </c>
      <c r="H602">
        <v>23707.203727880002</v>
      </c>
      <c r="I602">
        <v>0</v>
      </c>
    </row>
    <row r="603" spans="1:9" x14ac:dyDescent="0.35">
      <c r="A603" t="s">
        <v>220</v>
      </c>
      <c r="B603">
        <v>2040</v>
      </c>
      <c r="C603">
        <v>1995</v>
      </c>
      <c r="D603" t="s">
        <v>228</v>
      </c>
      <c r="E603" t="s">
        <v>232</v>
      </c>
      <c r="F603" t="s">
        <v>221</v>
      </c>
      <c r="G603" t="s">
        <v>267</v>
      </c>
      <c r="H603">
        <v>3765.33296384</v>
      </c>
      <c r="I603">
        <v>0</v>
      </c>
    </row>
    <row r="604" spans="1:9" x14ac:dyDescent="0.35">
      <c r="A604" t="s">
        <v>220</v>
      </c>
      <c r="B604">
        <v>2040</v>
      </c>
      <c r="C604">
        <v>1995</v>
      </c>
      <c r="D604" t="s">
        <v>228</v>
      </c>
      <c r="E604" t="s">
        <v>232</v>
      </c>
      <c r="F604" t="s">
        <v>223</v>
      </c>
      <c r="G604" t="s">
        <v>270</v>
      </c>
      <c r="H604">
        <v>3706.85748526</v>
      </c>
      <c r="I604">
        <v>0</v>
      </c>
    </row>
    <row r="605" spans="1:9" x14ac:dyDescent="0.35">
      <c r="A605" t="s">
        <v>220</v>
      </c>
      <c r="B605">
        <v>2040</v>
      </c>
      <c r="C605">
        <v>1995</v>
      </c>
      <c r="D605" t="s">
        <v>228</v>
      </c>
      <c r="E605" t="s">
        <v>232</v>
      </c>
      <c r="F605" t="s">
        <v>223</v>
      </c>
      <c r="G605" t="s">
        <v>268</v>
      </c>
      <c r="H605">
        <v>1738.5883729100001</v>
      </c>
      <c r="I605">
        <v>0</v>
      </c>
    </row>
    <row r="606" spans="1:9" x14ac:dyDescent="0.35">
      <c r="A606" t="s">
        <v>220</v>
      </c>
      <c r="B606">
        <v>2040</v>
      </c>
      <c r="C606">
        <v>1995</v>
      </c>
      <c r="D606" t="s">
        <v>228</v>
      </c>
      <c r="E606" t="s">
        <v>263</v>
      </c>
      <c r="F606" t="s">
        <v>223</v>
      </c>
      <c r="G606" t="s">
        <v>232</v>
      </c>
      <c r="H606">
        <v>0</v>
      </c>
      <c r="I606">
        <v>-1280.1464251</v>
      </c>
    </row>
    <row r="607" spans="1:9" x14ac:dyDescent="0.35">
      <c r="A607" t="s">
        <v>220</v>
      </c>
      <c r="B607">
        <v>2040</v>
      </c>
      <c r="C607">
        <v>1995</v>
      </c>
      <c r="D607" t="s">
        <v>228</v>
      </c>
      <c r="E607" t="s">
        <v>263</v>
      </c>
      <c r="F607" t="s">
        <v>223</v>
      </c>
      <c r="G607" t="s">
        <v>269</v>
      </c>
      <c r="H607">
        <v>473.71401724999998</v>
      </c>
      <c r="I607">
        <v>0</v>
      </c>
    </row>
    <row r="608" spans="1:9" x14ac:dyDescent="0.35">
      <c r="A608" t="s">
        <v>220</v>
      </c>
      <c r="B608">
        <v>2040</v>
      </c>
      <c r="C608">
        <v>1995</v>
      </c>
      <c r="D608" t="s">
        <v>228</v>
      </c>
      <c r="E608" t="s">
        <v>264</v>
      </c>
      <c r="F608" t="s">
        <v>223</v>
      </c>
      <c r="G608" t="s">
        <v>232</v>
      </c>
      <c r="H608">
        <v>0</v>
      </c>
      <c r="I608">
        <v>-3478.7264095599999</v>
      </c>
    </row>
    <row r="609" spans="1:9" x14ac:dyDescent="0.35">
      <c r="A609" t="s">
        <v>220</v>
      </c>
      <c r="B609">
        <v>2040</v>
      </c>
      <c r="C609">
        <v>1995</v>
      </c>
      <c r="D609" t="s">
        <v>228</v>
      </c>
      <c r="E609" t="s">
        <v>264</v>
      </c>
      <c r="F609" t="s">
        <v>223</v>
      </c>
      <c r="G609" t="s">
        <v>269</v>
      </c>
      <c r="H609">
        <v>306.05421253999998</v>
      </c>
      <c r="I609">
        <v>0</v>
      </c>
    </row>
    <row r="610" spans="1:9" x14ac:dyDescent="0.35">
      <c r="A610" t="s">
        <v>220</v>
      </c>
      <c r="B610">
        <v>2040</v>
      </c>
      <c r="C610">
        <v>1995</v>
      </c>
      <c r="D610" t="s">
        <v>228</v>
      </c>
      <c r="E610" t="s">
        <v>264</v>
      </c>
      <c r="F610" t="s">
        <v>223</v>
      </c>
      <c r="G610" t="s">
        <v>265</v>
      </c>
      <c r="H610">
        <v>795.85663543999999</v>
      </c>
      <c r="I610">
        <v>0</v>
      </c>
    </row>
    <row r="611" spans="1:9" x14ac:dyDescent="0.35">
      <c r="A611" t="s">
        <v>220</v>
      </c>
      <c r="B611">
        <v>2040</v>
      </c>
      <c r="C611">
        <v>1995</v>
      </c>
      <c r="D611" t="s">
        <v>228</v>
      </c>
      <c r="E611" t="s">
        <v>264</v>
      </c>
      <c r="F611" t="s">
        <v>223</v>
      </c>
      <c r="G611" t="s">
        <v>270</v>
      </c>
      <c r="H611">
        <v>2006.5856695699999</v>
      </c>
      <c r="I611">
        <v>0</v>
      </c>
    </row>
    <row r="612" spans="1:9" x14ac:dyDescent="0.35">
      <c r="A612" t="s">
        <v>220</v>
      </c>
      <c r="B612">
        <v>2040</v>
      </c>
      <c r="C612">
        <v>1995</v>
      </c>
      <c r="D612" t="s">
        <v>228</v>
      </c>
      <c r="E612" t="s">
        <v>264</v>
      </c>
      <c r="F612" t="s">
        <v>223</v>
      </c>
      <c r="G612" t="s">
        <v>268</v>
      </c>
      <c r="H612">
        <v>646.36148831999901</v>
      </c>
      <c r="I612">
        <v>0</v>
      </c>
    </row>
    <row r="613" spans="1:9" x14ac:dyDescent="0.35">
      <c r="A613" t="s">
        <v>220</v>
      </c>
      <c r="B613">
        <v>2040</v>
      </c>
      <c r="C613">
        <v>1995</v>
      </c>
      <c r="D613" t="s">
        <v>228</v>
      </c>
      <c r="E613" t="s">
        <v>269</v>
      </c>
      <c r="F613" t="s">
        <v>223</v>
      </c>
      <c r="G613" t="s">
        <v>263</v>
      </c>
      <c r="H613">
        <v>0</v>
      </c>
      <c r="I613">
        <v>-1280.1464251</v>
      </c>
    </row>
    <row r="614" spans="1:9" x14ac:dyDescent="0.35">
      <c r="A614" t="s">
        <v>220</v>
      </c>
      <c r="B614">
        <v>2040</v>
      </c>
      <c r="C614">
        <v>1995</v>
      </c>
      <c r="D614" t="s">
        <v>228</v>
      </c>
      <c r="E614" t="s">
        <v>269</v>
      </c>
      <c r="F614" t="s">
        <v>223</v>
      </c>
      <c r="G614" t="s">
        <v>264</v>
      </c>
      <c r="H614">
        <v>0</v>
      </c>
      <c r="I614">
        <v>-1588.2813683100001</v>
      </c>
    </row>
    <row r="615" spans="1:9" x14ac:dyDescent="0.35">
      <c r="A615" t="s">
        <v>220</v>
      </c>
      <c r="B615">
        <v>2040</v>
      </c>
      <c r="C615">
        <v>1995</v>
      </c>
      <c r="D615" t="s">
        <v>228</v>
      </c>
      <c r="E615" t="s">
        <v>265</v>
      </c>
      <c r="F615" t="s">
        <v>223</v>
      </c>
      <c r="G615" t="s">
        <v>232</v>
      </c>
      <c r="H615">
        <v>0</v>
      </c>
      <c r="I615">
        <v>-16852.63912987</v>
      </c>
    </row>
    <row r="616" spans="1:9" x14ac:dyDescent="0.35">
      <c r="A616" t="s">
        <v>220</v>
      </c>
      <c r="B616">
        <v>2040</v>
      </c>
      <c r="C616">
        <v>1995</v>
      </c>
      <c r="D616" t="s">
        <v>228</v>
      </c>
      <c r="E616" t="s">
        <v>265</v>
      </c>
      <c r="F616" t="s">
        <v>223</v>
      </c>
      <c r="G616" t="s">
        <v>264</v>
      </c>
      <c r="H616">
        <v>0</v>
      </c>
      <c r="I616">
        <v>-2736.0863347</v>
      </c>
    </row>
    <row r="617" spans="1:9" x14ac:dyDescent="0.35">
      <c r="A617" t="s">
        <v>220</v>
      </c>
      <c r="B617">
        <v>2040</v>
      </c>
      <c r="C617">
        <v>1995</v>
      </c>
      <c r="D617" t="s">
        <v>228</v>
      </c>
      <c r="E617" t="s">
        <v>265</v>
      </c>
      <c r="F617" t="s">
        <v>223</v>
      </c>
      <c r="G617" t="s">
        <v>248</v>
      </c>
      <c r="H617">
        <v>4523.1370350500001</v>
      </c>
      <c r="I617">
        <v>0</v>
      </c>
    </row>
    <row r="618" spans="1:9" x14ac:dyDescent="0.35">
      <c r="A618" t="s">
        <v>220</v>
      </c>
      <c r="B618">
        <v>2040</v>
      </c>
      <c r="C618">
        <v>1995</v>
      </c>
      <c r="D618" t="s">
        <v>228</v>
      </c>
      <c r="E618" t="s">
        <v>265</v>
      </c>
      <c r="F618" t="s">
        <v>221</v>
      </c>
      <c r="G618" t="s">
        <v>267</v>
      </c>
      <c r="H618">
        <v>5681.10593582</v>
      </c>
      <c r="I618">
        <v>0</v>
      </c>
    </row>
    <row r="619" spans="1:9" x14ac:dyDescent="0.35">
      <c r="A619" t="s">
        <v>220</v>
      </c>
      <c r="B619">
        <v>2040</v>
      </c>
      <c r="C619">
        <v>1995</v>
      </c>
      <c r="D619" t="s">
        <v>228</v>
      </c>
      <c r="E619" t="s">
        <v>265</v>
      </c>
      <c r="F619" t="s">
        <v>223</v>
      </c>
      <c r="G619" t="s">
        <v>271</v>
      </c>
      <c r="H619">
        <v>2173.0082412800002</v>
      </c>
      <c r="I619">
        <v>0</v>
      </c>
    </row>
    <row r="620" spans="1:9" x14ac:dyDescent="0.35">
      <c r="A620" t="s">
        <v>220</v>
      </c>
      <c r="B620">
        <v>2040</v>
      </c>
      <c r="C620">
        <v>1995</v>
      </c>
      <c r="D620" t="s">
        <v>228</v>
      </c>
      <c r="E620" t="s">
        <v>265</v>
      </c>
      <c r="F620" t="s">
        <v>221</v>
      </c>
      <c r="G620" t="s">
        <v>250</v>
      </c>
      <c r="H620">
        <v>13243.3362784</v>
      </c>
      <c r="I620">
        <v>0</v>
      </c>
    </row>
    <row r="621" spans="1:9" x14ac:dyDescent="0.35">
      <c r="A621" t="s">
        <v>220</v>
      </c>
      <c r="B621">
        <v>2040</v>
      </c>
      <c r="C621">
        <v>1995</v>
      </c>
      <c r="D621" t="s">
        <v>228</v>
      </c>
      <c r="E621" t="s">
        <v>272</v>
      </c>
      <c r="F621" t="s">
        <v>223</v>
      </c>
      <c r="G621" t="s">
        <v>273</v>
      </c>
      <c r="H621">
        <v>2320.6297751100001</v>
      </c>
      <c r="I621">
        <v>-622.38382002000003</v>
      </c>
    </row>
    <row r="622" spans="1:9" x14ac:dyDescent="0.35">
      <c r="A622" t="s">
        <v>220</v>
      </c>
      <c r="B622">
        <v>2040</v>
      </c>
      <c r="C622">
        <v>1995</v>
      </c>
      <c r="D622" t="s">
        <v>228</v>
      </c>
      <c r="E622" t="s">
        <v>272</v>
      </c>
      <c r="F622" t="s">
        <v>223</v>
      </c>
      <c r="G622" t="s">
        <v>274</v>
      </c>
      <c r="H622">
        <v>2847.33406457</v>
      </c>
      <c r="I622">
        <v>0</v>
      </c>
    </row>
    <row r="623" spans="1:9" x14ac:dyDescent="0.35">
      <c r="A623" t="s">
        <v>220</v>
      </c>
      <c r="B623">
        <v>2040</v>
      </c>
      <c r="C623">
        <v>1995</v>
      </c>
      <c r="D623" t="s">
        <v>228</v>
      </c>
      <c r="E623" t="s">
        <v>275</v>
      </c>
      <c r="F623" t="s">
        <v>223</v>
      </c>
      <c r="G623" t="s">
        <v>244</v>
      </c>
      <c r="H623">
        <v>40000.399091079998</v>
      </c>
      <c r="I623">
        <v>0</v>
      </c>
    </row>
    <row r="624" spans="1:9" x14ac:dyDescent="0.35">
      <c r="A624" t="s">
        <v>220</v>
      </c>
      <c r="B624">
        <v>2040</v>
      </c>
      <c r="C624">
        <v>1995</v>
      </c>
      <c r="D624" t="s">
        <v>228</v>
      </c>
      <c r="E624" t="s">
        <v>275</v>
      </c>
      <c r="F624" t="s">
        <v>223</v>
      </c>
      <c r="G624" t="s">
        <v>276</v>
      </c>
      <c r="H624">
        <v>9912.3065895399995</v>
      </c>
      <c r="I624">
        <v>0</v>
      </c>
    </row>
    <row r="625" spans="1:9" x14ac:dyDescent="0.35">
      <c r="A625" t="s">
        <v>220</v>
      </c>
      <c r="B625">
        <v>2040</v>
      </c>
      <c r="C625">
        <v>1995</v>
      </c>
      <c r="D625" t="s">
        <v>228</v>
      </c>
      <c r="E625" t="s">
        <v>273</v>
      </c>
      <c r="F625" t="s">
        <v>223</v>
      </c>
      <c r="G625" t="s">
        <v>272</v>
      </c>
      <c r="H625">
        <v>1010.76477047</v>
      </c>
      <c r="I625">
        <v>-2585.9215793100002</v>
      </c>
    </row>
    <row r="626" spans="1:9" x14ac:dyDescent="0.35">
      <c r="A626" t="s">
        <v>220</v>
      </c>
      <c r="B626">
        <v>2040</v>
      </c>
      <c r="C626">
        <v>1995</v>
      </c>
      <c r="D626" t="s">
        <v>228</v>
      </c>
      <c r="E626" t="s">
        <v>273</v>
      </c>
      <c r="F626" t="s">
        <v>221</v>
      </c>
      <c r="G626" t="s">
        <v>284</v>
      </c>
      <c r="H626">
        <v>572.79152581000005</v>
      </c>
      <c r="I626">
        <v>0</v>
      </c>
    </row>
    <row r="627" spans="1:9" x14ac:dyDescent="0.35">
      <c r="A627" t="s">
        <v>220</v>
      </c>
      <c r="B627">
        <v>2040</v>
      </c>
      <c r="C627">
        <v>1995</v>
      </c>
      <c r="D627" t="s">
        <v>228</v>
      </c>
      <c r="E627" t="s">
        <v>273</v>
      </c>
      <c r="F627" t="s">
        <v>223</v>
      </c>
      <c r="G627" t="s">
        <v>277</v>
      </c>
      <c r="H627">
        <v>3277.6228528199999</v>
      </c>
      <c r="I627">
        <v>0</v>
      </c>
    </row>
    <row r="628" spans="1:9" x14ac:dyDescent="0.35">
      <c r="A628" t="s">
        <v>220</v>
      </c>
      <c r="B628">
        <v>2040</v>
      </c>
      <c r="C628">
        <v>1995</v>
      </c>
      <c r="D628" t="s">
        <v>228</v>
      </c>
      <c r="E628" t="s">
        <v>273</v>
      </c>
      <c r="F628" t="s">
        <v>223</v>
      </c>
      <c r="G628" t="s">
        <v>285</v>
      </c>
      <c r="H628">
        <v>1567.4623035</v>
      </c>
      <c r="I628">
        <v>0</v>
      </c>
    </row>
    <row r="629" spans="1:9" x14ac:dyDescent="0.35">
      <c r="A629" t="s">
        <v>220</v>
      </c>
      <c r="B629">
        <v>2040</v>
      </c>
      <c r="C629">
        <v>1995</v>
      </c>
      <c r="D629" t="s">
        <v>228</v>
      </c>
      <c r="E629" t="s">
        <v>273</v>
      </c>
      <c r="F629" t="s">
        <v>223</v>
      </c>
      <c r="G629" t="s">
        <v>271</v>
      </c>
      <c r="H629">
        <v>6919.4180407100002</v>
      </c>
      <c r="I629">
        <v>0</v>
      </c>
    </row>
    <row r="630" spans="1:9" x14ac:dyDescent="0.35">
      <c r="A630" t="s">
        <v>220</v>
      </c>
      <c r="B630">
        <v>2040</v>
      </c>
      <c r="C630">
        <v>1995</v>
      </c>
      <c r="D630" t="s">
        <v>228</v>
      </c>
      <c r="E630" t="s">
        <v>244</v>
      </c>
      <c r="F630" t="s">
        <v>223</v>
      </c>
      <c r="G630" t="s">
        <v>242</v>
      </c>
      <c r="H630">
        <v>5167.0787811700002</v>
      </c>
      <c r="I630">
        <v>-36128.990233889999</v>
      </c>
    </row>
    <row r="631" spans="1:9" x14ac:dyDescent="0.35">
      <c r="A631" t="s">
        <v>220</v>
      </c>
      <c r="B631">
        <v>2040</v>
      </c>
      <c r="C631">
        <v>1995</v>
      </c>
      <c r="D631" t="s">
        <v>228</v>
      </c>
      <c r="E631" t="s">
        <v>244</v>
      </c>
      <c r="F631" t="s">
        <v>221</v>
      </c>
      <c r="G631" t="s">
        <v>230</v>
      </c>
      <c r="H631">
        <v>5666.1170962300002</v>
      </c>
      <c r="I631">
        <v>-21039.816588410002</v>
      </c>
    </row>
    <row r="632" spans="1:9" x14ac:dyDescent="0.35">
      <c r="A632" t="s">
        <v>220</v>
      </c>
      <c r="B632">
        <v>2040</v>
      </c>
      <c r="C632">
        <v>1995</v>
      </c>
      <c r="D632" t="s">
        <v>228</v>
      </c>
      <c r="E632" t="s">
        <v>244</v>
      </c>
      <c r="F632" t="s">
        <v>223</v>
      </c>
      <c r="G632" t="s">
        <v>232</v>
      </c>
      <c r="H632">
        <v>6292.0189722900004</v>
      </c>
      <c r="I632">
        <v>-17276.357489490001</v>
      </c>
    </row>
    <row r="633" spans="1:9" x14ac:dyDescent="0.35">
      <c r="A633" t="s">
        <v>220</v>
      </c>
      <c r="B633">
        <v>2040</v>
      </c>
      <c r="C633">
        <v>1995</v>
      </c>
      <c r="D633" t="s">
        <v>228</v>
      </c>
      <c r="E633" t="s">
        <v>244</v>
      </c>
      <c r="F633" t="s">
        <v>223</v>
      </c>
      <c r="G633" t="s">
        <v>275</v>
      </c>
      <c r="H633">
        <v>0</v>
      </c>
      <c r="I633">
        <v>-20794.982370919999</v>
      </c>
    </row>
    <row r="634" spans="1:9" x14ac:dyDescent="0.35">
      <c r="A634" t="s">
        <v>220</v>
      </c>
      <c r="B634">
        <v>2040</v>
      </c>
      <c r="C634">
        <v>1995</v>
      </c>
      <c r="D634" t="s">
        <v>228</v>
      </c>
      <c r="E634" t="s">
        <v>244</v>
      </c>
      <c r="F634" t="s">
        <v>223</v>
      </c>
      <c r="G634" t="s">
        <v>278</v>
      </c>
      <c r="H634">
        <v>0</v>
      </c>
      <c r="I634">
        <v>-3078.2586132500001</v>
      </c>
    </row>
    <row r="635" spans="1:9" x14ac:dyDescent="0.35">
      <c r="A635" t="s">
        <v>220</v>
      </c>
      <c r="B635">
        <v>2040</v>
      </c>
      <c r="C635">
        <v>1995</v>
      </c>
      <c r="D635" t="s">
        <v>228</v>
      </c>
      <c r="E635" t="s">
        <v>244</v>
      </c>
      <c r="F635" t="s">
        <v>223</v>
      </c>
      <c r="G635" t="s">
        <v>237</v>
      </c>
      <c r="H635">
        <v>23128.079781650002</v>
      </c>
      <c r="I635">
        <v>0</v>
      </c>
    </row>
    <row r="636" spans="1:9" x14ac:dyDescent="0.35">
      <c r="A636" t="s">
        <v>220</v>
      </c>
      <c r="B636">
        <v>2040</v>
      </c>
      <c r="C636">
        <v>1995</v>
      </c>
      <c r="D636" t="s">
        <v>228</v>
      </c>
      <c r="E636" t="s">
        <v>244</v>
      </c>
      <c r="F636" t="s">
        <v>221</v>
      </c>
      <c r="G636" t="s">
        <v>250</v>
      </c>
      <c r="H636">
        <v>39509.262923150003</v>
      </c>
      <c r="I636">
        <v>-4741.02928505</v>
      </c>
    </row>
    <row r="637" spans="1:9" x14ac:dyDescent="0.35">
      <c r="A637" t="s">
        <v>220</v>
      </c>
      <c r="B637">
        <v>2040</v>
      </c>
      <c r="C637">
        <v>1995</v>
      </c>
      <c r="D637" t="s">
        <v>228</v>
      </c>
      <c r="E637" t="s">
        <v>224</v>
      </c>
      <c r="F637" t="s">
        <v>221</v>
      </c>
      <c r="G637" t="s">
        <v>222</v>
      </c>
      <c r="H637">
        <v>0</v>
      </c>
      <c r="I637">
        <v>-682.98975829000005</v>
      </c>
    </row>
    <row r="638" spans="1:9" x14ac:dyDescent="0.35">
      <c r="A638" t="s">
        <v>220</v>
      </c>
      <c r="B638">
        <v>2040</v>
      </c>
      <c r="C638">
        <v>1995</v>
      </c>
      <c r="D638" t="s">
        <v>228</v>
      </c>
      <c r="E638" t="s">
        <v>224</v>
      </c>
      <c r="F638" t="s">
        <v>223</v>
      </c>
      <c r="G638" t="s">
        <v>251</v>
      </c>
      <c r="H638">
        <v>0</v>
      </c>
      <c r="I638">
        <v>-11208.68229927</v>
      </c>
    </row>
    <row r="639" spans="1:9" x14ac:dyDescent="0.35">
      <c r="A639" t="s">
        <v>220</v>
      </c>
      <c r="B639">
        <v>2040</v>
      </c>
      <c r="C639">
        <v>1995</v>
      </c>
      <c r="D639" t="s">
        <v>228</v>
      </c>
      <c r="E639" t="s">
        <v>224</v>
      </c>
      <c r="F639" t="s">
        <v>223</v>
      </c>
      <c r="G639" t="s">
        <v>261</v>
      </c>
      <c r="H639">
        <v>333.90927833000001</v>
      </c>
      <c r="I639">
        <v>-2.6023212099999999</v>
      </c>
    </row>
    <row r="640" spans="1:9" x14ac:dyDescent="0.35">
      <c r="A640" t="s">
        <v>220</v>
      </c>
      <c r="B640">
        <v>2040</v>
      </c>
      <c r="C640">
        <v>1995</v>
      </c>
      <c r="D640" t="s">
        <v>228</v>
      </c>
      <c r="E640" t="s">
        <v>224</v>
      </c>
      <c r="F640" t="s">
        <v>223</v>
      </c>
      <c r="G640" t="s">
        <v>237</v>
      </c>
      <c r="H640">
        <v>1192.3239688000001</v>
      </c>
      <c r="I640">
        <v>0</v>
      </c>
    </row>
    <row r="641" spans="1:9" x14ac:dyDescent="0.35">
      <c r="A641" t="s">
        <v>220</v>
      </c>
      <c r="B641">
        <v>2040</v>
      </c>
      <c r="C641">
        <v>1995</v>
      </c>
      <c r="D641" t="s">
        <v>228</v>
      </c>
      <c r="E641" t="s">
        <v>224</v>
      </c>
      <c r="F641" t="s">
        <v>223</v>
      </c>
      <c r="G641" t="s">
        <v>226</v>
      </c>
      <c r="H641">
        <v>3370.9098946899999</v>
      </c>
      <c r="I641">
        <v>0</v>
      </c>
    </row>
    <row r="642" spans="1:9" x14ac:dyDescent="0.35">
      <c r="A642" t="s">
        <v>220</v>
      </c>
      <c r="B642">
        <v>2040</v>
      </c>
      <c r="C642">
        <v>1995</v>
      </c>
      <c r="D642" t="s">
        <v>228</v>
      </c>
      <c r="E642" t="s">
        <v>224</v>
      </c>
      <c r="F642" t="s">
        <v>221</v>
      </c>
      <c r="G642" t="s">
        <v>253</v>
      </c>
      <c r="H642">
        <v>28390.04860781</v>
      </c>
      <c r="I642">
        <v>0</v>
      </c>
    </row>
    <row r="643" spans="1:9" x14ac:dyDescent="0.35">
      <c r="A643" t="s">
        <v>220</v>
      </c>
      <c r="B643">
        <v>2040</v>
      </c>
      <c r="C643">
        <v>1995</v>
      </c>
      <c r="D643" t="s">
        <v>228</v>
      </c>
      <c r="E643" t="s">
        <v>240</v>
      </c>
      <c r="F643" t="s">
        <v>221</v>
      </c>
      <c r="G643" t="s">
        <v>239</v>
      </c>
      <c r="H643">
        <v>0</v>
      </c>
      <c r="I643">
        <v>-1887.43068017</v>
      </c>
    </row>
    <row r="644" spans="1:9" x14ac:dyDescent="0.35">
      <c r="A644" t="s">
        <v>220</v>
      </c>
      <c r="B644">
        <v>2040</v>
      </c>
      <c r="C644">
        <v>1995</v>
      </c>
      <c r="D644" t="s">
        <v>228</v>
      </c>
      <c r="E644" t="s">
        <v>240</v>
      </c>
      <c r="F644" t="s">
        <v>223</v>
      </c>
      <c r="G644" t="s">
        <v>236</v>
      </c>
      <c r="H644">
        <v>7670.8515581900001</v>
      </c>
      <c r="I644">
        <v>0</v>
      </c>
    </row>
    <row r="645" spans="1:9" x14ac:dyDescent="0.35">
      <c r="A645" t="s">
        <v>220</v>
      </c>
      <c r="B645">
        <v>2040</v>
      </c>
      <c r="C645">
        <v>1995</v>
      </c>
      <c r="D645" t="s">
        <v>228</v>
      </c>
      <c r="E645" t="s">
        <v>240</v>
      </c>
      <c r="F645" t="s">
        <v>221</v>
      </c>
      <c r="G645" t="s">
        <v>227</v>
      </c>
      <c r="H645">
        <v>5065.3448793299904</v>
      </c>
      <c r="I645">
        <v>0</v>
      </c>
    </row>
    <row r="646" spans="1:9" x14ac:dyDescent="0.35">
      <c r="A646" t="s">
        <v>220</v>
      </c>
      <c r="B646">
        <v>2040</v>
      </c>
      <c r="C646">
        <v>1995</v>
      </c>
      <c r="D646" t="s">
        <v>228</v>
      </c>
      <c r="E646" t="s">
        <v>240</v>
      </c>
      <c r="F646" t="s">
        <v>223</v>
      </c>
      <c r="G646" t="s">
        <v>238</v>
      </c>
      <c r="H646">
        <v>5495.1230900500004</v>
      </c>
      <c r="I646">
        <v>0</v>
      </c>
    </row>
    <row r="647" spans="1:9" x14ac:dyDescent="0.35">
      <c r="A647" t="s">
        <v>220</v>
      </c>
      <c r="B647">
        <v>2040</v>
      </c>
      <c r="C647">
        <v>1995</v>
      </c>
      <c r="D647" t="s">
        <v>228</v>
      </c>
      <c r="E647" t="s">
        <v>236</v>
      </c>
      <c r="F647" t="s">
        <v>223</v>
      </c>
      <c r="G647" t="s">
        <v>229</v>
      </c>
      <c r="H647">
        <v>0</v>
      </c>
      <c r="I647">
        <v>-1090.0009851699999</v>
      </c>
    </row>
    <row r="648" spans="1:9" x14ac:dyDescent="0.35">
      <c r="A648" t="s">
        <v>220</v>
      </c>
      <c r="B648">
        <v>2040</v>
      </c>
      <c r="C648">
        <v>1995</v>
      </c>
      <c r="D648" t="s">
        <v>228</v>
      </c>
      <c r="E648" t="s">
        <v>236</v>
      </c>
      <c r="F648" t="s">
        <v>223</v>
      </c>
      <c r="G648" t="s">
        <v>240</v>
      </c>
      <c r="H648">
        <v>0</v>
      </c>
      <c r="I648">
        <v>-1472.71446279</v>
      </c>
    </row>
    <row r="649" spans="1:9" x14ac:dyDescent="0.35">
      <c r="A649" t="s">
        <v>220</v>
      </c>
      <c r="B649">
        <v>2040</v>
      </c>
      <c r="C649">
        <v>1995</v>
      </c>
      <c r="D649" t="s">
        <v>228</v>
      </c>
      <c r="E649" t="s">
        <v>236</v>
      </c>
      <c r="F649" t="s">
        <v>223</v>
      </c>
      <c r="G649" t="s">
        <v>252</v>
      </c>
      <c r="H649">
        <v>4814.9612978099904</v>
      </c>
      <c r="I649">
        <v>0</v>
      </c>
    </row>
    <row r="650" spans="1:9" x14ac:dyDescent="0.35">
      <c r="A650" t="s">
        <v>220</v>
      </c>
      <c r="B650">
        <v>2040</v>
      </c>
      <c r="C650">
        <v>1995</v>
      </c>
      <c r="D650" t="s">
        <v>228</v>
      </c>
      <c r="E650" t="s">
        <v>236</v>
      </c>
      <c r="F650" t="s">
        <v>221</v>
      </c>
      <c r="G650" t="s">
        <v>227</v>
      </c>
      <c r="H650">
        <v>4162.7789198700002</v>
      </c>
      <c r="I650">
        <v>0</v>
      </c>
    </row>
    <row r="651" spans="1:9" x14ac:dyDescent="0.35">
      <c r="A651" t="s">
        <v>220</v>
      </c>
      <c r="B651">
        <v>2040</v>
      </c>
      <c r="C651">
        <v>1995</v>
      </c>
      <c r="D651" t="s">
        <v>228</v>
      </c>
      <c r="E651" t="s">
        <v>236</v>
      </c>
      <c r="F651" t="s">
        <v>223</v>
      </c>
      <c r="G651" t="s">
        <v>238</v>
      </c>
      <c r="H651">
        <v>1131.0989517400001</v>
      </c>
      <c r="I651">
        <v>0</v>
      </c>
    </row>
    <row r="652" spans="1:9" x14ac:dyDescent="0.35">
      <c r="A652" t="s">
        <v>220</v>
      </c>
      <c r="B652">
        <v>2040</v>
      </c>
      <c r="C652">
        <v>1995</v>
      </c>
      <c r="D652" t="s">
        <v>228</v>
      </c>
      <c r="E652" t="s">
        <v>236</v>
      </c>
      <c r="F652" t="s">
        <v>223</v>
      </c>
      <c r="G652" t="s">
        <v>256</v>
      </c>
      <c r="H652">
        <v>9930.2170873699997</v>
      </c>
      <c r="I652">
        <v>0</v>
      </c>
    </row>
    <row r="653" spans="1:9" x14ac:dyDescent="0.35">
      <c r="A653" t="s">
        <v>220</v>
      </c>
      <c r="B653">
        <v>2040</v>
      </c>
      <c r="C653">
        <v>1995</v>
      </c>
      <c r="D653" t="s">
        <v>228</v>
      </c>
      <c r="E653" t="s">
        <v>236</v>
      </c>
      <c r="F653" t="s">
        <v>221</v>
      </c>
      <c r="G653" t="s">
        <v>279</v>
      </c>
      <c r="H653">
        <v>2823.2488138600002</v>
      </c>
      <c r="I653">
        <v>0</v>
      </c>
    </row>
    <row r="654" spans="1:9" x14ac:dyDescent="0.35">
      <c r="A654" t="s">
        <v>220</v>
      </c>
      <c r="B654">
        <v>2040</v>
      </c>
      <c r="C654">
        <v>1995</v>
      </c>
      <c r="D654" t="s">
        <v>228</v>
      </c>
      <c r="E654" t="s">
        <v>278</v>
      </c>
      <c r="F654" t="s">
        <v>223</v>
      </c>
      <c r="G654" t="s">
        <v>244</v>
      </c>
      <c r="H654">
        <v>1436.1901648200001</v>
      </c>
      <c r="I654">
        <v>0</v>
      </c>
    </row>
    <row r="655" spans="1:9" x14ac:dyDescent="0.35">
      <c r="A655" t="s">
        <v>220</v>
      </c>
      <c r="B655">
        <v>2040</v>
      </c>
      <c r="C655">
        <v>1995</v>
      </c>
      <c r="D655" t="s">
        <v>228</v>
      </c>
      <c r="E655" t="s">
        <v>278</v>
      </c>
      <c r="F655" t="s">
        <v>221</v>
      </c>
      <c r="G655" t="s">
        <v>250</v>
      </c>
      <c r="H655">
        <v>6287.5217476099997</v>
      </c>
      <c r="I655">
        <v>0</v>
      </c>
    </row>
    <row r="656" spans="1:9" x14ac:dyDescent="0.35">
      <c r="A656" t="s">
        <v>220</v>
      </c>
      <c r="B656">
        <v>2040</v>
      </c>
      <c r="C656">
        <v>1995</v>
      </c>
      <c r="D656" t="s">
        <v>228</v>
      </c>
      <c r="E656" t="s">
        <v>278</v>
      </c>
      <c r="F656" t="s">
        <v>221</v>
      </c>
      <c r="G656" t="s">
        <v>280</v>
      </c>
      <c r="H656">
        <v>2020.6127884</v>
      </c>
      <c r="I656">
        <v>0</v>
      </c>
    </row>
    <row r="657" spans="1:9" x14ac:dyDescent="0.35">
      <c r="A657" t="s">
        <v>220</v>
      </c>
      <c r="B657">
        <v>2040</v>
      </c>
      <c r="C657">
        <v>1995</v>
      </c>
      <c r="D657" t="s">
        <v>228</v>
      </c>
      <c r="E657" t="s">
        <v>237</v>
      </c>
      <c r="F657" t="s">
        <v>223</v>
      </c>
      <c r="G657" t="s">
        <v>229</v>
      </c>
      <c r="H657">
        <v>0</v>
      </c>
      <c r="I657">
        <v>-2925.6585333399998</v>
      </c>
    </row>
    <row r="658" spans="1:9" x14ac:dyDescent="0.35">
      <c r="A658" t="s">
        <v>220</v>
      </c>
      <c r="B658">
        <v>2040</v>
      </c>
      <c r="C658">
        <v>1995</v>
      </c>
      <c r="D658" t="s">
        <v>228</v>
      </c>
      <c r="E658" t="s">
        <v>237</v>
      </c>
      <c r="F658" t="s">
        <v>221</v>
      </c>
      <c r="G658" t="s">
        <v>230</v>
      </c>
      <c r="H658">
        <v>419.10979866999998</v>
      </c>
      <c r="I658">
        <v>-5122.4950943200001</v>
      </c>
    </row>
    <row r="659" spans="1:9" x14ac:dyDescent="0.35">
      <c r="A659" t="s">
        <v>220</v>
      </c>
      <c r="B659">
        <v>2040</v>
      </c>
      <c r="C659">
        <v>1995</v>
      </c>
      <c r="D659" t="s">
        <v>228</v>
      </c>
      <c r="E659" t="s">
        <v>237</v>
      </c>
      <c r="F659" t="s">
        <v>223</v>
      </c>
      <c r="G659" t="s">
        <v>244</v>
      </c>
      <c r="H659">
        <v>0</v>
      </c>
      <c r="I659">
        <v>-4017.7101287800001</v>
      </c>
    </row>
    <row r="660" spans="1:9" x14ac:dyDescent="0.35">
      <c r="A660" t="s">
        <v>220</v>
      </c>
      <c r="B660">
        <v>2040</v>
      </c>
      <c r="C660">
        <v>1995</v>
      </c>
      <c r="D660" t="s">
        <v>228</v>
      </c>
      <c r="E660" t="s">
        <v>237</v>
      </c>
      <c r="F660" t="s">
        <v>223</v>
      </c>
      <c r="G660" t="s">
        <v>224</v>
      </c>
      <c r="H660">
        <v>0</v>
      </c>
      <c r="I660">
        <v>-5020.7570700699998</v>
      </c>
    </row>
    <row r="661" spans="1:9" x14ac:dyDescent="0.35">
      <c r="A661" t="s">
        <v>220</v>
      </c>
      <c r="B661">
        <v>2040</v>
      </c>
      <c r="C661">
        <v>1995</v>
      </c>
      <c r="D661" t="s">
        <v>228</v>
      </c>
      <c r="E661" t="s">
        <v>237</v>
      </c>
      <c r="F661" t="s">
        <v>223</v>
      </c>
      <c r="G661" t="s">
        <v>225</v>
      </c>
      <c r="H661">
        <v>3469.65811532</v>
      </c>
      <c r="I661">
        <v>0</v>
      </c>
    </row>
    <row r="662" spans="1:9" x14ac:dyDescent="0.35">
      <c r="A662" t="s">
        <v>220</v>
      </c>
      <c r="B662">
        <v>2040</v>
      </c>
      <c r="C662">
        <v>1995</v>
      </c>
      <c r="D662" t="s">
        <v>228</v>
      </c>
      <c r="E662" t="s">
        <v>237</v>
      </c>
      <c r="F662" t="s">
        <v>223</v>
      </c>
      <c r="G662" t="s">
        <v>281</v>
      </c>
      <c r="H662">
        <v>819.46654443</v>
      </c>
      <c r="I662">
        <v>0</v>
      </c>
    </row>
    <row r="663" spans="1:9" x14ac:dyDescent="0.35">
      <c r="A663" t="s">
        <v>220</v>
      </c>
      <c r="B663">
        <v>2040</v>
      </c>
      <c r="C663">
        <v>1995</v>
      </c>
      <c r="D663" t="s">
        <v>228</v>
      </c>
      <c r="E663" t="s">
        <v>237</v>
      </c>
      <c r="F663" t="s">
        <v>223</v>
      </c>
      <c r="G663" t="s">
        <v>238</v>
      </c>
      <c r="H663">
        <v>2763.7154602999999</v>
      </c>
      <c r="I663">
        <v>0</v>
      </c>
    </row>
    <row r="664" spans="1:9" x14ac:dyDescent="0.35">
      <c r="A664" t="s">
        <v>220</v>
      </c>
      <c r="B664">
        <v>2040</v>
      </c>
      <c r="C664">
        <v>1995</v>
      </c>
      <c r="D664" t="s">
        <v>228</v>
      </c>
      <c r="E664" t="s">
        <v>282</v>
      </c>
      <c r="F664" t="s">
        <v>223</v>
      </c>
      <c r="G664" t="s">
        <v>274</v>
      </c>
      <c r="H664">
        <v>598.01902032999999</v>
      </c>
      <c r="I664">
        <v>0</v>
      </c>
    </row>
    <row r="665" spans="1:9" x14ac:dyDescent="0.35">
      <c r="A665" t="s">
        <v>220</v>
      </c>
      <c r="B665">
        <v>2040</v>
      </c>
      <c r="C665">
        <v>1995</v>
      </c>
      <c r="D665" t="s">
        <v>228</v>
      </c>
      <c r="E665" t="s">
        <v>282</v>
      </c>
      <c r="F665" t="s">
        <v>223</v>
      </c>
      <c r="G665" t="s">
        <v>270</v>
      </c>
      <c r="H665">
        <v>7071.5130427900003</v>
      </c>
      <c r="I665">
        <v>0</v>
      </c>
    </row>
    <row r="666" spans="1:9" x14ac:dyDescent="0.35">
      <c r="A666" t="s">
        <v>220</v>
      </c>
      <c r="B666">
        <v>2040</v>
      </c>
      <c r="C666">
        <v>1995</v>
      </c>
      <c r="D666" t="s">
        <v>228</v>
      </c>
      <c r="E666" t="s">
        <v>282</v>
      </c>
      <c r="F666" t="s">
        <v>223</v>
      </c>
      <c r="G666" t="s">
        <v>268</v>
      </c>
      <c r="H666">
        <v>3081.75631828</v>
      </c>
      <c r="I666">
        <v>0</v>
      </c>
    </row>
    <row r="667" spans="1:9" x14ac:dyDescent="0.35">
      <c r="A667" t="s">
        <v>220</v>
      </c>
      <c r="B667">
        <v>2040</v>
      </c>
      <c r="C667">
        <v>1995</v>
      </c>
      <c r="D667" t="s">
        <v>228</v>
      </c>
      <c r="E667" t="s">
        <v>246</v>
      </c>
      <c r="F667" t="s">
        <v>223</v>
      </c>
      <c r="G667" t="s">
        <v>242</v>
      </c>
      <c r="H667">
        <v>0</v>
      </c>
      <c r="I667">
        <v>-658.83695268999998</v>
      </c>
    </row>
    <row r="668" spans="1:9" x14ac:dyDescent="0.35">
      <c r="A668" t="s">
        <v>220</v>
      </c>
      <c r="B668">
        <v>2040</v>
      </c>
      <c r="C668">
        <v>1995</v>
      </c>
      <c r="D668" t="s">
        <v>228</v>
      </c>
      <c r="E668" t="s">
        <v>246</v>
      </c>
      <c r="F668" t="s">
        <v>223</v>
      </c>
      <c r="G668" t="s">
        <v>232</v>
      </c>
      <c r="H668">
        <v>0</v>
      </c>
      <c r="I668">
        <v>-691.32522289999997</v>
      </c>
    </row>
    <row r="669" spans="1:9" x14ac:dyDescent="0.35">
      <c r="A669" t="s">
        <v>220</v>
      </c>
      <c r="B669">
        <v>2040</v>
      </c>
      <c r="C669">
        <v>1995</v>
      </c>
      <c r="D669" t="s">
        <v>228</v>
      </c>
      <c r="E669" t="s">
        <v>274</v>
      </c>
      <c r="F669" t="s">
        <v>223</v>
      </c>
      <c r="G669" t="s">
        <v>272</v>
      </c>
      <c r="H669">
        <v>0</v>
      </c>
      <c r="I669">
        <v>-2010.7060608700001</v>
      </c>
    </row>
    <row r="670" spans="1:9" x14ac:dyDescent="0.35">
      <c r="A670" t="s">
        <v>220</v>
      </c>
      <c r="B670">
        <v>2040</v>
      </c>
      <c r="C670">
        <v>1995</v>
      </c>
      <c r="D670" t="s">
        <v>228</v>
      </c>
      <c r="E670" t="s">
        <v>274</v>
      </c>
      <c r="F670" t="s">
        <v>223</v>
      </c>
      <c r="G670" t="s">
        <v>282</v>
      </c>
      <c r="H670">
        <v>0</v>
      </c>
      <c r="I670">
        <v>-3800.6792432699999</v>
      </c>
    </row>
    <row r="671" spans="1:9" x14ac:dyDescent="0.35">
      <c r="A671" t="s">
        <v>220</v>
      </c>
      <c r="B671">
        <v>2040</v>
      </c>
      <c r="C671">
        <v>1995</v>
      </c>
      <c r="D671" t="s">
        <v>221</v>
      </c>
      <c r="E671" t="s">
        <v>225</v>
      </c>
      <c r="F671" t="s">
        <v>221</v>
      </c>
      <c r="G671" t="s">
        <v>222</v>
      </c>
      <c r="H671">
        <v>0</v>
      </c>
      <c r="I671">
        <v>-1550.04169525</v>
      </c>
    </row>
    <row r="672" spans="1:9" x14ac:dyDescent="0.35">
      <c r="A672" t="s">
        <v>220</v>
      </c>
      <c r="B672">
        <v>2040</v>
      </c>
      <c r="C672">
        <v>1995</v>
      </c>
      <c r="D672" t="s">
        <v>221</v>
      </c>
      <c r="E672" t="s">
        <v>225</v>
      </c>
      <c r="F672" t="s">
        <v>221</v>
      </c>
      <c r="G672" t="s">
        <v>239</v>
      </c>
      <c r="H672">
        <v>0</v>
      </c>
      <c r="I672">
        <v>-4129.8345372499998</v>
      </c>
    </row>
    <row r="673" spans="1:9" x14ac:dyDescent="0.35">
      <c r="A673" t="s">
        <v>220</v>
      </c>
      <c r="B673">
        <v>2040</v>
      </c>
      <c r="C673">
        <v>1995</v>
      </c>
      <c r="D673" t="s">
        <v>221</v>
      </c>
      <c r="E673" t="s">
        <v>225</v>
      </c>
      <c r="F673" t="s">
        <v>223</v>
      </c>
      <c r="G673" t="s">
        <v>237</v>
      </c>
      <c r="H673">
        <v>0</v>
      </c>
      <c r="I673">
        <v>-3445.2569338100002</v>
      </c>
    </row>
    <row r="674" spans="1:9" x14ac:dyDescent="0.35">
      <c r="A674" t="s">
        <v>220</v>
      </c>
      <c r="B674">
        <v>2040</v>
      </c>
      <c r="C674">
        <v>1995</v>
      </c>
      <c r="D674" t="s">
        <v>221</v>
      </c>
      <c r="E674" t="s">
        <v>225</v>
      </c>
      <c r="F674" t="s">
        <v>221</v>
      </c>
      <c r="G674" t="s">
        <v>227</v>
      </c>
      <c r="H674">
        <v>3948.4441065400001</v>
      </c>
      <c r="I674">
        <v>0</v>
      </c>
    </row>
    <row r="675" spans="1:9" x14ac:dyDescent="0.35">
      <c r="A675" t="s">
        <v>220</v>
      </c>
      <c r="B675">
        <v>2040</v>
      </c>
      <c r="C675">
        <v>1995</v>
      </c>
      <c r="D675" t="s">
        <v>221</v>
      </c>
      <c r="E675" t="s">
        <v>226</v>
      </c>
      <c r="F675" t="s">
        <v>221</v>
      </c>
      <c r="G675" t="s">
        <v>222</v>
      </c>
      <c r="H675">
        <v>634.66417539999998</v>
      </c>
      <c r="I675">
        <v>-812.42677498</v>
      </c>
    </row>
    <row r="676" spans="1:9" x14ac:dyDescent="0.35">
      <c r="A676" t="s">
        <v>220</v>
      </c>
      <c r="B676">
        <v>2040</v>
      </c>
      <c r="C676">
        <v>1995</v>
      </c>
      <c r="D676" t="s">
        <v>221</v>
      </c>
      <c r="E676" t="s">
        <v>226</v>
      </c>
      <c r="F676" t="s">
        <v>223</v>
      </c>
      <c r="G676" t="s">
        <v>251</v>
      </c>
      <c r="H676">
        <v>0</v>
      </c>
      <c r="I676">
        <v>-3370.05562955</v>
      </c>
    </row>
    <row r="677" spans="1:9" x14ac:dyDescent="0.35">
      <c r="A677" t="s">
        <v>220</v>
      </c>
      <c r="B677">
        <v>2040</v>
      </c>
      <c r="C677">
        <v>1995</v>
      </c>
      <c r="D677" t="s">
        <v>221</v>
      </c>
      <c r="E677" t="s">
        <v>226</v>
      </c>
      <c r="F677" t="s">
        <v>223</v>
      </c>
      <c r="G677" t="s">
        <v>224</v>
      </c>
      <c r="H677">
        <v>0</v>
      </c>
      <c r="I677">
        <v>-4800.2549268000002</v>
      </c>
    </row>
    <row r="678" spans="1:9" x14ac:dyDescent="0.35">
      <c r="A678" t="s">
        <v>220</v>
      </c>
      <c r="B678">
        <v>2040</v>
      </c>
      <c r="C678">
        <v>1995</v>
      </c>
      <c r="D678" t="s">
        <v>221</v>
      </c>
      <c r="E678" t="s">
        <v>226</v>
      </c>
      <c r="F678" t="s">
        <v>221</v>
      </c>
      <c r="G678" t="s">
        <v>227</v>
      </c>
      <c r="H678">
        <v>4167.9165322400004</v>
      </c>
      <c r="I678">
        <v>0</v>
      </c>
    </row>
    <row r="679" spans="1:9" x14ac:dyDescent="0.35">
      <c r="A679" t="s">
        <v>220</v>
      </c>
      <c r="B679">
        <v>2040</v>
      </c>
      <c r="C679">
        <v>1995</v>
      </c>
      <c r="D679" t="s">
        <v>228</v>
      </c>
      <c r="E679" t="s">
        <v>281</v>
      </c>
      <c r="F679" t="s">
        <v>223</v>
      </c>
      <c r="G679" t="s">
        <v>237</v>
      </c>
      <c r="H679">
        <v>0</v>
      </c>
      <c r="I679">
        <v>-396.63250625000001</v>
      </c>
    </row>
    <row r="680" spans="1:9" x14ac:dyDescent="0.35">
      <c r="A680" t="s">
        <v>220</v>
      </c>
      <c r="B680">
        <v>2040</v>
      </c>
      <c r="C680">
        <v>1995</v>
      </c>
      <c r="D680" t="s">
        <v>228</v>
      </c>
      <c r="E680" t="s">
        <v>248</v>
      </c>
      <c r="F680" t="s">
        <v>223</v>
      </c>
      <c r="G680" t="s">
        <v>242</v>
      </c>
      <c r="H680">
        <v>0</v>
      </c>
      <c r="I680">
        <v>-5178.3825951400004</v>
      </c>
    </row>
    <row r="681" spans="1:9" x14ac:dyDescent="0.35">
      <c r="A681" t="s">
        <v>220</v>
      </c>
      <c r="B681">
        <v>2040</v>
      </c>
      <c r="C681">
        <v>1995</v>
      </c>
      <c r="D681" t="s">
        <v>228</v>
      </c>
      <c r="E681" t="s">
        <v>248</v>
      </c>
      <c r="F681" t="s">
        <v>223</v>
      </c>
      <c r="G681" t="s">
        <v>232</v>
      </c>
      <c r="H681">
        <v>0</v>
      </c>
      <c r="I681">
        <v>-6544.6187509499996</v>
      </c>
    </row>
    <row r="682" spans="1:9" x14ac:dyDescent="0.35">
      <c r="A682" t="s">
        <v>220</v>
      </c>
      <c r="B682">
        <v>2040</v>
      </c>
      <c r="C682">
        <v>1995</v>
      </c>
      <c r="D682" t="s">
        <v>228</v>
      </c>
      <c r="E682" t="s">
        <v>248</v>
      </c>
      <c r="F682" t="s">
        <v>223</v>
      </c>
      <c r="G682" t="s">
        <v>265</v>
      </c>
      <c r="H682">
        <v>0</v>
      </c>
      <c r="I682">
        <v>-480.35688897</v>
      </c>
    </row>
    <row r="683" spans="1:9" x14ac:dyDescent="0.35">
      <c r="A683" t="s">
        <v>220</v>
      </c>
      <c r="B683">
        <v>2040</v>
      </c>
      <c r="C683">
        <v>1995</v>
      </c>
      <c r="D683" t="s">
        <v>228</v>
      </c>
      <c r="E683" t="s">
        <v>248</v>
      </c>
      <c r="F683" t="s">
        <v>221</v>
      </c>
      <c r="G683" t="s">
        <v>267</v>
      </c>
      <c r="H683">
        <v>1082.7061142499999</v>
      </c>
      <c r="I683">
        <v>0</v>
      </c>
    </row>
    <row r="684" spans="1:9" x14ac:dyDescent="0.35">
      <c r="A684" t="s">
        <v>220</v>
      </c>
      <c r="B684">
        <v>2040</v>
      </c>
      <c r="C684">
        <v>1995</v>
      </c>
      <c r="D684" t="s">
        <v>228</v>
      </c>
      <c r="E684" t="s">
        <v>248</v>
      </c>
      <c r="F684" t="s">
        <v>221</v>
      </c>
      <c r="G684" t="s">
        <v>250</v>
      </c>
      <c r="H684">
        <v>6273.93729927</v>
      </c>
      <c r="I684">
        <v>0</v>
      </c>
    </row>
    <row r="685" spans="1:9" x14ac:dyDescent="0.35">
      <c r="A685" t="s">
        <v>220</v>
      </c>
      <c r="B685">
        <v>2040</v>
      </c>
      <c r="C685">
        <v>1995</v>
      </c>
      <c r="D685" t="s">
        <v>221</v>
      </c>
      <c r="E685" t="s">
        <v>283</v>
      </c>
      <c r="F685" t="s">
        <v>221</v>
      </c>
      <c r="G685" t="s">
        <v>284</v>
      </c>
      <c r="H685">
        <v>141.67127812999999</v>
      </c>
      <c r="I685">
        <v>0</v>
      </c>
    </row>
    <row r="686" spans="1:9" x14ac:dyDescent="0.35">
      <c r="A686" t="s">
        <v>220</v>
      </c>
      <c r="B686">
        <v>2040</v>
      </c>
      <c r="C686">
        <v>1995</v>
      </c>
      <c r="D686" t="s">
        <v>221</v>
      </c>
      <c r="E686" t="s">
        <v>283</v>
      </c>
      <c r="F686" t="s">
        <v>221</v>
      </c>
      <c r="G686" t="s">
        <v>267</v>
      </c>
      <c r="H686">
        <v>10201.4705689</v>
      </c>
      <c r="I686">
        <v>0</v>
      </c>
    </row>
    <row r="687" spans="1:9" x14ac:dyDescent="0.35">
      <c r="A687" t="s">
        <v>220</v>
      </c>
      <c r="B687">
        <v>2040</v>
      </c>
      <c r="C687">
        <v>1995</v>
      </c>
      <c r="D687" t="s">
        <v>221</v>
      </c>
      <c r="E687" t="s">
        <v>283</v>
      </c>
      <c r="F687" t="s">
        <v>223</v>
      </c>
      <c r="G687" t="s">
        <v>285</v>
      </c>
      <c r="H687">
        <v>1902.98187254</v>
      </c>
      <c r="I687">
        <v>0</v>
      </c>
    </row>
    <row r="688" spans="1:9" x14ac:dyDescent="0.35">
      <c r="A688" t="s">
        <v>220</v>
      </c>
      <c r="B688">
        <v>2040</v>
      </c>
      <c r="C688">
        <v>1995</v>
      </c>
      <c r="D688" t="s">
        <v>221</v>
      </c>
      <c r="E688" t="s">
        <v>284</v>
      </c>
      <c r="F688" t="s">
        <v>223</v>
      </c>
      <c r="G688" t="s">
        <v>273</v>
      </c>
      <c r="H688">
        <v>0</v>
      </c>
      <c r="I688">
        <v>-3449.5003374900002</v>
      </c>
    </row>
    <row r="689" spans="1:9" x14ac:dyDescent="0.35">
      <c r="A689" t="s">
        <v>220</v>
      </c>
      <c r="B689">
        <v>2040</v>
      </c>
      <c r="C689">
        <v>1995</v>
      </c>
      <c r="D689" t="s">
        <v>221</v>
      </c>
      <c r="E689" t="s">
        <v>284</v>
      </c>
      <c r="F689" t="s">
        <v>221</v>
      </c>
      <c r="G689" t="s">
        <v>283</v>
      </c>
      <c r="H689">
        <v>0</v>
      </c>
      <c r="I689">
        <v>-7300.1840542199998</v>
      </c>
    </row>
    <row r="690" spans="1:9" x14ac:dyDescent="0.35">
      <c r="A690" t="s">
        <v>220</v>
      </c>
      <c r="B690">
        <v>2040</v>
      </c>
      <c r="C690">
        <v>1995</v>
      </c>
      <c r="D690" t="s">
        <v>221</v>
      </c>
      <c r="E690" t="s">
        <v>284</v>
      </c>
      <c r="F690" t="s">
        <v>223</v>
      </c>
      <c r="G690" t="s">
        <v>277</v>
      </c>
      <c r="H690">
        <v>2860.56868674</v>
      </c>
      <c r="I690">
        <v>0</v>
      </c>
    </row>
    <row r="691" spans="1:9" x14ac:dyDescent="0.35">
      <c r="A691" t="s">
        <v>220</v>
      </c>
      <c r="B691">
        <v>2040</v>
      </c>
      <c r="C691">
        <v>1995</v>
      </c>
      <c r="D691" t="s">
        <v>221</v>
      </c>
      <c r="E691" t="s">
        <v>284</v>
      </c>
      <c r="F691" t="s">
        <v>223</v>
      </c>
      <c r="G691" t="s">
        <v>285</v>
      </c>
      <c r="H691">
        <v>1233.8844988200001</v>
      </c>
      <c r="I691">
        <v>0</v>
      </c>
    </row>
    <row r="692" spans="1:9" x14ac:dyDescent="0.35">
      <c r="A692" t="s">
        <v>220</v>
      </c>
      <c r="B692">
        <v>2040</v>
      </c>
      <c r="C692">
        <v>1995</v>
      </c>
      <c r="D692" t="s">
        <v>221</v>
      </c>
      <c r="E692" t="s">
        <v>267</v>
      </c>
      <c r="F692" t="s">
        <v>223</v>
      </c>
      <c r="G692" t="s">
        <v>232</v>
      </c>
      <c r="H692">
        <v>0</v>
      </c>
      <c r="I692">
        <v>-7692.0078877599999</v>
      </c>
    </row>
    <row r="693" spans="1:9" x14ac:dyDescent="0.35">
      <c r="A693" t="s">
        <v>220</v>
      </c>
      <c r="B693">
        <v>2040</v>
      </c>
      <c r="C693">
        <v>1995</v>
      </c>
      <c r="D693" t="s">
        <v>221</v>
      </c>
      <c r="E693" t="s">
        <v>267</v>
      </c>
      <c r="F693" t="s">
        <v>223</v>
      </c>
      <c r="G693" t="s">
        <v>265</v>
      </c>
      <c r="H693">
        <v>0</v>
      </c>
      <c r="I693">
        <v>-6920.3265922600003</v>
      </c>
    </row>
    <row r="694" spans="1:9" x14ac:dyDescent="0.35">
      <c r="A694" t="s">
        <v>220</v>
      </c>
      <c r="B694">
        <v>2040</v>
      </c>
      <c r="C694">
        <v>1995</v>
      </c>
      <c r="D694" t="s">
        <v>221</v>
      </c>
      <c r="E694" t="s">
        <v>267</v>
      </c>
      <c r="F694" t="s">
        <v>223</v>
      </c>
      <c r="G694" t="s">
        <v>248</v>
      </c>
      <c r="H694">
        <v>0</v>
      </c>
      <c r="I694">
        <v>-4691.0334518400005</v>
      </c>
    </row>
    <row r="695" spans="1:9" x14ac:dyDescent="0.35">
      <c r="A695" t="s">
        <v>220</v>
      </c>
      <c r="B695">
        <v>2040</v>
      </c>
      <c r="C695">
        <v>1995</v>
      </c>
      <c r="D695" t="s">
        <v>221</v>
      </c>
      <c r="E695" t="s">
        <v>267</v>
      </c>
      <c r="F695" t="s">
        <v>221</v>
      </c>
      <c r="G695" t="s">
        <v>283</v>
      </c>
      <c r="H695">
        <v>0</v>
      </c>
      <c r="I695">
        <v>-191.76928573999999</v>
      </c>
    </row>
    <row r="696" spans="1:9" x14ac:dyDescent="0.35">
      <c r="A696" t="s">
        <v>220</v>
      </c>
      <c r="B696">
        <v>2040</v>
      </c>
      <c r="C696">
        <v>1995</v>
      </c>
      <c r="D696" t="s">
        <v>221</v>
      </c>
      <c r="E696" t="s">
        <v>267</v>
      </c>
      <c r="F696" t="s">
        <v>223</v>
      </c>
      <c r="G696" t="s">
        <v>271</v>
      </c>
      <c r="H696">
        <v>4544.9892902299998</v>
      </c>
      <c r="I696">
        <v>0</v>
      </c>
    </row>
    <row r="697" spans="1:9" x14ac:dyDescent="0.35">
      <c r="A697" t="s">
        <v>220</v>
      </c>
      <c r="B697">
        <v>2040</v>
      </c>
      <c r="C697">
        <v>1995</v>
      </c>
      <c r="D697" t="s">
        <v>221</v>
      </c>
      <c r="E697" t="s">
        <v>267</v>
      </c>
      <c r="F697" t="s">
        <v>221</v>
      </c>
      <c r="G697" t="s">
        <v>250</v>
      </c>
      <c r="H697">
        <v>14226.89877561</v>
      </c>
      <c r="I697">
        <v>-8315.9422631100006</v>
      </c>
    </row>
    <row r="698" spans="1:9" x14ac:dyDescent="0.35">
      <c r="A698" t="s">
        <v>220</v>
      </c>
      <c r="B698">
        <v>2040</v>
      </c>
      <c r="C698">
        <v>1995</v>
      </c>
      <c r="D698" t="s">
        <v>228</v>
      </c>
      <c r="E698" t="s">
        <v>270</v>
      </c>
      <c r="F698" t="s">
        <v>223</v>
      </c>
      <c r="G698" t="s">
        <v>231</v>
      </c>
      <c r="H698">
        <v>0</v>
      </c>
      <c r="I698">
        <v>-3387.14109689</v>
      </c>
    </row>
    <row r="699" spans="1:9" x14ac:dyDescent="0.35">
      <c r="A699" t="s">
        <v>220</v>
      </c>
      <c r="B699">
        <v>2040</v>
      </c>
      <c r="C699">
        <v>1995</v>
      </c>
      <c r="D699" t="s">
        <v>228</v>
      </c>
      <c r="E699" t="s">
        <v>270</v>
      </c>
      <c r="F699" t="s">
        <v>223</v>
      </c>
      <c r="G699" t="s">
        <v>232</v>
      </c>
      <c r="H699">
        <v>0</v>
      </c>
      <c r="I699">
        <v>-3507.5935095099999</v>
      </c>
    </row>
    <row r="700" spans="1:9" x14ac:dyDescent="0.35">
      <c r="A700" t="s">
        <v>220</v>
      </c>
      <c r="B700">
        <v>2040</v>
      </c>
      <c r="C700">
        <v>1995</v>
      </c>
      <c r="D700" t="s">
        <v>228</v>
      </c>
      <c r="E700" t="s">
        <v>270</v>
      </c>
      <c r="F700" t="s">
        <v>223</v>
      </c>
      <c r="G700" t="s">
        <v>264</v>
      </c>
      <c r="H700">
        <v>0</v>
      </c>
      <c r="I700">
        <v>-1014.06613444</v>
      </c>
    </row>
    <row r="701" spans="1:9" x14ac:dyDescent="0.35">
      <c r="A701" t="s">
        <v>220</v>
      </c>
      <c r="B701">
        <v>2040</v>
      </c>
      <c r="C701">
        <v>1995</v>
      </c>
      <c r="D701" t="s">
        <v>228</v>
      </c>
      <c r="E701" t="s">
        <v>270</v>
      </c>
      <c r="F701" t="s">
        <v>223</v>
      </c>
      <c r="G701" t="s">
        <v>282</v>
      </c>
      <c r="H701">
        <v>0</v>
      </c>
      <c r="I701">
        <v>-476.66015474</v>
      </c>
    </row>
    <row r="702" spans="1:9" x14ac:dyDescent="0.35">
      <c r="A702" t="s">
        <v>220</v>
      </c>
      <c r="B702">
        <v>2040</v>
      </c>
      <c r="C702">
        <v>1995</v>
      </c>
      <c r="D702" t="s">
        <v>228</v>
      </c>
      <c r="E702" t="s">
        <v>270</v>
      </c>
      <c r="F702" t="s">
        <v>223</v>
      </c>
      <c r="G702" t="s">
        <v>268</v>
      </c>
      <c r="H702">
        <v>829.05801470999995</v>
      </c>
      <c r="I702">
        <v>0</v>
      </c>
    </row>
    <row r="703" spans="1:9" x14ac:dyDescent="0.35">
      <c r="A703" t="s">
        <v>220</v>
      </c>
      <c r="B703">
        <v>2040</v>
      </c>
      <c r="C703">
        <v>1995</v>
      </c>
      <c r="D703" t="s">
        <v>228</v>
      </c>
      <c r="E703" t="s">
        <v>270</v>
      </c>
      <c r="F703" t="s">
        <v>223</v>
      </c>
      <c r="G703" t="s">
        <v>256</v>
      </c>
      <c r="H703">
        <v>0</v>
      </c>
      <c r="I703">
        <v>-4018.4622212700001</v>
      </c>
    </row>
    <row r="704" spans="1:9" x14ac:dyDescent="0.35">
      <c r="A704" t="s">
        <v>220</v>
      </c>
      <c r="B704">
        <v>2040</v>
      </c>
      <c r="C704">
        <v>1995</v>
      </c>
      <c r="D704" t="s">
        <v>228</v>
      </c>
      <c r="E704" t="s">
        <v>276</v>
      </c>
      <c r="F704" t="s">
        <v>223</v>
      </c>
      <c r="G704" t="s">
        <v>275</v>
      </c>
      <c r="H704">
        <v>0</v>
      </c>
      <c r="I704">
        <v>-6254.1393455099997</v>
      </c>
    </row>
    <row r="705" spans="1:9" x14ac:dyDescent="0.35">
      <c r="A705" t="s">
        <v>220</v>
      </c>
      <c r="B705">
        <v>2040</v>
      </c>
      <c r="C705">
        <v>1995</v>
      </c>
      <c r="D705" t="s">
        <v>228</v>
      </c>
      <c r="E705" t="s">
        <v>252</v>
      </c>
      <c r="F705" t="s">
        <v>223</v>
      </c>
      <c r="G705" t="s">
        <v>251</v>
      </c>
      <c r="H705">
        <v>0</v>
      </c>
      <c r="I705">
        <v>-10860.411727479999</v>
      </c>
    </row>
    <row r="706" spans="1:9" x14ac:dyDescent="0.35">
      <c r="A706" t="s">
        <v>220</v>
      </c>
      <c r="B706">
        <v>2040</v>
      </c>
      <c r="C706">
        <v>1995</v>
      </c>
      <c r="D706" t="s">
        <v>228</v>
      </c>
      <c r="E706" t="s">
        <v>252</v>
      </c>
      <c r="F706" t="s">
        <v>223</v>
      </c>
      <c r="G706" t="s">
        <v>236</v>
      </c>
      <c r="H706">
        <v>0</v>
      </c>
      <c r="I706">
        <v>-4344.5556790299997</v>
      </c>
    </row>
    <row r="707" spans="1:9" x14ac:dyDescent="0.35">
      <c r="A707" t="s">
        <v>220</v>
      </c>
      <c r="B707">
        <v>2040</v>
      </c>
      <c r="C707">
        <v>1995</v>
      </c>
      <c r="D707" t="s">
        <v>228</v>
      </c>
      <c r="E707" t="s">
        <v>252</v>
      </c>
      <c r="F707" t="s">
        <v>221</v>
      </c>
      <c r="G707" t="s">
        <v>227</v>
      </c>
      <c r="H707">
        <v>5524.1043320999997</v>
      </c>
      <c r="I707">
        <v>0</v>
      </c>
    </row>
    <row r="708" spans="1:9" x14ac:dyDescent="0.35">
      <c r="A708" t="s">
        <v>220</v>
      </c>
      <c r="B708">
        <v>2040</v>
      </c>
      <c r="C708">
        <v>1995</v>
      </c>
      <c r="D708" t="s">
        <v>228</v>
      </c>
      <c r="E708" t="s">
        <v>252</v>
      </c>
      <c r="F708" t="s">
        <v>221</v>
      </c>
      <c r="G708" t="s">
        <v>279</v>
      </c>
      <c r="H708">
        <v>780.01170074000004</v>
      </c>
      <c r="I708">
        <v>0</v>
      </c>
    </row>
    <row r="709" spans="1:9" x14ac:dyDescent="0.35">
      <c r="A709" t="s">
        <v>220</v>
      </c>
      <c r="B709">
        <v>2040</v>
      </c>
      <c r="C709">
        <v>1995</v>
      </c>
      <c r="D709" t="s">
        <v>221</v>
      </c>
      <c r="E709" t="s">
        <v>227</v>
      </c>
      <c r="F709" t="s">
        <v>221</v>
      </c>
      <c r="G709" t="s">
        <v>222</v>
      </c>
      <c r="H709">
        <v>0</v>
      </c>
      <c r="I709">
        <v>-500.89571532999997</v>
      </c>
    </row>
    <row r="710" spans="1:9" x14ac:dyDescent="0.35">
      <c r="A710" t="s">
        <v>220</v>
      </c>
      <c r="B710">
        <v>2040</v>
      </c>
      <c r="C710">
        <v>1995</v>
      </c>
      <c r="D710" t="s">
        <v>221</v>
      </c>
      <c r="E710" t="s">
        <v>227</v>
      </c>
      <c r="F710" t="s">
        <v>221</v>
      </c>
      <c r="G710" t="s">
        <v>239</v>
      </c>
      <c r="H710">
        <v>0</v>
      </c>
      <c r="I710">
        <v>-22.921428559999999</v>
      </c>
    </row>
    <row r="711" spans="1:9" x14ac:dyDescent="0.35">
      <c r="A711" t="s">
        <v>220</v>
      </c>
      <c r="B711">
        <v>2040</v>
      </c>
      <c r="C711">
        <v>1995</v>
      </c>
      <c r="D711" t="s">
        <v>221</v>
      </c>
      <c r="E711" t="s">
        <v>227</v>
      </c>
      <c r="F711" t="s">
        <v>223</v>
      </c>
      <c r="G711" t="s">
        <v>251</v>
      </c>
      <c r="H711">
        <v>0</v>
      </c>
      <c r="I711">
        <v>-3846.5951841900001</v>
      </c>
    </row>
    <row r="712" spans="1:9" x14ac:dyDescent="0.35">
      <c r="A712" t="s">
        <v>220</v>
      </c>
      <c r="B712">
        <v>2040</v>
      </c>
      <c r="C712">
        <v>1995</v>
      </c>
      <c r="D712" t="s">
        <v>221</v>
      </c>
      <c r="E712" t="s">
        <v>227</v>
      </c>
      <c r="F712" t="s">
        <v>223</v>
      </c>
      <c r="G712" t="s">
        <v>240</v>
      </c>
      <c r="H712">
        <v>0</v>
      </c>
      <c r="I712">
        <v>-466.26036700999998</v>
      </c>
    </row>
    <row r="713" spans="1:9" x14ac:dyDescent="0.35">
      <c r="A713" t="s">
        <v>220</v>
      </c>
      <c r="B713">
        <v>2040</v>
      </c>
      <c r="C713">
        <v>1995</v>
      </c>
      <c r="D713" t="s">
        <v>221</v>
      </c>
      <c r="E713" t="s">
        <v>227</v>
      </c>
      <c r="F713" t="s">
        <v>223</v>
      </c>
      <c r="G713" t="s">
        <v>236</v>
      </c>
      <c r="H713">
        <v>0</v>
      </c>
      <c r="I713">
        <v>-2116.39091164</v>
      </c>
    </row>
    <row r="714" spans="1:9" x14ac:dyDescent="0.35">
      <c r="A714" t="s">
        <v>220</v>
      </c>
      <c r="B714">
        <v>2040</v>
      </c>
      <c r="C714">
        <v>1995</v>
      </c>
      <c r="D714" t="s">
        <v>221</v>
      </c>
      <c r="E714" t="s">
        <v>227</v>
      </c>
      <c r="F714" t="s">
        <v>223</v>
      </c>
      <c r="G714" t="s">
        <v>225</v>
      </c>
      <c r="H714">
        <v>0</v>
      </c>
      <c r="I714">
        <v>-290.66779235000001</v>
      </c>
    </row>
    <row r="715" spans="1:9" x14ac:dyDescent="0.35">
      <c r="A715" t="s">
        <v>220</v>
      </c>
      <c r="B715">
        <v>2040</v>
      </c>
      <c r="C715">
        <v>1995</v>
      </c>
      <c r="D715" t="s">
        <v>221</v>
      </c>
      <c r="E715" t="s">
        <v>227</v>
      </c>
      <c r="F715" t="s">
        <v>223</v>
      </c>
      <c r="G715" t="s">
        <v>226</v>
      </c>
      <c r="H715">
        <v>0</v>
      </c>
      <c r="I715">
        <v>-2031.75693155</v>
      </c>
    </row>
    <row r="716" spans="1:9" x14ac:dyDescent="0.35">
      <c r="A716" t="s">
        <v>220</v>
      </c>
      <c r="B716">
        <v>2040</v>
      </c>
      <c r="C716">
        <v>1995</v>
      </c>
      <c r="D716" t="s">
        <v>221</v>
      </c>
      <c r="E716" t="s">
        <v>227</v>
      </c>
      <c r="F716" t="s">
        <v>223</v>
      </c>
      <c r="G716" t="s">
        <v>252</v>
      </c>
      <c r="H716">
        <v>0</v>
      </c>
      <c r="I716">
        <v>-4061.7634714999999</v>
      </c>
    </row>
    <row r="717" spans="1:9" x14ac:dyDescent="0.35">
      <c r="A717" t="s">
        <v>220</v>
      </c>
      <c r="B717">
        <v>2040</v>
      </c>
      <c r="C717">
        <v>1995</v>
      </c>
      <c r="D717" t="s">
        <v>228</v>
      </c>
      <c r="E717" t="s">
        <v>277</v>
      </c>
      <c r="F717" t="s">
        <v>223</v>
      </c>
      <c r="G717" t="s">
        <v>273</v>
      </c>
      <c r="H717">
        <v>0</v>
      </c>
      <c r="I717">
        <v>-7300.7643800200003</v>
      </c>
    </row>
    <row r="718" spans="1:9" x14ac:dyDescent="0.35">
      <c r="A718" t="s">
        <v>220</v>
      </c>
      <c r="B718">
        <v>2040</v>
      </c>
      <c r="C718">
        <v>1995</v>
      </c>
      <c r="D718" t="s">
        <v>228</v>
      </c>
      <c r="E718" t="s">
        <v>277</v>
      </c>
      <c r="F718" t="s">
        <v>221</v>
      </c>
      <c r="G718" t="s">
        <v>284</v>
      </c>
      <c r="H718">
        <v>0</v>
      </c>
      <c r="I718">
        <v>-419.31957616</v>
      </c>
    </row>
    <row r="719" spans="1:9" x14ac:dyDescent="0.35">
      <c r="A719" t="s">
        <v>220</v>
      </c>
      <c r="B719">
        <v>2040</v>
      </c>
      <c r="C719">
        <v>1995</v>
      </c>
      <c r="D719" t="s">
        <v>228</v>
      </c>
      <c r="E719" t="s">
        <v>277</v>
      </c>
      <c r="F719" t="s">
        <v>223</v>
      </c>
      <c r="G719" t="s">
        <v>285</v>
      </c>
      <c r="H719">
        <v>7796.5145143299997</v>
      </c>
      <c r="I719">
        <v>0</v>
      </c>
    </row>
    <row r="720" spans="1:9" x14ac:dyDescent="0.35">
      <c r="A720" t="s">
        <v>220</v>
      </c>
      <c r="B720">
        <v>2040</v>
      </c>
      <c r="C720">
        <v>1995</v>
      </c>
      <c r="D720" t="s">
        <v>228</v>
      </c>
      <c r="E720" t="s">
        <v>285</v>
      </c>
      <c r="F720" t="s">
        <v>223</v>
      </c>
      <c r="G720" t="s">
        <v>273</v>
      </c>
      <c r="H720">
        <v>0</v>
      </c>
      <c r="I720">
        <v>-1998.08984786</v>
      </c>
    </row>
    <row r="721" spans="1:9" x14ac:dyDescent="0.35">
      <c r="A721" t="s">
        <v>220</v>
      </c>
      <c r="B721">
        <v>2040</v>
      </c>
      <c r="C721">
        <v>1995</v>
      </c>
      <c r="D721" t="s">
        <v>228</v>
      </c>
      <c r="E721" t="s">
        <v>285</v>
      </c>
      <c r="F721" t="s">
        <v>221</v>
      </c>
      <c r="G721" t="s">
        <v>283</v>
      </c>
      <c r="H721">
        <v>0</v>
      </c>
      <c r="I721">
        <v>-2650.3569782099999</v>
      </c>
    </row>
    <row r="722" spans="1:9" x14ac:dyDescent="0.35">
      <c r="A722" t="s">
        <v>220</v>
      </c>
      <c r="B722">
        <v>2040</v>
      </c>
      <c r="C722">
        <v>1995</v>
      </c>
      <c r="D722" t="s">
        <v>228</v>
      </c>
      <c r="E722" t="s">
        <v>285</v>
      </c>
      <c r="F722" t="s">
        <v>221</v>
      </c>
      <c r="G722" t="s">
        <v>284</v>
      </c>
      <c r="H722">
        <v>0</v>
      </c>
      <c r="I722">
        <v>-187.70374319999999</v>
      </c>
    </row>
    <row r="723" spans="1:9" x14ac:dyDescent="0.35">
      <c r="A723" t="s">
        <v>220</v>
      </c>
      <c r="B723">
        <v>2040</v>
      </c>
      <c r="C723">
        <v>1995</v>
      </c>
      <c r="D723" t="s">
        <v>228</v>
      </c>
      <c r="E723" t="s">
        <v>285</v>
      </c>
      <c r="F723" t="s">
        <v>223</v>
      </c>
      <c r="G723" t="s">
        <v>277</v>
      </c>
      <c r="H723">
        <v>0</v>
      </c>
      <c r="I723">
        <v>-1851.5371522999999</v>
      </c>
    </row>
    <row r="724" spans="1:9" x14ac:dyDescent="0.35">
      <c r="A724" t="s">
        <v>220</v>
      </c>
      <c r="B724">
        <v>2040</v>
      </c>
      <c r="C724">
        <v>1995</v>
      </c>
      <c r="D724" t="s">
        <v>228</v>
      </c>
      <c r="E724" t="s">
        <v>285</v>
      </c>
      <c r="F724" t="s">
        <v>223</v>
      </c>
      <c r="G724" t="s">
        <v>271</v>
      </c>
      <c r="H724">
        <v>44641.902013999999</v>
      </c>
      <c r="I724">
        <v>0</v>
      </c>
    </row>
    <row r="725" spans="1:9" x14ac:dyDescent="0.35">
      <c r="A725" t="s">
        <v>220</v>
      </c>
      <c r="B725">
        <v>2040</v>
      </c>
      <c r="C725">
        <v>1995</v>
      </c>
      <c r="D725" t="s">
        <v>228</v>
      </c>
      <c r="E725" t="s">
        <v>271</v>
      </c>
      <c r="F725" t="s">
        <v>223</v>
      </c>
      <c r="G725" t="s">
        <v>265</v>
      </c>
      <c r="H725">
        <v>0</v>
      </c>
      <c r="I725">
        <v>-9285.9311288400004</v>
      </c>
    </row>
    <row r="726" spans="1:9" x14ac:dyDescent="0.35">
      <c r="A726" t="s">
        <v>220</v>
      </c>
      <c r="B726">
        <v>2040</v>
      </c>
      <c r="C726">
        <v>1995</v>
      </c>
      <c r="D726" t="s">
        <v>228</v>
      </c>
      <c r="E726" t="s">
        <v>271</v>
      </c>
      <c r="F726" t="s">
        <v>223</v>
      </c>
      <c r="G726" t="s">
        <v>273</v>
      </c>
      <c r="H726">
        <v>0</v>
      </c>
      <c r="I726">
        <v>-4119.9483303199904</v>
      </c>
    </row>
    <row r="727" spans="1:9" x14ac:dyDescent="0.35">
      <c r="A727" t="s">
        <v>220</v>
      </c>
      <c r="B727">
        <v>2040</v>
      </c>
      <c r="C727">
        <v>1995</v>
      </c>
      <c r="D727" t="s">
        <v>228</v>
      </c>
      <c r="E727" t="s">
        <v>271</v>
      </c>
      <c r="F727" t="s">
        <v>221</v>
      </c>
      <c r="G727" t="s">
        <v>267</v>
      </c>
      <c r="H727">
        <v>0</v>
      </c>
      <c r="I727">
        <v>-10259.40514264</v>
      </c>
    </row>
    <row r="728" spans="1:9" x14ac:dyDescent="0.35">
      <c r="A728" t="s">
        <v>220</v>
      </c>
      <c r="B728">
        <v>2040</v>
      </c>
      <c r="C728">
        <v>1995</v>
      </c>
      <c r="D728" t="s">
        <v>228</v>
      </c>
      <c r="E728" t="s">
        <v>271</v>
      </c>
      <c r="F728" t="s">
        <v>223</v>
      </c>
      <c r="G728" t="s">
        <v>285</v>
      </c>
      <c r="H728">
        <v>0</v>
      </c>
      <c r="I728">
        <v>-901.47524801999998</v>
      </c>
    </row>
    <row r="729" spans="1:9" x14ac:dyDescent="0.35">
      <c r="A729" t="s">
        <v>220</v>
      </c>
      <c r="B729">
        <v>2040</v>
      </c>
      <c r="C729">
        <v>1995</v>
      </c>
      <c r="D729" t="s">
        <v>228</v>
      </c>
      <c r="E729" t="s">
        <v>271</v>
      </c>
      <c r="F729" t="s">
        <v>223</v>
      </c>
      <c r="G729" t="s">
        <v>268</v>
      </c>
      <c r="H729">
        <v>31997.500971400001</v>
      </c>
      <c r="I729">
        <v>0</v>
      </c>
    </row>
    <row r="730" spans="1:9" x14ac:dyDescent="0.35">
      <c r="A730" t="s">
        <v>220</v>
      </c>
      <c r="B730">
        <v>2040</v>
      </c>
      <c r="C730">
        <v>1995</v>
      </c>
      <c r="D730" t="s">
        <v>228</v>
      </c>
      <c r="E730" t="s">
        <v>268</v>
      </c>
      <c r="F730" t="s">
        <v>223</v>
      </c>
      <c r="G730" t="s">
        <v>232</v>
      </c>
      <c r="H730">
        <v>0</v>
      </c>
      <c r="I730">
        <v>-11778.30126405</v>
      </c>
    </row>
    <row r="731" spans="1:9" x14ac:dyDescent="0.35">
      <c r="A731" t="s">
        <v>220</v>
      </c>
      <c r="B731">
        <v>2040</v>
      </c>
      <c r="C731">
        <v>1995</v>
      </c>
      <c r="D731" t="s">
        <v>228</v>
      </c>
      <c r="E731" t="s">
        <v>268</v>
      </c>
      <c r="F731" t="s">
        <v>223</v>
      </c>
      <c r="G731" t="s">
        <v>264</v>
      </c>
      <c r="H731">
        <v>0</v>
      </c>
      <c r="I731">
        <v>-16624.5220711</v>
      </c>
    </row>
    <row r="732" spans="1:9" x14ac:dyDescent="0.35">
      <c r="A732" t="s">
        <v>220</v>
      </c>
      <c r="B732">
        <v>2040</v>
      </c>
      <c r="C732">
        <v>1995</v>
      </c>
      <c r="D732" t="s">
        <v>228</v>
      </c>
      <c r="E732" t="s">
        <v>268</v>
      </c>
      <c r="F732" t="s">
        <v>223</v>
      </c>
      <c r="G732" t="s">
        <v>282</v>
      </c>
      <c r="H732">
        <v>0</v>
      </c>
      <c r="I732">
        <v>-1179.2117723399999</v>
      </c>
    </row>
    <row r="733" spans="1:9" x14ac:dyDescent="0.35">
      <c r="A733" t="s">
        <v>220</v>
      </c>
      <c r="B733">
        <v>2040</v>
      </c>
      <c r="C733">
        <v>1995</v>
      </c>
      <c r="D733" t="s">
        <v>228</v>
      </c>
      <c r="E733" t="s">
        <v>268</v>
      </c>
      <c r="F733" t="s">
        <v>223</v>
      </c>
      <c r="G733" t="s">
        <v>270</v>
      </c>
      <c r="H733">
        <v>0</v>
      </c>
      <c r="I733">
        <v>-3484.2585679600002</v>
      </c>
    </row>
    <row r="734" spans="1:9" x14ac:dyDescent="0.35">
      <c r="A734" t="s">
        <v>220</v>
      </c>
      <c r="B734">
        <v>2040</v>
      </c>
      <c r="C734">
        <v>1995</v>
      </c>
      <c r="D734" t="s">
        <v>228</v>
      </c>
      <c r="E734" t="s">
        <v>268</v>
      </c>
      <c r="F734" t="s">
        <v>223</v>
      </c>
      <c r="G734" t="s">
        <v>271</v>
      </c>
      <c r="H734">
        <v>0</v>
      </c>
      <c r="I734">
        <v>-1384.7393507899999</v>
      </c>
    </row>
    <row r="735" spans="1:9" x14ac:dyDescent="0.35">
      <c r="A735" t="s">
        <v>220</v>
      </c>
      <c r="B735">
        <v>2040</v>
      </c>
      <c r="C735">
        <v>1995</v>
      </c>
      <c r="D735" t="s">
        <v>228</v>
      </c>
      <c r="E735" t="s">
        <v>238</v>
      </c>
      <c r="F735" t="s">
        <v>223</v>
      </c>
      <c r="G735" t="s">
        <v>229</v>
      </c>
      <c r="H735">
        <v>0</v>
      </c>
      <c r="I735">
        <v>-1499.4879291100001</v>
      </c>
    </row>
    <row r="736" spans="1:9" x14ac:dyDescent="0.35">
      <c r="A736" t="s">
        <v>220</v>
      </c>
      <c r="B736">
        <v>2040</v>
      </c>
      <c r="C736">
        <v>1995</v>
      </c>
      <c r="D736" t="s">
        <v>228</v>
      </c>
      <c r="E736" t="s">
        <v>238</v>
      </c>
      <c r="F736" t="s">
        <v>223</v>
      </c>
      <c r="G736" t="s">
        <v>240</v>
      </c>
      <c r="H736">
        <v>0</v>
      </c>
      <c r="I736">
        <v>-2271.94822884</v>
      </c>
    </row>
    <row r="737" spans="1:9" x14ac:dyDescent="0.35">
      <c r="A737" t="s">
        <v>220</v>
      </c>
      <c r="B737">
        <v>2040</v>
      </c>
      <c r="C737">
        <v>1995</v>
      </c>
      <c r="D737" t="s">
        <v>228</v>
      </c>
      <c r="E737" t="s">
        <v>238</v>
      </c>
      <c r="F737" t="s">
        <v>223</v>
      </c>
      <c r="G737" t="s">
        <v>236</v>
      </c>
      <c r="H737">
        <v>0</v>
      </c>
      <c r="I737">
        <v>-4404.4668364999998</v>
      </c>
    </row>
    <row r="738" spans="1:9" x14ac:dyDescent="0.35">
      <c r="A738" t="s">
        <v>220</v>
      </c>
      <c r="B738">
        <v>2040</v>
      </c>
      <c r="C738">
        <v>1995</v>
      </c>
      <c r="D738" t="s">
        <v>228</v>
      </c>
      <c r="E738" t="s">
        <v>238</v>
      </c>
      <c r="F738" t="s">
        <v>223</v>
      </c>
      <c r="G738" t="s">
        <v>237</v>
      </c>
      <c r="H738">
        <v>0</v>
      </c>
      <c r="I738">
        <v>-3551.5146319300002</v>
      </c>
    </row>
    <row r="739" spans="1:9" x14ac:dyDescent="0.35">
      <c r="A739" t="s">
        <v>220</v>
      </c>
      <c r="B739">
        <v>2040</v>
      </c>
      <c r="C739">
        <v>1995</v>
      </c>
      <c r="D739" t="s">
        <v>228</v>
      </c>
      <c r="E739" t="s">
        <v>256</v>
      </c>
      <c r="F739" t="s">
        <v>223</v>
      </c>
      <c r="G739" t="s">
        <v>231</v>
      </c>
      <c r="H739">
        <v>0</v>
      </c>
      <c r="I739">
        <v>-2014.5048295399999</v>
      </c>
    </row>
    <row r="740" spans="1:9" x14ac:dyDescent="0.35">
      <c r="A740" t="s">
        <v>220</v>
      </c>
      <c r="B740">
        <v>2040</v>
      </c>
      <c r="C740">
        <v>1995</v>
      </c>
      <c r="D740" t="s">
        <v>228</v>
      </c>
      <c r="E740" t="s">
        <v>256</v>
      </c>
      <c r="F740" t="s">
        <v>223</v>
      </c>
      <c r="G740" t="s">
        <v>236</v>
      </c>
      <c r="H740">
        <v>0</v>
      </c>
      <c r="I740">
        <v>-4625.2654773799904</v>
      </c>
    </row>
    <row r="741" spans="1:9" x14ac:dyDescent="0.35">
      <c r="A741" t="s">
        <v>220</v>
      </c>
      <c r="B741">
        <v>2040</v>
      </c>
      <c r="C741">
        <v>1995</v>
      </c>
      <c r="D741" t="s">
        <v>228</v>
      </c>
      <c r="E741" t="s">
        <v>256</v>
      </c>
      <c r="F741" t="s">
        <v>223</v>
      </c>
      <c r="G741" t="s">
        <v>270</v>
      </c>
      <c r="H741">
        <v>1343.92871569</v>
      </c>
      <c r="I741">
        <v>0</v>
      </c>
    </row>
    <row r="742" spans="1:9" x14ac:dyDescent="0.35">
      <c r="A742" t="s">
        <v>220</v>
      </c>
      <c r="B742">
        <v>2040</v>
      </c>
      <c r="C742">
        <v>1995</v>
      </c>
      <c r="D742" t="s">
        <v>228</v>
      </c>
      <c r="E742" t="s">
        <v>256</v>
      </c>
      <c r="F742" t="s">
        <v>221</v>
      </c>
      <c r="G742" t="s">
        <v>279</v>
      </c>
      <c r="H742">
        <v>2452.6646133099998</v>
      </c>
      <c r="I742">
        <v>0</v>
      </c>
    </row>
    <row r="743" spans="1:9" x14ac:dyDescent="0.35">
      <c r="A743" t="s">
        <v>220</v>
      </c>
      <c r="B743">
        <v>2040</v>
      </c>
      <c r="C743">
        <v>1995</v>
      </c>
      <c r="D743" t="s">
        <v>221</v>
      </c>
      <c r="E743" t="s">
        <v>253</v>
      </c>
      <c r="F743" t="s">
        <v>223</v>
      </c>
      <c r="G743" t="s">
        <v>251</v>
      </c>
      <c r="H743">
        <v>0</v>
      </c>
      <c r="I743">
        <v>-85.435634030000003</v>
      </c>
    </row>
    <row r="744" spans="1:9" x14ac:dyDescent="0.35">
      <c r="A744" t="s">
        <v>220</v>
      </c>
      <c r="B744">
        <v>2040</v>
      </c>
      <c r="C744">
        <v>1995</v>
      </c>
      <c r="D744" t="s">
        <v>221</v>
      </c>
      <c r="E744" t="s">
        <v>253</v>
      </c>
      <c r="F744" t="s">
        <v>223</v>
      </c>
      <c r="G744" t="s">
        <v>224</v>
      </c>
      <c r="H744">
        <v>0</v>
      </c>
      <c r="I744">
        <v>-8.3500651999999995</v>
      </c>
    </row>
    <row r="745" spans="1:9" x14ac:dyDescent="0.35">
      <c r="A745" t="s">
        <v>220</v>
      </c>
      <c r="B745">
        <v>2040</v>
      </c>
      <c r="C745">
        <v>1995</v>
      </c>
      <c r="D745" t="s">
        <v>221</v>
      </c>
      <c r="E745" t="s">
        <v>279</v>
      </c>
      <c r="F745" t="s">
        <v>223</v>
      </c>
      <c r="G745" t="s">
        <v>236</v>
      </c>
      <c r="H745">
        <v>0</v>
      </c>
      <c r="I745">
        <v>-45.244501290000002</v>
      </c>
    </row>
    <row r="746" spans="1:9" x14ac:dyDescent="0.35">
      <c r="A746" t="s">
        <v>220</v>
      </c>
      <c r="B746">
        <v>2040</v>
      </c>
      <c r="C746">
        <v>1995</v>
      </c>
      <c r="D746" t="s">
        <v>221</v>
      </c>
      <c r="E746" t="s">
        <v>279</v>
      </c>
      <c r="F746" t="s">
        <v>223</v>
      </c>
      <c r="G746" t="s">
        <v>252</v>
      </c>
      <c r="H746">
        <v>0</v>
      </c>
      <c r="I746">
        <v>-373.84930129000003</v>
      </c>
    </row>
    <row r="747" spans="1:9" x14ac:dyDescent="0.35">
      <c r="A747" t="s">
        <v>220</v>
      </c>
      <c r="B747">
        <v>2040</v>
      </c>
      <c r="C747">
        <v>1995</v>
      </c>
      <c r="D747" t="s">
        <v>221</v>
      </c>
      <c r="E747" t="s">
        <v>279</v>
      </c>
      <c r="F747" t="s">
        <v>223</v>
      </c>
      <c r="G747" t="s">
        <v>256</v>
      </c>
      <c r="H747">
        <v>0</v>
      </c>
      <c r="I747">
        <v>-410.71521010999999</v>
      </c>
    </row>
    <row r="748" spans="1:9" x14ac:dyDescent="0.35">
      <c r="A748" t="s">
        <v>220</v>
      </c>
      <c r="B748">
        <v>2040</v>
      </c>
      <c r="C748">
        <v>1995</v>
      </c>
      <c r="D748" t="s">
        <v>221</v>
      </c>
      <c r="E748" t="s">
        <v>250</v>
      </c>
      <c r="F748" t="s">
        <v>223</v>
      </c>
      <c r="G748" t="s">
        <v>242</v>
      </c>
      <c r="H748">
        <v>0</v>
      </c>
      <c r="I748">
        <v>-3727.8578783600001</v>
      </c>
    </row>
    <row r="749" spans="1:9" x14ac:dyDescent="0.35">
      <c r="A749" t="s">
        <v>220</v>
      </c>
      <c r="B749">
        <v>2040</v>
      </c>
      <c r="C749">
        <v>1995</v>
      </c>
      <c r="D749" t="s">
        <v>221</v>
      </c>
      <c r="E749" t="s">
        <v>250</v>
      </c>
      <c r="F749" t="s">
        <v>223</v>
      </c>
      <c r="G749" t="s">
        <v>265</v>
      </c>
      <c r="H749">
        <v>0</v>
      </c>
      <c r="I749">
        <v>-4831.66783562</v>
      </c>
    </row>
    <row r="750" spans="1:9" x14ac:dyDescent="0.35">
      <c r="A750" t="s">
        <v>220</v>
      </c>
      <c r="B750">
        <v>2040</v>
      </c>
      <c r="C750">
        <v>1995</v>
      </c>
      <c r="D750" t="s">
        <v>221</v>
      </c>
      <c r="E750" t="s">
        <v>250</v>
      </c>
      <c r="F750" t="s">
        <v>223</v>
      </c>
      <c r="G750" t="s">
        <v>244</v>
      </c>
      <c r="H750">
        <v>1007.68779668</v>
      </c>
      <c r="I750">
        <v>-10338.923785429901</v>
      </c>
    </row>
    <row r="751" spans="1:9" x14ac:dyDescent="0.35">
      <c r="A751" t="s">
        <v>220</v>
      </c>
      <c r="B751">
        <v>2040</v>
      </c>
      <c r="C751">
        <v>1995</v>
      </c>
      <c r="D751" t="s">
        <v>221</v>
      </c>
      <c r="E751" t="s">
        <v>250</v>
      </c>
      <c r="F751" t="s">
        <v>223</v>
      </c>
      <c r="G751" t="s">
        <v>278</v>
      </c>
      <c r="H751">
        <v>0</v>
      </c>
      <c r="I751">
        <v>-2842.8661408299999</v>
      </c>
    </row>
    <row r="752" spans="1:9" x14ac:dyDescent="0.35">
      <c r="A752" t="s">
        <v>220</v>
      </c>
      <c r="B752">
        <v>2040</v>
      </c>
      <c r="C752">
        <v>1995</v>
      </c>
      <c r="D752" t="s">
        <v>221</v>
      </c>
      <c r="E752" t="s">
        <v>250</v>
      </c>
      <c r="F752" t="s">
        <v>223</v>
      </c>
      <c r="G752" t="s">
        <v>248</v>
      </c>
      <c r="H752">
        <v>0</v>
      </c>
      <c r="I752">
        <v>-11710.18536528</v>
      </c>
    </row>
    <row r="753" spans="1:9" x14ac:dyDescent="0.35">
      <c r="A753" t="s">
        <v>220</v>
      </c>
      <c r="B753">
        <v>2040</v>
      </c>
      <c r="C753">
        <v>1995</v>
      </c>
      <c r="D753" t="s">
        <v>221</v>
      </c>
      <c r="E753" t="s">
        <v>250</v>
      </c>
      <c r="F753" t="s">
        <v>221</v>
      </c>
      <c r="G753" t="s">
        <v>267</v>
      </c>
      <c r="H753">
        <v>2955.3334048199999</v>
      </c>
      <c r="I753">
        <v>-3119.0323915200001</v>
      </c>
    </row>
    <row r="754" spans="1:9" x14ac:dyDescent="0.35">
      <c r="A754" t="s">
        <v>220</v>
      </c>
      <c r="B754">
        <v>2040</v>
      </c>
      <c r="C754">
        <v>1995</v>
      </c>
      <c r="D754" t="s">
        <v>221</v>
      </c>
      <c r="E754" t="s">
        <v>250</v>
      </c>
      <c r="F754" t="s">
        <v>221</v>
      </c>
      <c r="G754" t="s">
        <v>280</v>
      </c>
      <c r="H754">
        <v>1746.0020568999901</v>
      </c>
      <c r="I754">
        <v>0</v>
      </c>
    </row>
    <row r="755" spans="1:9" x14ac:dyDescent="0.35">
      <c r="A755" t="s">
        <v>220</v>
      </c>
      <c r="B755">
        <v>2040</v>
      </c>
      <c r="C755">
        <v>1995</v>
      </c>
      <c r="D755" t="s">
        <v>221</v>
      </c>
      <c r="E755" t="s">
        <v>280</v>
      </c>
      <c r="F755" t="s">
        <v>223</v>
      </c>
      <c r="G755" t="s">
        <v>278</v>
      </c>
      <c r="H755">
        <v>0</v>
      </c>
      <c r="I755">
        <v>-1567.3021989700001</v>
      </c>
    </row>
    <row r="756" spans="1:9" x14ac:dyDescent="0.35">
      <c r="A756" t="s">
        <v>220</v>
      </c>
      <c r="B756">
        <v>2040</v>
      </c>
      <c r="C756">
        <v>1995</v>
      </c>
      <c r="D756" t="s">
        <v>221</v>
      </c>
      <c r="E756" t="s">
        <v>280</v>
      </c>
      <c r="F756" t="s">
        <v>221</v>
      </c>
      <c r="G756" t="s">
        <v>250</v>
      </c>
      <c r="H756">
        <v>0</v>
      </c>
      <c r="I756">
        <v>-4267.6450757800003</v>
      </c>
    </row>
    <row r="757" spans="1:9" x14ac:dyDescent="0.35">
      <c r="A757" t="s">
        <v>220</v>
      </c>
      <c r="B757">
        <v>2040</v>
      </c>
      <c r="C757">
        <v>2008</v>
      </c>
      <c r="D757" t="s">
        <v>221</v>
      </c>
      <c r="E757" t="s">
        <v>222</v>
      </c>
      <c r="F757" t="s">
        <v>223</v>
      </c>
      <c r="G757" t="s">
        <v>224</v>
      </c>
      <c r="H757">
        <v>2154.9621399600001</v>
      </c>
      <c r="I757">
        <v>0</v>
      </c>
    </row>
    <row r="758" spans="1:9" x14ac:dyDescent="0.35">
      <c r="A758" t="s">
        <v>220</v>
      </c>
      <c r="B758">
        <v>2040</v>
      </c>
      <c r="C758">
        <v>2008</v>
      </c>
      <c r="D758" t="s">
        <v>221</v>
      </c>
      <c r="E758" t="s">
        <v>222</v>
      </c>
      <c r="F758" t="s">
        <v>223</v>
      </c>
      <c r="G758" t="s">
        <v>225</v>
      </c>
      <c r="H758">
        <v>2748.9121138700002</v>
      </c>
      <c r="I758">
        <v>0</v>
      </c>
    </row>
    <row r="759" spans="1:9" x14ac:dyDescent="0.35">
      <c r="A759" t="s">
        <v>220</v>
      </c>
      <c r="B759">
        <v>2040</v>
      </c>
      <c r="C759">
        <v>2008</v>
      </c>
      <c r="D759" t="s">
        <v>221</v>
      </c>
      <c r="E759" t="s">
        <v>222</v>
      </c>
      <c r="F759" t="s">
        <v>223</v>
      </c>
      <c r="G759" t="s">
        <v>226</v>
      </c>
      <c r="H759">
        <v>2582.9857230100001</v>
      </c>
      <c r="I759">
        <v>-2091.5541521300001</v>
      </c>
    </row>
    <row r="760" spans="1:9" x14ac:dyDescent="0.35">
      <c r="A760" t="s">
        <v>220</v>
      </c>
      <c r="B760">
        <v>2040</v>
      </c>
      <c r="C760">
        <v>2008</v>
      </c>
      <c r="D760" t="s">
        <v>221</v>
      </c>
      <c r="E760" t="s">
        <v>222</v>
      </c>
      <c r="F760" t="s">
        <v>221</v>
      </c>
      <c r="G760" t="s">
        <v>227</v>
      </c>
      <c r="H760">
        <v>2941.1546932400001</v>
      </c>
      <c r="I760">
        <v>0</v>
      </c>
    </row>
    <row r="761" spans="1:9" x14ac:dyDescent="0.35">
      <c r="A761" t="s">
        <v>220</v>
      </c>
      <c r="B761">
        <v>2040</v>
      </c>
      <c r="C761">
        <v>2008</v>
      </c>
      <c r="D761" t="s">
        <v>228</v>
      </c>
      <c r="E761" t="s">
        <v>229</v>
      </c>
      <c r="F761" t="s">
        <v>221</v>
      </c>
      <c r="G761" t="s">
        <v>230</v>
      </c>
      <c r="H761">
        <v>5837.1523649399996</v>
      </c>
      <c r="I761">
        <v>0</v>
      </c>
    </row>
    <row r="762" spans="1:9" x14ac:dyDescent="0.35">
      <c r="A762" t="s">
        <v>220</v>
      </c>
      <c r="B762">
        <v>2040</v>
      </c>
      <c r="C762">
        <v>2008</v>
      </c>
      <c r="D762" t="s">
        <v>228</v>
      </c>
      <c r="E762" t="s">
        <v>229</v>
      </c>
      <c r="F762" t="s">
        <v>223</v>
      </c>
      <c r="G762" t="s">
        <v>231</v>
      </c>
      <c r="H762">
        <v>6725.5835992000002</v>
      </c>
      <c r="I762">
        <v>0</v>
      </c>
    </row>
    <row r="763" spans="1:9" x14ac:dyDescent="0.35">
      <c r="A763" t="s">
        <v>220</v>
      </c>
      <c r="B763">
        <v>2040</v>
      </c>
      <c r="C763">
        <v>2008</v>
      </c>
      <c r="D763" t="s">
        <v>228</v>
      </c>
      <c r="E763" t="s">
        <v>229</v>
      </c>
      <c r="F763" t="s">
        <v>223</v>
      </c>
      <c r="G763" t="s">
        <v>232</v>
      </c>
      <c r="H763">
        <v>33505.855138630002</v>
      </c>
      <c r="I763">
        <v>0</v>
      </c>
    </row>
    <row r="764" spans="1:9" x14ac:dyDescent="0.35">
      <c r="A764" t="s">
        <v>220</v>
      </c>
      <c r="B764">
        <v>2040</v>
      </c>
      <c r="C764">
        <v>2008</v>
      </c>
      <c r="D764" t="s">
        <v>228</v>
      </c>
      <c r="E764" t="s">
        <v>229</v>
      </c>
      <c r="F764" t="s">
        <v>223</v>
      </c>
      <c r="G764" t="s">
        <v>236</v>
      </c>
      <c r="H764">
        <v>4678.0054228700001</v>
      </c>
      <c r="I764">
        <v>0</v>
      </c>
    </row>
    <row r="765" spans="1:9" x14ac:dyDescent="0.35">
      <c r="A765" t="s">
        <v>220</v>
      </c>
      <c r="B765">
        <v>2040</v>
      </c>
      <c r="C765">
        <v>2008</v>
      </c>
      <c r="D765" t="s">
        <v>228</v>
      </c>
      <c r="E765" t="s">
        <v>229</v>
      </c>
      <c r="F765" t="s">
        <v>223</v>
      </c>
      <c r="G765" t="s">
        <v>237</v>
      </c>
      <c r="H765">
        <v>7249.3653273099999</v>
      </c>
      <c r="I765">
        <v>0</v>
      </c>
    </row>
    <row r="766" spans="1:9" x14ac:dyDescent="0.35">
      <c r="A766" t="s">
        <v>220</v>
      </c>
      <c r="B766">
        <v>2040</v>
      </c>
      <c r="C766">
        <v>2008</v>
      </c>
      <c r="D766" t="s">
        <v>228</v>
      </c>
      <c r="E766" t="s">
        <v>229</v>
      </c>
      <c r="F766" t="s">
        <v>223</v>
      </c>
      <c r="G766" t="s">
        <v>238</v>
      </c>
      <c r="H766">
        <v>5155.3472480700002</v>
      </c>
      <c r="I766">
        <v>0</v>
      </c>
    </row>
    <row r="767" spans="1:9" x14ac:dyDescent="0.35">
      <c r="A767" t="s">
        <v>220</v>
      </c>
      <c r="B767">
        <v>2040</v>
      </c>
      <c r="C767">
        <v>2008</v>
      </c>
      <c r="D767" t="s">
        <v>221</v>
      </c>
      <c r="E767" t="s">
        <v>239</v>
      </c>
      <c r="F767" t="s">
        <v>223</v>
      </c>
      <c r="G767" t="s">
        <v>240</v>
      </c>
      <c r="H767">
        <v>2404.07381545</v>
      </c>
      <c r="I767">
        <v>0</v>
      </c>
    </row>
    <row r="768" spans="1:9" x14ac:dyDescent="0.35">
      <c r="A768" t="s">
        <v>220</v>
      </c>
      <c r="B768">
        <v>2040</v>
      </c>
      <c r="C768">
        <v>2008</v>
      </c>
      <c r="D768" t="s">
        <v>221</v>
      </c>
      <c r="E768" t="s">
        <v>239</v>
      </c>
      <c r="F768" t="s">
        <v>223</v>
      </c>
      <c r="G768" t="s">
        <v>225</v>
      </c>
      <c r="H768">
        <v>2835.6954787300001</v>
      </c>
      <c r="I768">
        <v>0</v>
      </c>
    </row>
    <row r="769" spans="1:9" x14ac:dyDescent="0.35">
      <c r="A769" t="s">
        <v>220</v>
      </c>
      <c r="B769">
        <v>2040</v>
      </c>
      <c r="C769">
        <v>2008</v>
      </c>
      <c r="D769" t="s">
        <v>221</v>
      </c>
      <c r="E769" t="s">
        <v>239</v>
      </c>
      <c r="F769" t="s">
        <v>221</v>
      </c>
      <c r="G769" t="s">
        <v>227</v>
      </c>
      <c r="H769">
        <v>10906.71700463</v>
      </c>
      <c r="I769">
        <v>0</v>
      </c>
    </row>
    <row r="770" spans="1:9" x14ac:dyDescent="0.35">
      <c r="A770" t="s">
        <v>220</v>
      </c>
      <c r="B770">
        <v>2040</v>
      </c>
      <c r="C770">
        <v>2008</v>
      </c>
      <c r="D770" t="s">
        <v>228</v>
      </c>
      <c r="E770" t="s">
        <v>242</v>
      </c>
      <c r="F770" t="s">
        <v>223</v>
      </c>
      <c r="G770" t="s">
        <v>232</v>
      </c>
      <c r="H770">
        <v>2972.3995983499999</v>
      </c>
      <c r="I770">
        <v>0</v>
      </c>
    </row>
    <row r="771" spans="1:9" x14ac:dyDescent="0.35">
      <c r="A771" t="s">
        <v>220</v>
      </c>
      <c r="B771">
        <v>2040</v>
      </c>
      <c r="C771">
        <v>2008</v>
      </c>
      <c r="D771" t="s">
        <v>228</v>
      </c>
      <c r="E771" t="s">
        <v>242</v>
      </c>
      <c r="F771" t="s">
        <v>223</v>
      </c>
      <c r="G771" t="s">
        <v>244</v>
      </c>
      <c r="H771">
        <v>1330.3239046599999</v>
      </c>
      <c r="I771">
        <v>-98.241434740000003</v>
      </c>
    </row>
    <row r="772" spans="1:9" x14ac:dyDescent="0.35">
      <c r="A772" t="s">
        <v>220</v>
      </c>
      <c r="B772">
        <v>2040</v>
      </c>
      <c r="C772">
        <v>2008</v>
      </c>
      <c r="D772" t="s">
        <v>228</v>
      </c>
      <c r="E772" t="s">
        <v>242</v>
      </c>
      <c r="F772" t="s">
        <v>223</v>
      </c>
      <c r="G772" t="s">
        <v>246</v>
      </c>
      <c r="H772">
        <v>1035.66399389</v>
      </c>
      <c r="I772">
        <v>0</v>
      </c>
    </row>
    <row r="773" spans="1:9" x14ac:dyDescent="0.35">
      <c r="A773" t="s">
        <v>220</v>
      </c>
      <c r="B773">
        <v>2040</v>
      </c>
      <c r="C773">
        <v>2008</v>
      </c>
      <c r="D773" t="s">
        <v>228</v>
      </c>
      <c r="E773" t="s">
        <v>242</v>
      </c>
      <c r="F773" t="s">
        <v>223</v>
      </c>
      <c r="G773" t="s">
        <v>248</v>
      </c>
      <c r="H773">
        <v>10829.16569625</v>
      </c>
      <c r="I773">
        <v>0</v>
      </c>
    </row>
    <row r="774" spans="1:9" x14ac:dyDescent="0.35">
      <c r="A774" t="s">
        <v>220</v>
      </c>
      <c r="B774">
        <v>2040</v>
      </c>
      <c r="C774">
        <v>2008</v>
      </c>
      <c r="D774" t="s">
        <v>228</v>
      </c>
      <c r="E774" t="s">
        <v>242</v>
      </c>
      <c r="F774" t="s">
        <v>221</v>
      </c>
      <c r="G774" t="s">
        <v>250</v>
      </c>
      <c r="H774">
        <v>3358.6874333699998</v>
      </c>
      <c r="I774">
        <v>0</v>
      </c>
    </row>
    <row r="775" spans="1:9" x14ac:dyDescent="0.35">
      <c r="A775" t="s">
        <v>220</v>
      </c>
      <c r="B775">
        <v>2040</v>
      </c>
      <c r="C775">
        <v>2008</v>
      </c>
      <c r="D775" t="s">
        <v>228</v>
      </c>
      <c r="E775" t="s">
        <v>251</v>
      </c>
      <c r="F775" t="s">
        <v>223</v>
      </c>
      <c r="G775" t="s">
        <v>224</v>
      </c>
      <c r="H775">
        <v>98.787157870000001</v>
      </c>
      <c r="I775">
        <v>0</v>
      </c>
    </row>
    <row r="776" spans="1:9" x14ac:dyDescent="0.35">
      <c r="A776" t="s">
        <v>220</v>
      </c>
      <c r="B776">
        <v>2040</v>
      </c>
      <c r="C776">
        <v>2008</v>
      </c>
      <c r="D776" t="s">
        <v>228</v>
      </c>
      <c r="E776" t="s">
        <v>251</v>
      </c>
      <c r="F776" t="s">
        <v>223</v>
      </c>
      <c r="G776" t="s">
        <v>226</v>
      </c>
      <c r="H776">
        <v>39.664629929999997</v>
      </c>
      <c r="I776">
        <v>0</v>
      </c>
    </row>
    <row r="777" spans="1:9" x14ac:dyDescent="0.35">
      <c r="A777" t="s">
        <v>220</v>
      </c>
      <c r="B777">
        <v>2040</v>
      </c>
      <c r="C777">
        <v>2008</v>
      </c>
      <c r="D777" t="s">
        <v>228</v>
      </c>
      <c r="E777" t="s">
        <v>251</v>
      </c>
      <c r="F777" t="s">
        <v>223</v>
      </c>
      <c r="G777" t="s">
        <v>252</v>
      </c>
      <c r="H777">
        <v>254.3438199</v>
      </c>
      <c r="I777">
        <v>0</v>
      </c>
    </row>
    <row r="778" spans="1:9" x14ac:dyDescent="0.35">
      <c r="A778" t="s">
        <v>220</v>
      </c>
      <c r="B778">
        <v>2040</v>
      </c>
      <c r="C778">
        <v>2008</v>
      </c>
      <c r="D778" t="s">
        <v>228</v>
      </c>
      <c r="E778" t="s">
        <v>251</v>
      </c>
      <c r="F778" t="s">
        <v>221</v>
      </c>
      <c r="G778" t="s">
        <v>227</v>
      </c>
      <c r="H778">
        <v>176.01001556</v>
      </c>
      <c r="I778">
        <v>0</v>
      </c>
    </row>
    <row r="779" spans="1:9" x14ac:dyDescent="0.35">
      <c r="A779" t="s">
        <v>220</v>
      </c>
      <c r="B779">
        <v>2040</v>
      </c>
      <c r="C779">
        <v>2008</v>
      </c>
      <c r="D779" t="s">
        <v>228</v>
      </c>
      <c r="E779" t="s">
        <v>251</v>
      </c>
      <c r="F779" t="s">
        <v>221</v>
      </c>
      <c r="G779" t="s">
        <v>253</v>
      </c>
      <c r="H779">
        <v>33353.533748549999</v>
      </c>
      <c r="I779">
        <v>0</v>
      </c>
    </row>
    <row r="780" spans="1:9" x14ac:dyDescent="0.35">
      <c r="A780" t="s">
        <v>220</v>
      </c>
      <c r="B780">
        <v>2040</v>
      </c>
      <c r="C780">
        <v>2008</v>
      </c>
      <c r="D780" t="s">
        <v>221</v>
      </c>
      <c r="E780" t="s">
        <v>230</v>
      </c>
      <c r="F780" t="s">
        <v>223</v>
      </c>
      <c r="G780" t="s">
        <v>229</v>
      </c>
      <c r="H780">
        <v>0</v>
      </c>
      <c r="I780">
        <v>-2181.43335695</v>
      </c>
    </row>
    <row r="781" spans="1:9" x14ac:dyDescent="0.35">
      <c r="A781" t="s">
        <v>220</v>
      </c>
      <c r="B781">
        <v>2040</v>
      </c>
      <c r="C781">
        <v>2008</v>
      </c>
      <c r="D781" t="s">
        <v>221</v>
      </c>
      <c r="E781" t="s">
        <v>230</v>
      </c>
      <c r="F781" t="s">
        <v>223</v>
      </c>
      <c r="G781" t="s">
        <v>232</v>
      </c>
      <c r="H781">
        <v>16293.94751862</v>
      </c>
      <c r="I781">
        <v>-271.82796033</v>
      </c>
    </row>
    <row r="782" spans="1:9" x14ac:dyDescent="0.35">
      <c r="A782" t="s">
        <v>220</v>
      </c>
      <c r="B782">
        <v>2040</v>
      </c>
      <c r="C782">
        <v>2008</v>
      </c>
      <c r="D782" t="s">
        <v>221</v>
      </c>
      <c r="E782" t="s">
        <v>230</v>
      </c>
      <c r="F782" t="s">
        <v>223</v>
      </c>
      <c r="G782" t="s">
        <v>244</v>
      </c>
      <c r="H782">
        <v>2028.86096868</v>
      </c>
      <c r="I782">
        <v>-647.25080937999996</v>
      </c>
    </row>
    <row r="783" spans="1:9" x14ac:dyDescent="0.35">
      <c r="A783" t="s">
        <v>220</v>
      </c>
      <c r="B783">
        <v>2040</v>
      </c>
      <c r="C783">
        <v>2008</v>
      </c>
      <c r="D783" t="s">
        <v>221</v>
      </c>
      <c r="E783" t="s">
        <v>230</v>
      </c>
      <c r="F783" t="s">
        <v>223</v>
      </c>
      <c r="G783" t="s">
        <v>237</v>
      </c>
      <c r="H783">
        <v>17133.221301590002</v>
      </c>
      <c r="I783">
        <v>-681.03535676000001</v>
      </c>
    </row>
    <row r="784" spans="1:9" x14ac:dyDescent="0.35">
      <c r="A784" t="s">
        <v>220</v>
      </c>
      <c r="B784">
        <v>2040</v>
      </c>
      <c r="C784">
        <v>2008</v>
      </c>
      <c r="D784" t="s">
        <v>228</v>
      </c>
      <c r="E784" t="s">
        <v>231</v>
      </c>
      <c r="F784" t="s">
        <v>223</v>
      </c>
      <c r="G784" t="s">
        <v>229</v>
      </c>
      <c r="H784">
        <v>0</v>
      </c>
      <c r="I784">
        <v>-355.29529523000002</v>
      </c>
    </row>
    <row r="785" spans="1:9" x14ac:dyDescent="0.35">
      <c r="A785" t="s">
        <v>220</v>
      </c>
      <c r="B785">
        <v>2040</v>
      </c>
      <c r="C785">
        <v>2008</v>
      </c>
      <c r="D785" t="s">
        <v>228</v>
      </c>
      <c r="E785" t="s">
        <v>231</v>
      </c>
      <c r="F785" t="s">
        <v>223</v>
      </c>
      <c r="G785" t="s">
        <v>232</v>
      </c>
      <c r="H785">
        <v>3866.2851308099998</v>
      </c>
      <c r="I785">
        <v>0</v>
      </c>
    </row>
    <row r="786" spans="1:9" x14ac:dyDescent="0.35">
      <c r="A786" t="s">
        <v>220</v>
      </c>
      <c r="B786">
        <v>2040</v>
      </c>
      <c r="C786">
        <v>2008</v>
      </c>
      <c r="D786" t="s">
        <v>228</v>
      </c>
      <c r="E786" t="s">
        <v>231</v>
      </c>
      <c r="F786" t="s">
        <v>223</v>
      </c>
      <c r="G786" t="s">
        <v>270</v>
      </c>
      <c r="H786">
        <v>1381.8248988</v>
      </c>
      <c r="I786">
        <v>0</v>
      </c>
    </row>
    <row r="787" spans="1:9" x14ac:dyDescent="0.35">
      <c r="A787" t="s">
        <v>220</v>
      </c>
      <c r="B787">
        <v>2040</v>
      </c>
      <c r="C787">
        <v>2008</v>
      </c>
      <c r="D787" t="s">
        <v>228</v>
      </c>
      <c r="E787" t="s">
        <v>231</v>
      </c>
      <c r="F787" t="s">
        <v>223</v>
      </c>
      <c r="G787" t="s">
        <v>256</v>
      </c>
      <c r="H787">
        <v>8203.7689514199992</v>
      </c>
      <c r="I787">
        <v>0</v>
      </c>
    </row>
    <row r="788" spans="1:9" x14ac:dyDescent="0.35">
      <c r="A788" t="s">
        <v>220</v>
      </c>
      <c r="B788">
        <v>2040</v>
      </c>
      <c r="C788">
        <v>2008</v>
      </c>
      <c r="D788" t="s">
        <v>228</v>
      </c>
      <c r="E788" t="s">
        <v>257</v>
      </c>
      <c r="F788" t="s">
        <v>223</v>
      </c>
      <c r="G788" t="s">
        <v>237</v>
      </c>
      <c r="H788">
        <v>543.91756926000005</v>
      </c>
      <c r="I788">
        <v>0</v>
      </c>
    </row>
    <row r="789" spans="1:9" x14ac:dyDescent="0.35">
      <c r="A789" t="s">
        <v>220</v>
      </c>
      <c r="B789">
        <v>2040</v>
      </c>
      <c r="C789">
        <v>2008</v>
      </c>
      <c r="D789" t="s">
        <v>228</v>
      </c>
      <c r="E789" t="s">
        <v>261</v>
      </c>
      <c r="F789" t="s">
        <v>223</v>
      </c>
      <c r="G789" t="s">
        <v>224</v>
      </c>
      <c r="H789">
        <v>9517.9495298599995</v>
      </c>
      <c r="I789">
        <v>-5600.3437402700001</v>
      </c>
    </row>
    <row r="790" spans="1:9" x14ac:dyDescent="0.35">
      <c r="A790" t="s">
        <v>220</v>
      </c>
      <c r="B790">
        <v>2040</v>
      </c>
      <c r="C790">
        <v>2008</v>
      </c>
      <c r="D790" t="s">
        <v>228</v>
      </c>
      <c r="E790" t="s">
        <v>232</v>
      </c>
      <c r="F790" t="s">
        <v>223</v>
      </c>
      <c r="G790" t="s">
        <v>229</v>
      </c>
      <c r="H790">
        <v>0</v>
      </c>
      <c r="I790">
        <v>-10562.37100134</v>
      </c>
    </row>
    <row r="791" spans="1:9" x14ac:dyDescent="0.35">
      <c r="A791" t="s">
        <v>220</v>
      </c>
      <c r="B791">
        <v>2040</v>
      </c>
      <c r="C791">
        <v>2008</v>
      </c>
      <c r="D791" t="s">
        <v>228</v>
      </c>
      <c r="E791" t="s">
        <v>232</v>
      </c>
      <c r="F791" t="s">
        <v>223</v>
      </c>
      <c r="G791" t="s">
        <v>242</v>
      </c>
      <c r="H791">
        <v>0</v>
      </c>
      <c r="I791">
        <v>-4341.6613844200001</v>
      </c>
    </row>
    <row r="792" spans="1:9" x14ac:dyDescent="0.35">
      <c r="A792" t="s">
        <v>220</v>
      </c>
      <c r="B792">
        <v>2040</v>
      </c>
      <c r="C792">
        <v>2008</v>
      </c>
      <c r="D792" t="s">
        <v>228</v>
      </c>
      <c r="E792" t="s">
        <v>232</v>
      </c>
      <c r="F792" t="s">
        <v>221</v>
      </c>
      <c r="G792" t="s">
        <v>230</v>
      </c>
      <c r="H792">
        <v>1396.8113362199999</v>
      </c>
      <c r="I792">
        <v>-9855.3816263400004</v>
      </c>
    </row>
    <row r="793" spans="1:9" x14ac:dyDescent="0.35">
      <c r="A793" t="s">
        <v>220</v>
      </c>
      <c r="B793">
        <v>2040</v>
      </c>
      <c r="C793">
        <v>2008</v>
      </c>
      <c r="D793" t="s">
        <v>228</v>
      </c>
      <c r="E793" t="s">
        <v>232</v>
      </c>
      <c r="F793" t="s">
        <v>223</v>
      </c>
      <c r="G793" t="s">
        <v>231</v>
      </c>
      <c r="H793">
        <v>0</v>
      </c>
      <c r="I793">
        <v>-7687.7832634200004</v>
      </c>
    </row>
    <row r="794" spans="1:9" x14ac:dyDescent="0.35">
      <c r="A794" t="s">
        <v>220</v>
      </c>
      <c r="B794">
        <v>2040</v>
      </c>
      <c r="C794">
        <v>2008</v>
      </c>
      <c r="D794" t="s">
        <v>228</v>
      </c>
      <c r="E794" t="s">
        <v>232</v>
      </c>
      <c r="F794" t="s">
        <v>223</v>
      </c>
      <c r="G794" t="s">
        <v>263</v>
      </c>
      <c r="H794">
        <v>633.98315087000003</v>
      </c>
      <c r="I794">
        <v>0</v>
      </c>
    </row>
    <row r="795" spans="1:9" x14ac:dyDescent="0.35">
      <c r="A795" t="s">
        <v>220</v>
      </c>
      <c r="B795">
        <v>2040</v>
      </c>
      <c r="C795">
        <v>2008</v>
      </c>
      <c r="D795" t="s">
        <v>228</v>
      </c>
      <c r="E795" t="s">
        <v>232</v>
      </c>
      <c r="F795" t="s">
        <v>223</v>
      </c>
      <c r="G795" t="s">
        <v>264</v>
      </c>
      <c r="H795">
        <v>2326.1820756500001</v>
      </c>
      <c r="I795">
        <v>0</v>
      </c>
    </row>
    <row r="796" spans="1:9" x14ac:dyDescent="0.35">
      <c r="A796" t="s">
        <v>220</v>
      </c>
      <c r="B796">
        <v>2040</v>
      </c>
      <c r="C796">
        <v>2008</v>
      </c>
      <c r="D796" t="s">
        <v>228</v>
      </c>
      <c r="E796" t="s">
        <v>232</v>
      </c>
      <c r="F796" t="s">
        <v>223</v>
      </c>
      <c r="G796" t="s">
        <v>265</v>
      </c>
      <c r="H796">
        <v>5270.7842121699996</v>
      </c>
      <c r="I796">
        <v>0</v>
      </c>
    </row>
    <row r="797" spans="1:9" x14ac:dyDescent="0.35">
      <c r="A797" t="s">
        <v>220</v>
      </c>
      <c r="B797">
        <v>2040</v>
      </c>
      <c r="C797">
        <v>2008</v>
      </c>
      <c r="D797" t="s">
        <v>228</v>
      </c>
      <c r="E797" t="s">
        <v>232</v>
      </c>
      <c r="F797" t="s">
        <v>223</v>
      </c>
      <c r="G797" t="s">
        <v>244</v>
      </c>
      <c r="H797">
        <v>8452.2592621599997</v>
      </c>
      <c r="I797">
        <v>-2989.8909612699999</v>
      </c>
    </row>
    <row r="798" spans="1:9" x14ac:dyDescent="0.35">
      <c r="A798" t="s">
        <v>220</v>
      </c>
      <c r="B798">
        <v>2040</v>
      </c>
      <c r="C798">
        <v>2008</v>
      </c>
      <c r="D798" t="s">
        <v>228</v>
      </c>
      <c r="E798" t="s">
        <v>232</v>
      </c>
      <c r="F798" t="s">
        <v>223</v>
      </c>
      <c r="G798" t="s">
        <v>246</v>
      </c>
      <c r="H798">
        <v>4241.9875640399996</v>
      </c>
      <c r="I798">
        <v>0</v>
      </c>
    </row>
    <row r="799" spans="1:9" x14ac:dyDescent="0.35">
      <c r="A799" t="s">
        <v>220</v>
      </c>
      <c r="B799">
        <v>2040</v>
      </c>
      <c r="C799">
        <v>2008</v>
      </c>
      <c r="D799" t="s">
        <v>228</v>
      </c>
      <c r="E799" t="s">
        <v>232</v>
      </c>
      <c r="F799" t="s">
        <v>223</v>
      </c>
      <c r="G799" t="s">
        <v>248</v>
      </c>
      <c r="H799">
        <v>24493.458266000001</v>
      </c>
      <c r="I799">
        <v>0</v>
      </c>
    </row>
    <row r="800" spans="1:9" x14ac:dyDescent="0.35">
      <c r="A800" t="s">
        <v>220</v>
      </c>
      <c r="B800">
        <v>2040</v>
      </c>
      <c r="C800">
        <v>2008</v>
      </c>
      <c r="D800" t="s">
        <v>228</v>
      </c>
      <c r="E800" t="s">
        <v>232</v>
      </c>
      <c r="F800" t="s">
        <v>221</v>
      </c>
      <c r="G800" t="s">
        <v>267</v>
      </c>
      <c r="H800">
        <v>3548.6726280299999</v>
      </c>
      <c r="I800">
        <v>0</v>
      </c>
    </row>
    <row r="801" spans="1:9" x14ac:dyDescent="0.35">
      <c r="A801" t="s">
        <v>220</v>
      </c>
      <c r="B801">
        <v>2040</v>
      </c>
      <c r="C801">
        <v>2008</v>
      </c>
      <c r="D801" t="s">
        <v>228</v>
      </c>
      <c r="E801" t="s">
        <v>232</v>
      </c>
      <c r="F801" t="s">
        <v>223</v>
      </c>
      <c r="G801" t="s">
        <v>270</v>
      </c>
      <c r="H801">
        <v>3880.3839041199999</v>
      </c>
      <c r="I801">
        <v>0</v>
      </c>
    </row>
    <row r="802" spans="1:9" x14ac:dyDescent="0.35">
      <c r="A802" t="s">
        <v>220</v>
      </c>
      <c r="B802">
        <v>2040</v>
      </c>
      <c r="C802">
        <v>2008</v>
      </c>
      <c r="D802" t="s">
        <v>228</v>
      </c>
      <c r="E802" t="s">
        <v>232</v>
      </c>
      <c r="F802" t="s">
        <v>223</v>
      </c>
      <c r="G802" t="s">
        <v>268</v>
      </c>
      <c r="H802">
        <v>3098.2128756699999</v>
      </c>
      <c r="I802">
        <v>0</v>
      </c>
    </row>
    <row r="803" spans="1:9" x14ac:dyDescent="0.35">
      <c r="A803" t="s">
        <v>220</v>
      </c>
      <c r="B803">
        <v>2040</v>
      </c>
      <c r="C803">
        <v>2008</v>
      </c>
      <c r="D803" t="s">
        <v>228</v>
      </c>
      <c r="E803" t="s">
        <v>263</v>
      </c>
      <c r="F803" t="s">
        <v>223</v>
      </c>
      <c r="G803" t="s">
        <v>232</v>
      </c>
      <c r="H803">
        <v>0</v>
      </c>
      <c r="I803">
        <v>-1293.33168935</v>
      </c>
    </row>
    <row r="804" spans="1:9" x14ac:dyDescent="0.35">
      <c r="A804" t="s">
        <v>220</v>
      </c>
      <c r="B804">
        <v>2040</v>
      </c>
      <c r="C804">
        <v>2008</v>
      </c>
      <c r="D804" t="s">
        <v>228</v>
      </c>
      <c r="E804" t="s">
        <v>263</v>
      </c>
      <c r="F804" t="s">
        <v>223</v>
      </c>
      <c r="G804" t="s">
        <v>269</v>
      </c>
      <c r="H804">
        <v>633.98315087000003</v>
      </c>
      <c r="I804">
        <v>0</v>
      </c>
    </row>
    <row r="805" spans="1:9" x14ac:dyDescent="0.35">
      <c r="A805" t="s">
        <v>220</v>
      </c>
      <c r="B805">
        <v>2040</v>
      </c>
      <c r="C805">
        <v>2008</v>
      </c>
      <c r="D805" t="s">
        <v>228</v>
      </c>
      <c r="E805" t="s">
        <v>264</v>
      </c>
      <c r="F805" t="s">
        <v>223</v>
      </c>
      <c r="G805" t="s">
        <v>232</v>
      </c>
      <c r="H805">
        <v>0</v>
      </c>
      <c r="I805">
        <v>-3371.7246196599999</v>
      </c>
    </row>
    <row r="806" spans="1:9" x14ac:dyDescent="0.35">
      <c r="A806" t="s">
        <v>220</v>
      </c>
      <c r="B806">
        <v>2040</v>
      </c>
      <c r="C806">
        <v>2008</v>
      </c>
      <c r="D806" t="s">
        <v>228</v>
      </c>
      <c r="E806" t="s">
        <v>264</v>
      </c>
      <c r="F806" t="s">
        <v>223</v>
      </c>
      <c r="G806" t="s">
        <v>269</v>
      </c>
      <c r="H806">
        <v>243.37656483999999</v>
      </c>
      <c r="I806">
        <v>0</v>
      </c>
    </row>
    <row r="807" spans="1:9" x14ac:dyDescent="0.35">
      <c r="A807" t="s">
        <v>220</v>
      </c>
      <c r="B807">
        <v>2040</v>
      </c>
      <c r="C807">
        <v>2008</v>
      </c>
      <c r="D807" t="s">
        <v>228</v>
      </c>
      <c r="E807" t="s">
        <v>264</v>
      </c>
      <c r="F807" t="s">
        <v>223</v>
      </c>
      <c r="G807" t="s">
        <v>265</v>
      </c>
      <c r="H807">
        <v>866.62274535999995</v>
      </c>
      <c r="I807">
        <v>0</v>
      </c>
    </row>
    <row r="808" spans="1:9" x14ac:dyDescent="0.35">
      <c r="A808" t="s">
        <v>220</v>
      </c>
      <c r="B808">
        <v>2040</v>
      </c>
      <c r="C808">
        <v>2008</v>
      </c>
      <c r="D808" t="s">
        <v>228</v>
      </c>
      <c r="E808" t="s">
        <v>264</v>
      </c>
      <c r="F808" t="s">
        <v>223</v>
      </c>
      <c r="G808" t="s">
        <v>270</v>
      </c>
      <c r="H808">
        <v>1929.63571628</v>
      </c>
      <c r="I808">
        <v>0</v>
      </c>
    </row>
    <row r="809" spans="1:9" x14ac:dyDescent="0.35">
      <c r="A809" t="s">
        <v>220</v>
      </c>
      <c r="B809">
        <v>2040</v>
      </c>
      <c r="C809">
        <v>2008</v>
      </c>
      <c r="D809" t="s">
        <v>228</v>
      </c>
      <c r="E809" t="s">
        <v>264</v>
      </c>
      <c r="F809" t="s">
        <v>223</v>
      </c>
      <c r="G809" t="s">
        <v>268</v>
      </c>
      <c r="H809">
        <v>1000.87471618</v>
      </c>
      <c r="I809">
        <v>0</v>
      </c>
    </row>
    <row r="810" spans="1:9" x14ac:dyDescent="0.35">
      <c r="A810" t="s">
        <v>220</v>
      </c>
      <c r="B810">
        <v>2040</v>
      </c>
      <c r="C810">
        <v>2008</v>
      </c>
      <c r="D810" t="s">
        <v>228</v>
      </c>
      <c r="E810" t="s">
        <v>269</v>
      </c>
      <c r="F810" t="s">
        <v>223</v>
      </c>
      <c r="G810" t="s">
        <v>263</v>
      </c>
      <c r="H810">
        <v>0</v>
      </c>
      <c r="I810">
        <v>-1293.33168935</v>
      </c>
    </row>
    <row r="811" spans="1:9" x14ac:dyDescent="0.35">
      <c r="A811" t="s">
        <v>220</v>
      </c>
      <c r="B811">
        <v>2040</v>
      </c>
      <c r="C811">
        <v>2008</v>
      </c>
      <c r="D811" t="s">
        <v>228</v>
      </c>
      <c r="E811" t="s">
        <v>269</v>
      </c>
      <c r="F811" t="s">
        <v>223</v>
      </c>
      <c r="G811" t="s">
        <v>264</v>
      </c>
      <c r="H811">
        <v>0</v>
      </c>
      <c r="I811">
        <v>-1985.74390038</v>
      </c>
    </row>
    <row r="812" spans="1:9" x14ac:dyDescent="0.35">
      <c r="A812" t="s">
        <v>220</v>
      </c>
      <c r="B812">
        <v>2040</v>
      </c>
      <c r="C812">
        <v>2008</v>
      </c>
      <c r="D812" t="s">
        <v>228</v>
      </c>
      <c r="E812" t="s">
        <v>265</v>
      </c>
      <c r="F812" t="s">
        <v>223</v>
      </c>
      <c r="G812" t="s">
        <v>232</v>
      </c>
      <c r="H812">
        <v>0</v>
      </c>
      <c r="I812">
        <v>-16082.457283150001</v>
      </c>
    </row>
    <row r="813" spans="1:9" x14ac:dyDescent="0.35">
      <c r="A813" t="s">
        <v>220</v>
      </c>
      <c r="B813">
        <v>2040</v>
      </c>
      <c r="C813">
        <v>2008</v>
      </c>
      <c r="D813" t="s">
        <v>228</v>
      </c>
      <c r="E813" t="s">
        <v>265</v>
      </c>
      <c r="F813" t="s">
        <v>223</v>
      </c>
      <c r="G813" t="s">
        <v>264</v>
      </c>
      <c r="H813">
        <v>0</v>
      </c>
      <c r="I813">
        <v>-2842.0672648599998</v>
      </c>
    </row>
    <row r="814" spans="1:9" x14ac:dyDescent="0.35">
      <c r="A814" t="s">
        <v>220</v>
      </c>
      <c r="B814">
        <v>2040</v>
      </c>
      <c r="C814">
        <v>2008</v>
      </c>
      <c r="D814" t="s">
        <v>228</v>
      </c>
      <c r="E814" t="s">
        <v>265</v>
      </c>
      <c r="F814" t="s">
        <v>223</v>
      </c>
      <c r="G814" t="s">
        <v>248</v>
      </c>
      <c r="H814">
        <v>4205.4058447500001</v>
      </c>
      <c r="I814">
        <v>0</v>
      </c>
    </row>
    <row r="815" spans="1:9" x14ac:dyDescent="0.35">
      <c r="A815" t="s">
        <v>220</v>
      </c>
      <c r="B815">
        <v>2040</v>
      </c>
      <c r="C815">
        <v>2008</v>
      </c>
      <c r="D815" t="s">
        <v>228</v>
      </c>
      <c r="E815" t="s">
        <v>265</v>
      </c>
      <c r="F815" t="s">
        <v>221</v>
      </c>
      <c r="G815" t="s">
        <v>267</v>
      </c>
      <c r="H815">
        <v>5300.0344836900003</v>
      </c>
      <c r="I815">
        <v>0</v>
      </c>
    </row>
    <row r="816" spans="1:9" x14ac:dyDescent="0.35">
      <c r="A816" t="s">
        <v>220</v>
      </c>
      <c r="B816">
        <v>2040</v>
      </c>
      <c r="C816">
        <v>2008</v>
      </c>
      <c r="D816" t="s">
        <v>228</v>
      </c>
      <c r="E816" t="s">
        <v>265</v>
      </c>
      <c r="F816" t="s">
        <v>223</v>
      </c>
      <c r="G816" t="s">
        <v>271</v>
      </c>
      <c r="H816">
        <v>3405.3525051199999</v>
      </c>
      <c r="I816">
        <v>0</v>
      </c>
    </row>
    <row r="817" spans="1:9" x14ac:dyDescent="0.35">
      <c r="A817" t="s">
        <v>220</v>
      </c>
      <c r="B817">
        <v>2040</v>
      </c>
      <c r="C817">
        <v>2008</v>
      </c>
      <c r="D817" t="s">
        <v>228</v>
      </c>
      <c r="E817" t="s">
        <v>265</v>
      </c>
      <c r="F817" t="s">
        <v>221</v>
      </c>
      <c r="G817" t="s">
        <v>250</v>
      </c>
      <c r="H817">
        <v>12901.87320896</v>
      </c>
      <c r="I817">
        <v>0</v>
      </c>
    </row>
    <row r="818" spans="1:9" x14ac:dyDescent="0.35">
      <c r="A818" t="s">
        <v>220</v>
      </c>
      <c r="B818">
        <v>2040</v>
      </c>
      <c r="C818">
        <v>2008</v>
      </c>
      <c r="D818" t="s">
        <v>228</v>
      </c>
      <c r="E818" t="s">
        <v>272</v>
      </c>
      <c r="F818" t="s">
        <v>223</v>
      </c>
      <c r="G818" t="s">
        <v>273</v>
      </c>
      <c r="H818">
        <v>2982.0857290099998</v>
      </c>
      <c r="I818">
        <v>-820.23539115000005</v>
      </c>
    </row>
    <row r="819" spans="1:9" x14ac:dyDescent="0.35">
      <c r="A819" t="s">
        <v>220</v>
      </c>
      <c r="B819">
        <v>2040</v>
      </c>
      <c r="C819">
        <v>2008</v>
      </c>
      <c r="D819" t="s">
        <v>228</v>
      </c>
      <c r="E819" t="s">
        <v>272</v>
      </c>
      <c r="F819" t="s">
        <v>223</v>
      </c>
      <c r="G819" t="s">
        <v>274</v>
      </c>
      <c r="H819">
        <v>1976.40875742</v>
      </c>
      <c r="I819">
        <v>0</v>
      </c>
    </row>
    <row r="820" spans="1:9" x14ac:dyDescent="0.35">
      <c r="A820" t="s">
        <v>220</v>
      </c>
      <c r="B820">
        <v>2040</v>
      </c>
      <c r="C820">
        <v>2008</v>
      </c>
      <c r="D820" t="s">
        <v>228</v>
      </c>
      <c r="E820" t="s">
        <v>275</v>
      </c>
      <c r="F820" t="s">
        <v>223</v>
      </c>
      <c r="G820" t="s">
        <v>244</v>
      </c>
      <c r="H820">
        <v>35443.470516089998</v>
      </c>
      <c r="I820">
        <v>0</v>
      </c>
    </row>
    <row r="821" spans="1:9" x14ac:dyDescent="0.35">
      <c r="A821" t="s">
        <v>220</v>
      </c>
      <c r="B821">
        <v>2040</v>
      </c>
      <c r="C821">
        <v>2008</v>
      </c>
      <c r="D821" t="s">
        <v>228</v>
      </c>
      <c r="E821" t="s">
        <v>275</v>
      </c>
      <c r="F821" t="s">
        <v>223</v>
      </c>
      <c r="G821" t="s">
        <v>276</v>
      </c>
      <c r="H821">
        <v>11570.047792130001</v>
      </c>
      <c r="I821">
        <v>0</v>
      </c>
    </row>
    <row r="822" spans="1:9" x14ac:dyDescent="0.35">
      <c r="A822" t="s">
        <v>220</v>
      </c>
      <c r="B822">
        <v>2040</v>
      </c>
      <c r="C822">
        <v>2008</v>
      </c>
      <c r="D822" t="s">
        <v>228</v>
      </c>
      <c r="E822" t="s">
        <v>273</v>
      </c>
      <c r="F822" t="s">
        <v>223</v>
      </c>
      <c r="G822" t="s">
        <v>272</v>
      </c>
      <c r="H822">
        <v>732.32128129</v>
      </c>
      <c r="I822">
        <v>-1981.6299516300001</v>
      </c>
    </row>
    <row r="823" spans="1:9" x14ac:dyDescent="0.35">
      <c r="A823" t="s">
        <v>220</v>
      </c>
      <c r="B823">
        <v>2040</v>
      </c>
      <c r="C823">
        <v>2008</v>
      </c>
      <c r="D823" t="s">
        <v>228</v>
      </c>
      <c r="E823" t="s">
        <v>273</v>
      </c>
      <c r="F823" t="s">
        <v>221</v>
      </c>
      <c r="G823" t="s">
        <v>284</v>
      </c>
      <c r="H823">
        <v>1720.37362173</v>
      </c>
      <c r="I823">
        <v>0</v>
      </c>
    </row>
    <row r="824" spans="1:9" x14ac:dyDescent="0.35">
      <c r="A824" t="s">
        <v>220</v>
      </c>
      <c r="B824">
        <v>2040</v>
      </c>
      <c r="C824">
        <v>2008</v>
      </c>
      <c r="D824" t="s">
        <v>228</v>
      </c>
      <c r="E824" t="s">
        <v>273</v>
      </c>
      <c r="F824" t="s">
        <v>223</v>
      </c>
      <c r="G824" t="s">
        <v>277</v>
      </c>
      <c r="H824">
        <v>3988.2279858699999</v>
      </c>
      <c r="I824">
        <v>0</v>
      </c>
    </row>
    <row r="825" spans="1:9" x14ac:dyDescent="0.35">
      <c r="A825" t="s">
        <v>220</v>
      </c>
      <c r="B825">
        <v>2040</v>
      </c>
      <c r="C825">
        <v>2008</v>
      </c>
      <c r="D825" t="s">
        <v>228</v>
      </c>
      <c r="E825" t="s">
        <v>273</v>
      </c>
      <c r="F825" t="s">
        <v>223</v>
      </c>
      <c r="G825" t="s">
        <v>285</v>
      </c>
      <c r="H825">
        <v>1690.8828124199999</v>
      </c>
      <c r="I825">
        <v>0</v>
      </c>
    </row>
    <row r="826" spans="1:9" x14ac:dyDescent="0.35">
      <c r="A826" t="s">
        <v>220</v>
      </c>
      <c r="B826">
        <v>2040</v>
      </c>
      <c r="C826">
        <v>2008</v>
      </c>
      <c r="D826" t="s">
        <v>228</v>
      </c>
      <c r="E826" t="s">
        <v>273</v>
      </c>
      <c r="F826" t="s">
        <v>223</v>
      </c>
      <c r="G826" t="s">
        <v>271</v>
      </c>
      <c r="H826">
        <v>6234.9468238400004</v>
      </c>
      <c r="I826">
        <v>0</v>
      </c>
    </row>
    <row r="827" spans="1:9" x14ac:dyDescent="0.35">
      <c r="A827" t="s">
        <v>220</v>
      </c>
      <c r="B827">
        <v>2040</v>
      </c>
      <c r="C827">
        <v>2008</v>
      </c>
      <c r="D827" t="s">
        <v>228</v>
      </c>
      <c r="E827" t="s">
        <v>244</v>
      </c>
      <c r="F827" t="s">
        <v>223</v>
      </c>
      <c r="G827" t="s">
        <v>242</v>
      </c>
      <c r="H827">
        <v>5158.8007277099996</v>
      </c>
      <c r="I827">
        <v>-35535.508049180004</v>
      </c>
    </row>
    <row r="828" spans="1:9" x14ac:dyDescent="0.35">
      <c r="A828" t="s">
        <v>220</v>
      </c>
      <c r="B828">
        <v>2040</v>
      </c>
      <c r="C828">
        <v>2008</v>
      </c>
      <c r="D828" t="s">
        <v>228</v>
      </c>
      <c r="E828" t="s">
        <v>244</v>
      </c>
      <c r="F828" t="s">
        <v>221</v>
      </c>
      <c r="G828" t="s">
        <v>230</v>
      </c>
      <c r="H828">
        <v>6267.81410435</v>
      </c>
      <c r="I828">
        <v>-21747.471502749999</v>
      </c>
    </row>
    <row r="829" spans="1:9" x14ac:dyDescent="0.35">
      <c r="A829" t="s">
        <v>220</v>
      </c>
      <c r="B829">
        <v>2040</v>
      </c>
      <c r="C829">
        <v>2008</v>
      </c>
      <c r="D829" t="s">
        <v>228</v>
      </c>
      <c r="E829" t="s">
        <v>244</v>
      </c>
      <c r="F829" t="s">
        <v>223</v>
      </c>
      <c r="G829" t="s">
        <v>232</v>
      </c>
      <c r="H829">
        <v>6435.2157060099998</v>
      </c>
      <c r="I829">
        <v>-17044.983558929998</v>
      </c>
    </row>
    <row r="830" spans="1:9" x14ac:dyDescent="0.35">
      <c r="A830" t="s">
        <v>220</v>
      </c>
      <c r="B830">
        <v>2040</v>
      </c>
      <c r="C830">
        <v>2008</v>
      </c>
      <c r="D830" t="s">
        <v>228</v>
      </c>
      <c r="E830" t="s">
        <v>244</v>
      </c>
      <c r="F830" t="s">
        <v>223</v>
      </c>
      <c r="G830" t="s">
        <v>275</v>
      </c>
      <c r="H830">
        <v>0</v>
      </c>
      <c r="I830">
        <v>-29944.163625829999</v>
      </c>
    </row>
    <row r="831" spans="1:9" x14ac:dyDescent="0.35">
      <c r="A831" t="s">
        <v>220</v>
      </c>
      <c r="B831">
        <v>2040</v>
      </c>
      <c r="C831">
        <v>2008</v>
      </c>
      <c r="D831" t="s">
        <v>228</v>
      </c>
      <c r="E831" t="s">
        <v>244</v>
      </c>
      <c r="F831" t="s">
        <v>223</v>
      </c>
      <c r="G831" t="s">
        <v>278</v>
      </c>
      <c r="H831">
        <v>0</v>
      </c>
      <c r="I831">
        <v>-3011.60642426</v>
      </c>
    </row>
    <row r="832" spans="1:9" x14ac:dyDescent="0.35">
      <c r="A832" t="s">
        <v>220</v>
      </c>
      <c r="B832">
        <v>2040</v>
      </c>
      <c r="C832">
        <v>2008</v>
      </c>
      <c r="D832" t="s">
        <v>228</v>
      </c>
      <c r="E832" t="s">
        <v>244</v>
      </c>
      <c r="F832" t="s">
        <v>223</v>
      </c>
      <c r="G832" t="s">
        <v>237</v>
      </c>
      <c r="H832">
        <v>24218.479308990001</v>
      </c>
      <c r="I832">
        <v>0</v>
      </c>
    </row>
    <row r="833" spans="1:9" x14ac:dyDescent="0.35">
      <c r="A833" t="s">
        <v>220</v>
      </c>
      <c r="B833">
        <v>2040</v>
      </c>
      <c r="C833">
        <v>2008</v>
      </c>
      <c r="D833" t="s">
        <v>228</v>
      </c>
      <c r="E833" t="s">
        <v>244</v>
      </c>
      <c r="F833" t="s">
        <v>221</v>
      </c>
      <c r="G833" t="s">
        <v>250</v>
      </c>
      <c r="H833">
        <v>37360.6007912399</v>
      </c>
      <c r="I833">
        <v>-4487.2824618000004</v>
      </c>
    </row>
    <row r="834" spans="1:9" x14ac:dyDescent="0.35">
      <c r="A834" t="s">
        <v>220</v>
      </c>
      <c r="B834">
        <v>2040</v>
      </c>
      <c r="C834">
        <v>2008</v>
      </c>
      <c r="D834" t="s">
        <v>228</v>
      </c>
      <c r="E834" t="s">
        <v>224</v>
      </c>
      <c r="F834" t="s">
        <v>221</v>
      </c>
      <c r="G834" t="s">
        <v>222</v>
      </c>
      <c r="H834">
        <v>0</v>
      </c>
      <c r="I834">
        <v>-607.13087075999999</v>
      </c>
    </row>
    <row r="835" spans="1:9" x14ac:dyDescent="0.35">
      <c r="A835" t="s">
        <v>220</v>
      </c>
      <c r="B835">
        <v>2040</v>
      </c>
      <c r="C835">
        <v>2008</v>
      </c>
      <c r="D835" t="s">
        <v>228</v>
      </c>
      <c r="E835" t="s">
        <v>224</v>
      </c>
      <c r="F835" t="s">
        <v>223</v>
      </c>
      <c r="G835" t="s">
        <v>251</v>
      </c>
      <c r="H835">
        <v>0</v>
      </c>
      <c r="I835">
        <v>-11124.931602279999</v>
      </c>
    </row>
    <row r="836" spans="1:9" x14ac:dyDescent="0.35">
      <c r="A836" t="s">
        <v>220</v>
      </c>
      <c r="B836">
        <v>2040</v>
      </c>
      <c r="C836">
        <v>2008</v>
      </c>
      <c r="D836" t="s">
        <v>228</v>
      </c>
      <c r="E836" t="s">
        <v>224</v>
      </c>
      <c r="F836" t="s">
        <v>223</v>
      </c>
      <c r="G836" t="s">
        <v>261</v>
      </c>
      <c r="H836">
        <v>339.29607701999998</v>
      </c>
      <c r="I836">
        <v>-3.2556852300000001</v>
      </c>
    </row>
    <row r="837" spans="1:9" x14ac:dyDescent="0.35">
      <c r="A837" t="s">
        <v>220</v>
      </c>
      <c r="B837">
        <v>2040</v>
      </c>
      <c r="C837">
        <v>2008</v>
      </c>
      <c r="D837" t="s">
        <v>228</v>
      </c>
      <c r="E837" t="s">
        <v>224</v>
      </c>
      <c r="F837" t="s">
        <v>223</v>
      </c>
      <c r="G837" t="s">
        <v>237</v>
      </c>
      <c r="H837">
        <v>1466.7666749699999</v>
      </c>
      <c r="I837">
        <v>0</v>
      </c>
    </row>
    <row r="838" spans="1:9" x14ac:dyDescent="0.35">
      <c r="A838" t="s">
        <v>220</v>
      </c>
      <c r="B838">
        <v>2040</v>
      </c>
      <c r="C838">
        <v>2008</v>
      </c>
      <c r="D838" t="s">
        <v>228</v>
      </c>
      <c r="E838" t="s">
        <v>224</v>
      </c>
      <c r="F838" t="s">
        <v>223</v>
      </c>
      <c r="G838" t="s">
        <v>226</v>
      </c>
      <c r="H838">
        <v>2806.6232331199999</v>
      </c>
      <c r="I838">
        <v>0</v>
      </c>
    </row>
    <row r="839" spans="1:9" x14ac:dyDescent="0.35">
      <c r="A839" t="s">
        <v>220</v>
      </c>
      <c r="B839">
        <v>2040</v>
      </c>
      <c r="C839">
        <v>2008</v>
      </c>
      <c r="D839" t="s">
        <v>228</v>
      </c>
      <c r="E839" t="s">
        <v>224</v>
      </c>
      <c r="F839" t="s">
        <v>221</v>
      </c>
      <c r="G839" t="s">
        <v>253</v>
      </c>
      <c r="H839">
        <v>28139.4566502899</v>
      </c>
      <c r="I839">
        <v>0</v>
      </c>
    </row>
    <row r="840" spans="1:9" x14ac:dyDescent="0.35">
      <c r="A840" t="s">
        <v>220</v>
      </c>
      <c r="B840">
        <v>2040</v>
      </c>
      <c r="C840">
        <v>2008</v>
      </c>
      <c r="D840" t="s">
        <v>228</v>
      </c>
      <c r="E840" t="s">
        <v>240</v>
      </c>
      <c r="F840" t="s">
        <v>221</v>
      </c>
      <c r="G840" t="s">
        <v>239</v>
      </c>
      <c r="H840">
        <v>0</v>
      </c>
      <c r="I840">
        <v>-2088.9804610299998</v>
      </c>
    </row>
    <row r="841" spans="1:9" x14ac:dyDescent="0.35">
      <c r="A841" t="s">
        <v>220</v>
      </c>
      <c r="B841">
        <v>2040</v>
      </c>
      <c r="C841">
        <v>2008</v>
      </c>
      <c r="D841" t="s">
        <v>228</v>
      </c>
      <c r="E841" t="s">
        <v>240</v>
      </c>
      <c r="F841" t="s">
        <v>223</v>
      </c>
      <c r="G841" t="s">
        <v>236</v>
      </c>
      <c r="H841">
        <v>7203.7413750799997</v>
      </c>
      <c r="I841">
        <v>0</v>
      </c>
    </row>
    <row r="842" spans="1:9" x14ac:dyDescent="0.35">
      <c r="A842" t="s">
        <v>220</v>
      </c>
      <c r="B842">
        <v>2040</v>
      </c>
      <c r="C842">
        <v>2008</v>
      </c>
      <c r="D842" t="s">
        <v>228</v>
      </c>
      <c r="E842" t="s">
        <v>240</v>
      </c>
      <c r="F842" t="s">
        <v>221</v>
      </c>
      <c r="G842" t="s">
        <v>227</v>
      </c>
      <c r="H842">
        <v>5220.5538051000003</v>
      </c>
      <c r="I842">
        <v>0</v>
      </c>
    </row>
    <row r="843" spans="1:9" x14ac:dyDescent="0.35">
      <c r="A843" t="s">
        <v>220</v>
      </c>
      <c r="B843">
        <v>2040</v>
      </c>
      <c r="C843">
        <v>2008</v>
      </c>
      <c r="D843" t="s">
        <v>228</v>
      </c>
      <c r="E843" t="s">
        <v>240</v>
      </c>
      <c r="F843" t="s">
        <v>223</v>
      </c>
      <c r="G843" t="s">
        <v>238</v>
      </c>
      <c r="H843">
        <v>6588.1287721299996</v>
      </c>
      <c r="I843">
        <v>0</v>
      </c>
    </row>
    <row r="844" spans="1:9" x14ac:dyDescent="0.35">
      <c r="A844" t="s">
        <v>220</v>
      </c>
      <c r="B844">
        <v>2040</v>
      </c>
      <c r="C844">
        <v>2008</v>
      </c>
      <c r="D844" t="s">
        <v>228</v>
      </c>
      <c r="E844" t="s">
        <v>236</v>
      </c>
      <c r="F844" t="s">
        <v>223</v>
      </c>
      <c r="G844" t="s">
        <v>229</v>
      </c>
      <c r="H844">
        <v>0</v>
      </c>
      <c r="I844">
        <v>-1600.36055966</v>
      </c>
    </row>
    <row r="845" spans="1:9" x14ac:dyDescent="0.35">
      <c r="A845" t="s">
        <v>220</v>
      </c>
      <c r="B845">
        <v>2040</v>
      </c>
      <c r="C845">
        <v>2008</v>
      </c>
      <c r="D845" t="s">
        <v>228</v>
      </c>
      <c r="E845" t="s">
        <v>236</v>
      </c>
      <c r="F845" t="s">
        <v>223</v>
      </c>
      <c r="G845" t="s">
        <v>240</v>
      </c>
      <c r="H845">
        <v>0</v>
      </c>
      <c r="I845">
        <v>-1635.8810900000001</v>
      </c>
    </row>
    <row r="846" spans="1:9" x14ac:dyDescent="0.35">
      <c r="A846" t="s">
        <v>220</v>
      </c>
      <c r="B846">
        <v>2040</v>
      </c>
      <c r="C846">
        <v>2008</v>
      </c>
      <c r="D846" t="s">
        <v>228</v>
      </c>
      <c r="E846" t="s">
        <v>236</v>
      </c>
      <c r="F846" t="s">
        <v>223</v>
      </c>
      <c r="G846" t="s">
        <v>252</v>
      </c>
      <c r="H846">
        <v>5333.8121336499999</v>
      </c>
      <c r="I846">
        <v>0</v>
      </c>
    </row>
    <row r="847" spans="1:9" x14ac:dyDescent="0.35">
      <c r="A847" t="s">
        <v>220</v>
      </c>
      <c r="B847">
        <v>2040</v>
      </c>
      <c r="C847">
        <v>2008</v>
      </c>
      <c r="D847" t="s">
        <v>228</v>
      </c>
      <c r="E847" t="s">
        <v>236</v>
      </c>
      <c r="F847" t="s">
        <v>221</v>
      </c>
      <c r="G847" t="s">
        <v>227</v>
      </c>
      <c r="H847">
        <v>4603.97548749</v>
      </c>
      <c r="I847">
        <v>0</v>
      </c>
    </row>
    <row r="848" spans="1:9" x14ac:dyDescent="0.35">
      <c r="A848" t="s">
        <v>220</v>
      </c>
      <c r="B848">
        <v>2040</v>
      </c>
      <c r="C848">
        <v>2008</v>
      </c>
      <c r="D848" t="s">
        <v>228</v>
      </c>
      <c r="E848" t="s">
        <v>236</v>
      </c>
      <c r="F848" t="s">
        <v>223</v>
      </c>
      <c r="G848" t="s">
        <v>238</v>
      </c>
      <c r="H848">
        <v>1418.6130618</v>
      </c>
      <c r="I848">
        <v>0</v>
      </c>
    </row>
    <row r="849" spans="1:9" x14ac:dyDescent="0.35">
      <c r="A849" t="s">
        <v>220</v>
      </c>
      <c r="B849">
        <v>2040</v>
      </c>
      <c r="C849">
        <v>2008</v>
      </c>
      <c r="D849" t="s">
        <v>228</v>
      </c>
      <c r="E849" t="s">
        <v>236</v>
      </c>
      <c r="F849" t="s">
        <v>223</v>
      </c>
      <c r="G849" t="s">
        <v>256</v>
      </c>
      <c r="H849">
        <v>9202.0845967000005</v>
      </c>
      <c r="I849">
        <v>0</v>
      </c>
    </row>
    <row r="850" spans="1:9" x14ac:dyDescent="0.35">
      <c r="A850" t="s">
        <v>220</v>
      </c>
      <c r="B850">
        <v>2040</v>
      </c>
      <c r="C850">
        <v>2008</v>
      </c>
      <c r="D850" t="s">
        <v>228</v>
      </c>
      <c r="E850" t="s">
        <v>236</v>
      </c>
      <c r="F850" t="s">
        <v>221</v>
      </c>
      <c r="G850" t="s">
        <v>279</v>
      </c>
      <c r="H850">
        <v>2556.7493616400002</v>
      </c>
      <c r="I850">
        <v>0</v>
      </c>
    </row>
    <row r="851" spans="1:9" x14ac:dyDescent="0.35">
      <c r="A851" t="s">
        <v>220</v>
      </c>
      <c r="B851">
        <v>2040</v>
      </c>
      <c r="C851">
        <v>2008</v>
      </c>
      <c r="D851" t="s">
        <v>228</v>
      </c>
      <c r="E851" t="s">
        <v>278</v>
      </c>
      <c r="F851" t="s">
        <v>223</v>
      </c>
      <c r="G851" t="s">
        <v>244</v>
      </c>
      <c r="H851">
        <v>1659.70675953</v>
      </c>
      <c r="I851">
        <v>0</v>
      </c>
    </row>
    <row r="852" spans="1:9" x14ac:dyDescent="0.35">
      <c r="A852" t="s">
        <v>220</v>
      </c>
      <c r="B852">
        <v>2040</v>
      </c>
      <c r="C852">
        <v>2008</v>
      </c>
      <c r="D852" t="s">
        <v>228</v>
      </c>
      <c r="E852" t="s">
        <v>278</v>
      </c>
      <c r="F852" t="s">
        <v>221</v>
      </c>
      <c r="G852" t="s">
        <v>250</v>
      </c>
      <c r="H852">
        <v>6525.5692342399998</v>
      </c>
      <c r="I852">
        <v>0</v>
      </c>
    </row>
    <row r="853" spans="1:9" x14ac:dyDescent="0.35">
      <c r="A853" t="s">
        <v>220</v>
      </c>
      <c r="B853">
        <v>2040</v>
      </c>
      <c r="C853">
        <v>2008</v>
      </c>
      <c r="D853" t="s">
        <v>228</v>
      </c>
      <c r="E853" t="s">
        <v>278</v>
      </c>
      <c r="F853" t="s">
        <v>221</v>
      </c>
      <c r="G853" t="s">
        <v>280</v>
      </c>
      <c r="H853">
        <v>1754.8883990700001</v>
      </c>
      <c r="I853">
        <v>0</v>
      </c>
    </row>
    <row r="854" spans="1:9" x14ac:dyDescent="0.35">
      <c r="A854" t="s">
        <v>220</v>
      </c>
      <c r="B854">
        <v>2040</v>
      </c>
      <c r="C854">
        <v>2008</v>
      </c>
      <c r="D854" t="s">
        <v>228</v>
      </c>
      <c r="E854" t="s">
        <v>237</v>
      </c>
      <c r="F854" t="s">
        <v>223</v>
      </c>
      <c r="G854" t="s">
        <v>229</v>
      </c>
      <c r="H854">
        <v>0</v>
      </c>
      <c r="I854">
        <v>-2450.4566294299998</v>
      </c>
    </row>
    <row r="855" spans="1:9" x14ac:dyDescent="0.35">
      <c r="A855" t="s">
        <v>220</v>
      </c>
      <c r="B855">
        <v>2040</v>
      </c>
      <c r="C855">
        <v>2008</v>
      </c>
      <c r="D855" t="s">
        <v>228</v>
      </c>
      <c r="E855" t="s">
        <v>237</v>
      </c>
      <c r="F855" t="s">
        <v>221</v>
      </c>
      <c r="G855" t="s">
        <v>230</v>
      </c>
      <c r="H855">
        <v>370.63410297000001</v>
      </c>
      <c r="I855">
        <v>-4472.3422498199998</v>
      </c>
    </row>
    <row r="856" spans="1:9" x14ac:dyDescent="0.35">
      <c r="A856" t="s">
        <v>220</v>
      </c>
      <c r="B856">
        <v>2040</v>
      </c>
      <c r="C856">
        <v>2008</v>
      </c>
      <c r="D856" t="s">
        <v>228</v>
      </c>
      <c r="E856" t="s">
        <v>237</v>
      </c>
      <c r="F856" t="s">
        <v>223</v>
      </c>
      <c r="G856" t="s">
        <v>244</v>
      </c>
      <c r="H856">
        <v>0</v>
      </c>
      <c r="I856">
        <v>-3463.64770404</v>
      </c>
    </row>
    <row r="857" spans="1:9" x14ac:dyDescent="0.35">
      <c r="A857" t="s">
        <v>220</v>
      </c>
      <c r="B857">
        <v>2040</v>
      </c>
      <c r="C857">
        <v>2008</v>
      </c>
      <c r="D857" t="s">
        <v>228</v>
      </c>
      <c r="E857" t="s">
        <v>237</v>
      </c>
      <c r="F857" t="s">
        <v>223</v>
      </c>
      <c r="G857" t="s">
        <v>224</v>
      </c>
      <c r="H857">
        <v>0</v>
      </c>
      <c r="I857">
        <v>-4567.9297747500004</v>
      </c>
    </row>
    <row r="858" spans="1:9" x14ac:dyDescent="0.35">
      <c r="A858" t="s">
        <v>220</v>
      </c>
      <c r="B858">
        <v>2040</v>
      </c>
      <c r="C858">
        <v>2008</v>
      </c>
      <c r="D858" t="s">
        <v>228</v>
      </c>
      <c r="E858" t="s">
        <v>237</v>
      </c>
      <c r="F858" t="s">
        <v>223</v>
      </c>
      <c r="G858" t="s">
        <v>225</v>
      </c>
      <c r="H858">
        <v>2845.6253762699998</v>
      </c>
      <c r="I858">
        <v>0</v>
      </c>
    </row>
    <row r="859" spans="1:9" x14ac:dyDescent="0.35">
      <c r="A859" t="s">
        <v>220</v>
      </c>
      <c r="B859">
        <v>2040</v>
      </c>
      <c r="C859">
        <v>2008</v>
      </c>
      <c r="D859" t="s">
        <v>228</v>
      </c>
      <c r="E859" t="s">
        <v>237</v>
      </c>
      <c r="F859" t="s">
        <v>223</v>
      </c>
      <c r="G859" t="s">
        <v>281</v>
      </c>
      <c r="H859">
        <v>901.35743144000003</v>
      </c>
      <c r="I859">
        <v>0</v>
      </c>
    </row>
    <row r="860" spans="1:9" x14ac:dyDescent="0.35">
      <c r="A860" t="s">
        <v>220</v>
      </c>
      <c r="B860">
        <v>2040</v>
      </c>
      <c r="C860">
        <v>2008</v>
      </c>
      <c r="D860" t="s">
        <v>228</v>
      </c>
      <c r="E860" t="s">
        <v>237</v>
      </c>
      <c r="F860" t="s">
        <v>223</v>
      </c>
      <c r="G860" t="s">
        <v>238</v>
      </c>
      <c r="H860">
        <v>2314.9977994699998</v>
      </c>
      <c r="I860">
        <v>0</v>
      </c>
    </row>
    <row r="861" spans="1:9" x14ac:dyDescent="0.35">
      <c r="A861" t="s">
        <v>220</v>
      </c>
      <c r="B861">
        <v>2040</v>
      </c>
      <c r="C861">
        <v>2008</v>
      </c>
      <c r="D861" t="s">
        <v>228</v>
      </c>
      <c r="E861" t="s">
        <v>282</v>
      </c>
      <c r="F861" t="s">
        <v>223</v>
      </c>
      <c r="G861" t="s">
        <v>274</v>
      </c>
      <c r="H861">
        <v>905.84426324000003</v>
      </c>
      <c r="I861">
        <v>0</v>
      </c>
    </row>
    <row r="862" spans="1:9" x14ac:dyDescent="0.35">
      <c r="A862" t="s">
        <v>220</v>
      </c>
      <c r="B862">
        <v>2040</v>
      </c>
      <c r="C862">
        <v>2008</v>
      </c>
      <c r="D862" t="s">
        <v>228</v>
      </c>
      <c r="E862" t="s">
        <v>282</v>
      </c>
      <c r="F862" t="s">
        <v>223</v>
      </c>
      <c r="G862" t="s">
        <v>270</v>
      </c>
      <c r="H862">
        <v>6773.8653478699998</v>
      </c>
      <c r="I862">
        <v>0</v>
      </c>
    </row>
    <row r="863" spans="1:9" x14ac:dyDescent="0.35">
      <c r="A863" t="s">
        <v>220</v>
      </c>
      <c r="B863">
        <v>2040</v>
      </c>
      <c r="C863">
        <v>2008</v>
      </c>
      <c r="D863" t="s">
        <v>228</v>
      </c>
      <c r="E863" t="s">
        <v>282</v>
      </c>
      <c r="F863" t="s">
        <v>223</v>
      </c>
      <c r="G863" t="s">
        <v>268</v>
      </c>
      <c r="H863">
        <v>3221.8849473999999</v>
      </c>
      <c r="I863">
        <v>0</v>
      </c>
    </row>
    <row r="864" spans="1:9" x14ac:dyDescent="0.35">
      <c r="A864" t="s">
        <v>220</v>
      </c>
      <c r="B864">
        <v>2040</v>
      </c>
      <c r="C864">
        <v>2008</v>
      </c>
      <c r="D864" t="s">
        <v>228</v>
      </c>
      <c r="E864" t="s">
        <v>246</v>
      </c>
      <c r="F864" t="s">
        <v>223</v>
      </c>
      <c r="G864" t="s">
        <v>242</v>
      </c>
      <c r="H864">
        <v>0</v>
      </c>
      <c r="I864">
        <v>-685.07238458999996</v>
      </c>
    </row>
    <row r="865" spans="1:9" x14ac:dyDescent="0.35">
      <c r="A865" t="s">
        <v>220</v>
      </c>
      <c r="B865">
        <v>2040</v>
      </c>
      <c r="C865">
        <v>2008</v>
      </c>
      <c r="D865" t="s">
        <v>228</v>
      </c>
      <c r="E865" t="s">
        <v>246</v>
      </c>
      <c r="F865" t="s">
        <v>223</v>
      </c>
      <c r="G865" t="s">
        <v>232</v>
      </c>
      <c r="H865">
        <v>0</v>
      </c>
      <c r="I865">
        <v>-707.82564609999997</v>
      </c>
    </row>
    <row r="866" spans="1:9" x14ac:dyDescent="0.35">
      <c r="A866" t="s">
        <v>220</v>
      </c>
      <c r="B866">
        <v>2040</v>
      </c>
      <c r="C866">
        <v>2008</v>
      </c>
      <c r="D866" t="s">
        <v>228</v>
      </c>
      <c r="E866" t="s">
        <v>274</v>
      </c>
      <c r="F866" t="s">
        <v>223</v>
      </c>
      <c r="G866" t="s">
        <v>272</v>
      </c>
      <c r="H866">
        <v>0</v>
      </c>
      <c r="I866">
        <v>-2923.6121934100001</v>
      </c>
    </row>
    <row r="867" spans="1:9" x14ac:dyDescent="0.35">
      <c r="A867" t="s">
        <v>220</v>
      </c>
      <c r="B867">
        <v>2040</v>
      </c>
      <c r="C867">
        <v>2008</v>
      </c>
      <c r="D867" t="s">
        <v>228</v>
      </c>
      <c r="E867" t="s">
        <v>274</v>
      </c>
      <c r="F867" t="s">
        <v>223</v>
      </c>
      <c r="G867" t="s">
        <v>282</v>
      </c>
      <c r="H867">
        <v>0</v>
      </c>
      <c r="I867">
        <v>-3267.2404529199998</v>
      </c>
    </row>
    <row r="868" spans="1:9" x14ac:dyDescent="0.35">
      <c r="A868" t="s">
        <v>220</v>
      </c>
      <c r="B868">
        <v>2040</v>
      </c>
      <c r="C868">
        <v>2008</v>
      </c>
      <c r="D868" t="s">
        <v>221</v>
      </c>
      <c r="E868" t="s">
        <v>225</v>
      </c>
      <c r="F868" t="s">
        <v>221</v>
      </c>
      <c r="G868" t="s">
        <v>222</v>
      </c>
      <c r="H868">
        <v>0</v>
      </c>
      <c r="I868">
        <v>-1491.2679622200001</v>
      </c>
    </row>
    <row r="869" spans="1:9" x14ac:dyDescent="0.35">
      <c r="A869" t="s">
        <v>220</v>
      </c>
      <c r="B869">
        <v>2040</v>
      </c>
      <c r="C869">
        <v>2008</v>
      </c>
      <c r="D869" t="s">
        <v>221</v>
      </c>
      <c r="E869" t="s">
        <v>225</v>
      </c>
      <c r="F869" t="s">
        <v>221</v>
      </c>
      <c r="G869" t="s">
        <v>239</v>
      </c>
      <c r="H869">
        <v>0</v>
      </c>
      <c r="I869">
        <v>-3273.80378458</v>
      </c>
    </row>
    <row r="870" spans="1:9" x14ac:dyDescent="0.35">
      <c r="A870" t="s">
        <v>220</v>
      </c>
      <c r="B870">
        <v>2040</v>
      </c>
      <c r="C870">
        <v>2008</v>
      </c>
      <c r="D870" t="s">
        <v>221</v>
      </c>
      <c r="E870" t="s">
        <v>225</v>
      </c>
      <c r="F870" t="s">
        <v>223</v>
      </c>
      <c r="G870" t="s">
        <v>237</v>
      </c>
      <c r="H870">
        <v>0</v>
      </c>
      <c r="I870">
        <v>-4061.0070793199998</v>
      </c>
    </row>
    <row r="871" spans="1:9" x14ac:dyDescent="0.35">
      <c r="A871" t="s">
        <v>220</v>
      </c>
      <c r="B871">
        <v>2040</v>
      </c>
      <c r="C871">
        <v>2008</v>
      </c>
      <c r="D871" t="s">
        <v>221</v>
      </c>
      <c r="E871" t="s">
        <v>225</v>
      </c>
      <c r="F871" t="s">
        <v>221</v>
      </c>
      <c r="G871" t="s">
        <v>227</v>
      </c>
      <c r="H871">
        <v>3757.9795641800001</v>
      </c>
      <c r="I871">
        <v>0</v>
      </c>
    </row>
    <row r="872" spans="1:9" x14ac:dyDescent="0.35">
      <c r="A872" t="s">
        <v>220</v>
      </c>
      <c r="B872">
        <v>2040</v>
      </c>
      <c r="C872">
        <v>2008</v>
      </c>
      <c r="D872" t="s">
        <v>221</v>
      </c>
      <c r="E872" t="s">
        <v>226</v>
      </c>
      <c r="F872" t="s">
        <v>221</v>
      </c>
      <c r="G872" t="s">
        <v>222</v>
      </c>
      <c r="H872">
        <v>763.45203403000005</v>
      </c>
      <c r="I872">
        <v>-925.90349362999996</v>
      </c>
    </row>
    <row r="873" spans="1:9" x14ac:dyDescent="0.35">
      <c r="A873" t="s">
        <v>220</v>
      </c>
      <c r="B873">
        <v>2040</v>
      </c>
      <c r="C873">
        <v>2008</v>
      </c>
      <c r="D873" t="s">
        <v>221</v>
      </c>
      <c r="E873" t="s">
        <v>226</v>
      </c>
      <c r="F873" t="s">
        <v>223</v>
      </c>
      <c r="G873" t="s">
        <v>251</v>
      </c>
      <c r="H873">
        <v>0</v>
      </c>
      <c r="I873">
        <v>-3305.2467511899999</v>
      </c>
    </row>
    <row r="874" spans="1:9" x14ac:dyDescent="0.35">
      <c r="A874" t="s">
        <v>220</v>
      </c>
      <c r="B874">
        <v>2040</v>
      </c>
      <c r="C874">
        <v>2008</v>
      </c>
      <c r="D874" t="s">
        <v>221</v>
      </c>
      <c r="E874" t="s">
        <v>226</v>
      </c>
      <c r="F874" t="s">
        <v>223</v>
      </c>
      <c r="G874" t="s">
        <v>224</v>
      </c>
      <c r="H874">
        <v>0</v>
      </c>
      <c r="I874">
        <v>-5351.57175628</v>
      </c>
    </row>
    <row r="875" spans="1:9" x14ac:dyDescent="0.35">
      <c r="A875" t="s">
        <v>220</v>
      </c>
      <c r="B875">
        <v>2040</v>
      </c>
      <c r="C875">
        <v>2008</v>
      </c>
      <c r="D875" t="s">
        <v>221</v>
      </c>
      <c r="E875" t="s">
        <v>226</v>
      </c>
      <c r="F875" t="s">
        <v>221</v>
      </c>
      <c r="G875" t="s">
        <v>227</v>
      </c>
      <c r="H875">
        <v>3691.8279617200001</v>
      </c>
      <c r="I875">
        <v>0</v>
      </c>
    </row>
    <row r="876" spans="1:9" x14ac:dyDescent="0.35">
      <c r="A876" t="s">
        <v>220</v>
      </c>
      <c r="B876">
        <v>2040</v>
      </c>
      <c r="C876">
        <v>2008</v>
      </c>
      <c r="D876" t="s">
        <v>228</v>
      </c>
      <c r="E876" t="s">
        <v>281</v>
      </c>
      <c r="F876" t="s">
        <v>223</v>
      </c>
      <c r="G876" t="s">
        <v>237</v>
      </c>
      <c r="H876">
        <v>0</v>
      </c>
      <c r="I876">
        <v>-331.16776403</v>
      </c>
    </row>
    <row r="877" spans="1:9" x14ac:dyDescent="0.35">
      <c r="A877" t="s">
        <v>220</v>
      </c>
      <c r="B877">
        <v>2040</v>
      </c>
      <c r="C877">
        <v>2008</v>
      </c>
      <c r="D877" t="s">
        <v>228</v>
      </c>
      <c r="E877" t="s">
        <v>248</v>
      </c>
      <c r="F877" t="s">
        <v>223</v>
      </c>
      <c r="G877" t="s">
        <v>242</v>
      </c>
      <c r="H877">
        <v>0</v>
      </c>
      <c r="I877">
        <v>-5991.8143173500002</v>
      </c>
    </row>
    <row r="878" spans="1:9" x14ac:dyDescent="0.35">
      <c r="A878" t="s">
        <v>220</v>
      </c>
      <c r="B878">
        <v>2040</v>
      </c>
      <c r="C878">
        <v>2008</v>
      </c>
      <c r="D878" t="s">
        <v>228</v>
      </c>
      <c r="E878" t="s">
        <v>248</v>
      </c>
      <c r="F878" t="s">
        <v>223</v>
      </c>
      <c r="G878" t="s">
        <v>232</v>
      </c>
      <c r="H878">
        <v>0</v>
      </c>
      <c r="I878">
        <v>-7855.8839765800003</v>
      </c>
    </row>
    <row r="879" spans="1:9" x14ac:dyDescent="0.35">
      <c r="A879" t="s">
        <v>220</v>
      </c>
      <c r="B879">
        <v>2040</v>
      </c>
      <c r="C879">
        <v>2008</v>
      </c>
      <c r="D879" t="s">
        <v>228</v>
      </c>
      <c r="E879" t="s">
        <v>248</v>
      </c>
      <c r="F879" t="s">
        <v>223</v>
      </c>
      <c r="G879" t="s">
        <v>265</v>
      </c>
      <c r="H879">
        <v>0</v>
      </c>
      <c r="I879">
        <v>-823.32415120999997</v>
      </c>
    </row>
    <row r="880" spans="1:9" x14ac:dyDescent="0.35">
      <c r="A880" t="s">
        <v>220</v>
      </c>
      <c r="B880">
        <v>2040</v>
      </c>
      <c r="C880">
        <v>2008</v>
      </c>
      <c r="D880" t="s">
        <v>228</v>
      </c>
      <c r="E880" t="s">
        <v>248</v>
      </c>
      <c r="F880" t="s">
        <v>221</v>
      </c>
      <c r="G880" t="s">
        <v>267</v>
      </c>
      <c r="H880">
        <v>982.184071299999</v>
      </c>
      <c r="I880">
        <v>0</v>
      </c>
    </row>
    <row r="881" spans="1:9" x14ac:dyDescent="0.35">
      <c r="A881" t="s">
        <v>220</v>
      </c>
      <c r="B881">
        <v>2040</v>
      </c>
      <c r="C881">
        <v>2008</v>
      </c>
      <c r="D881" t="s">
        <v>228</v>
      </c>
      <c r="E881" t="s">
        <v>248</v>
      </c>
      <c r="F881" t="s">
        <v>221</v>
      </c>
      <c r="G881" t="s">
        <v>250</v>
      </c>
      <c r="H881">
        <v>6708.3042080199903</v>
      </c>
      <c r="I881">
        <v>0</v>
      </c>
    </row>
    <row r="882" spans="1:9" x14ac:dyDescent="0.35">
      <c r="A882" t="s">
        <v>220</v>
      </c>
      <c r="B882">
        <v>2040</v>
      </c>
      <c r="C882">
        <v>2008</v>
      </c>
      <c r="D882" t="s">
        <v>221</v>
      </c>
      <c r="E882" t="s">
        <v>283</v>
      </c>
      <c r="F882" t="s">
        <v>221</v>
      </c>
      <c r="G882" t="s">
        <v>284</v>
      </c>
      <c r="H882">
        <v>1034.3936224399999</v>
      </c>
      <c r="I882">
        <v>0</v>
      </c>
    </row>
    <row r="883" spans="1:9" x14ac:dyDescent="0.35">
      <c r="A883" t="s">
        <v>220</v>
      </c>
      <c r="B883">
        <v>2040</v>
      </c>
      <c r="C883">
        <v>2008</v>
      </c>
      <c r="D883" t="s">
        <v>221</v>
      </c>
      <c r="E883" t="s">
        <v>283</v>
      </c>
      <c r="F883" t="s">
        <v>221</v>
      </c>
      <c r="G883" t="s">
        <v>267</v>
      </c>
      <c r="H883">
        <v>6647.4261459600002</v>
      </c>
      <c r="I883">
        <v>0</v>
      </c>
    </row>
    <row r="884" spans="1:9" x14ac:dyDescent="0.35">
      <c r="A884" t="s">
        <v>220</v>
      </c>
      <c r="B884">
        <v>2040</v>
      </c>
      <c r="C884">
        <v>2008</v>
      </c>
      <c r="D884" t="s">
        <v>221</v>
      </c>
      <c r="E884" t="s">
        <v>283</v>
      </c>
      <c r="F884" t="s">
        <v>223</v>
      </c>
      <c r="G884" t="s">
        <v>285</v>
      </c>
      <c r="H884">
        <v>2063.5395196899999</v>
      </c>
      <c r="I884">
        <v>0</v>
      </c>
    </row>
    <row r="885" spans="1:9" x14ac:dyDescent="0.35">
      <c r="A885" t="s">
        <v>220</v>
      </c>
      <c r="B885">
        <v>2040</v>
      </c>
      <c r="C885">
        <v>2008</v>
      </c>
      <c r="D885" t="s">
        <v>221</v>
      </c>
      <c r="E885" t="s">
        <v>284</v>
      </c>
      <c r="F885" t="s">
        <v>223</v>
      </c>
      <c r="G885" t="s">
        <v>273</v>
      </c>
      <c r="H885">
        <v>0</v>
      </c>
      <c r="I885">
        <v>-3608.3568205699999</v>
      </c>
    </row>
    <row r="886" spans="1:9" x14ac:dyDescent="0.35">
      <c r="A886" t="s">
        <v>220</v>
      </c>
      <c r="B886">
        <v>2040</v>
      </c>
      <c r="C886">
        <v>2008</v>
      </c>
      <c r="D886" t="s">
        <v>221</v>
      </c>
      <c r="E886" t="s">
        <v>284</v>
      </c>
      <c r="F886" t="s">
        <v>221</v>
      </c>
      <c r="G886" t="s">
        <v>283</v>
      </c>
      <c r="H886">
        <v>0</v>
      </c>
      <c r="I886">
        <v>-5209.8164039200001</v>
      </c>
    </row>
    <row r="887" spans="1:9" x14ac:dyDescent="0.35">
      <c r="A887" t="s">
        <v>220</v>
      </c>
      <c r="B887">
        <v>2040</v>
      </c>
      <c r="C887">
        <v>2008</v>
      </c>
      <c r="D887" t="s">
        <v>221</v>
      </c>
      <c r="E887" t="s">
        <v>284</v>
      </c>
      <c r="F887" t="s">
        <v>223</v>
      </c>
      <c r="G887" t="s">
        <v>277</v>
      </c>
      <c r="H887">
        <v>2767.9116365499999</v>
      </c>
      <c r="I887">
        <v>0</v>
      </c>
    </row>
    <row r="888" spans="1:9" x14ac:dyDescent="0.35">
      <c r="A888" t="s">
        <v>220</v>
      </c>
      <c r="B888">
        <v>2040</v>
      </c>
      <c r="C888">
        <v>2008</v>
      </c>
      <c r="D888" t="s">
        <v>221</v>
      </c>
      <c r="E888" t="s">
        <v>284</v>
      </c>
      <c r="F888" t="s">
        <v>223</v>
      </c>
      <c r="G888" t="s">
        <v>285</v>
      </c>
      <c r="H888">
        <v>1042.7021479499999</v>
      </c>
      <c r="I888">
        <v>0</v>
      </c>
    </row>
    <row r="889" spans="1:9" x14ac:dyDescent="0.35">
      <c r="A889" t="s">
        <v>220</v>
      </c>
      <c r="B889">
        <v>2040</v>
      </c>
      <c r="C889">
        <v>2008</v>
      </c>
      <c r="D889" t="s">
        <v>221</v>
      </c>
      <c r="E889" t="s">
        <v>267</v>
      </c>
      <c r="F889" t="s">
        <v>223</v>
      </c>
      <c r="G889" t="s">
        <v>232</v>
      </c>
      <c r="H889">
        <v>0</v>
      </c>
      <c r="I889">
        <v>-7336.3909848800004</v>
      </c>
    </row>
    <row r="890" spans="1:9" x14ac:dyDescent="0.35">
      <c r="A890" t="s">
        <v>220</v>
      </c>
      <c r="B890">
        <v>2040</v>
      </c>
      <c r="C890">
        <v>2008</v>
      </c>
      <c r="D890" t="s">
        <v>221</v>
      </c>
      <c r="E890" t="s">
        <v>267</v>
      </c>
      <c r="F890" t="s">
        <v>223</v>
      </c>
      <c r="G890" t="s">
        <v>265</v>
      </c>
      <c r="H890">
        <v>0</v>
      </c>
      <c r="I890">
        <v>-6783.4585092400002</v>
      </c>
    </row>
    <row r="891" spans="1:9" x14ac:dyDescent="0.35">
      <c r="A891" t="s">
        <v>220</v>
      </c>
      <c r="B891">
        <v>2040</v>
      </c>
      <c r="C891">
        <v>2008</v>
      </c>
      <c r="D891" t="s">
        <v>221</v>
      </c>
      <c r="E891" t="s">
        <v>267</v>
      </c>
      <c r="F891" t="s">
        <v>223</v>
      </c>
      <c r="G891" t="s">
        <v>248</v>
      </c>
      <c r="H891">
        <v>0</v>
      </c>
      <c r="I891">
        <v>-4570.9697181800002</v>
      </c>
    </row>
    <row r="892" spans="1:9" x14ac:dyDescent="0.35">
      <c r="A892" t="s">
        <v>220</v>
      </c>
      <c r="B892">
        <v>2040</v>
      </c>
      <c r="C892">
        <v>2008</v>
      </c>
      <c r="D892" t="s">
        <v>221</v>
      </c>
      <c r="E892" t="s">
        <v>267</v>
      </c>
      <c r="F892" t="s">
        <v>221</v>
      </c>
      <c r="G892" t="s">
        <v>283</v>
      </c>
      <c r="H892">
        <v>0</v>
      </c>
      <c r="I892">
        <v>-1755.34820483</v>
      </c>
    </row>
    <row r="893" spans="1:9" x14ac:dyDescent="0.35">
      <c r="A893" t="s">
        <v>220</v>
      </c>
      <c r="B893">
        <v>2040</v>
      </c>
      <c r="C893">
        <v>2008</v>
      </c>
      <c r="D893" t="s">
        <v>221</v>
      </c>
      <c r="E893" t="s">
        <v>267</v>
      </c>
      <c r="F893" t="s">
        <v>223</v>
      </c>
      <c r="G893" t="s">
        <v>271</v>
      </c>
      <c r="H893">
        <v>7111.87531889</v>
      </c>
      <c r="I893">
        <v>0</v>
      </c>
    </row>
    <row r="894" spans="1:9" x14ac:dyDescent="0.35">
      <c r="A894" t="s">
        <v>220</v>
      </c>
      <c r="B894">
        <v>2040</v>
      </c>
      <c r="C894">
        <v>2008</v>
      </c>
      <c r="D894" t="s">
        <v>221</v>
      </c>
      <c r="E894" t="s">
        <v>267</v>
      </c>
      <c r="F894" t="s">
        <v>221</v>
      </c>
      <c r="G894" t="s">
        <v>250</v>
      </c>
      <c r="H894">
        <v>13490.43282328</v>
      </c>
      <c r="I894">
        <v>-8098.0298027700001</v>
      </c>
    </row>
    <row r="895" spans="1:9" x14ac:dyDescent="0.35">
      <c r="A895" t="s">
        <v>220</v>
      </c>
      <c r="B895">
        <v>2040</v>
      </c>
      <c r="C895">
        <v>2008</v>
      </c>
      <c r="D895" t="s">
        <v>228</v>
      </c>
      <c r="E895" t="s">
        <v>270</v>
      </c>
      <c r="F895" t="s">
        <v>223</v>
      </c>
      <c r="G895" t="s">
        <v>231</v>
      </c>
      <c r="H895">
        <v>0</v>
      </c>
      <c r="I895">
        <v>-4050.6930367999998</v>
      </c>
    </row>
    <row r="896" spans="1:9" x14ac:dyDescent="0.35">
      <c r="A896" t="s">
        <v>220</v>
      </c>
      <c r="B896">
        <v>2040</v>
      </c>
      <c r="C896">
        <v>2008</v>
      </c>
      <c r="D896" t="s">
        <v>228</v>
      </c>
      <c r="E896" t="s">
        <v>270</v>
      </c>
      <c r="F896" t="s">
        <v>223</v>
      </c>
      <c r="G896" t="s">
        <v>232</v>
      </c>
      <c r="H896">
        <v>0</v>
      </c>
      <c r="I896">
        <v>-3690.6869725799902</v>
      </c>
    </row>
    <row r="897" spans="1:9" x14ac:dyDescent="0.35">
      <c r="A897" t="s">
        <v>220</v>
      </c>
      <c r="B897">
        <v>2040</v>
      </c>
      <c r="C897">
        <v>2008</v>
      </c>
      <c r="D897" t="s">
        <v>228</v>
      </c>
      <c r="E897" t="s">
        <v>270</v>
      </c>
      <c r="F897" t="s">
        <v>223</v>
      </c>
      <c r="G897" t="s">
        <v>264</v>
      </c>
      <c r="H897">
        <v>0</v>
      </c>
      <c r="I897">
        <v>-1179.7950525199999</v>
      </c>
    </row>
    <row r="898" spans="1:9" x14ac:dyDescent="0.35">
      <c r="A898" t="s">
        <v>220</v>
      </c>
      <c r="B898">
        <v>2040</v>
      </c>
      <c r="C898">
        <v>2008</v>
      </c>
      <c r="D898" t="s">
        <v>228</v>
      </c>
      <c r="E898" t="s">
        <v>270</v>
      </c>
      <c r="F898" t="s">
        <v>223</v>
      </c>
      <c r="G898" t="s">
        <v>282</v>
      </c>
      <c r="H898">
        <v>0</v>
      </c>
      <c r="I898">
        <v>-683.72969641999998</v>
      </c>
    </row>
    <row r="899" spans="1:9" x14ac:dyDescent="0.35">
      <c r="A899" t="s">
        <v>220</v>
      </c>
      <c r="B899">
        <v>2040</v>
      </c>
      <c r="C899">
        <v>2008</v>
      </c>
      <c r="D899" t="s">
        <v>228</v>
      </c>
      <c r="E899" t="s">
        <v>270</v>
      </c>
      <c r="F899" t="s">
        <v>223</v>
      </c>
      <c r="G899" t="s">
        <v>268</v>
      </c>
      <c r="H899">
        <v>1244.5872778</v>
      </c>
      <c r="I899">
        <v>0</v>
      </c>
    </row>
    <row r="900" spans="1:9" x14ac:dyDescent="0.35">
      <c r="A900" t="s">
        <v>220</v>
      </c>
      <c r="B900">
        <v>2040</v>
      </c>
      <c r="C900">
        <v>2008</v>
      </c>
      <c r="D900" t="s">
        <v>228</v>
      </c>
      <c r="E900" t="s">
        <v>270</v>
      </c>
      <c r="F900" t="s">
        <v>223</v>
      </c>
      <c r="G900" t="s">
        <v>256</v>
      </c>
      <c r="H900">
        <v>0</v>
      </c>
      <c r="I900">
        <v>-4500.9662159</v>
      </c>
    </row>
    <row r="901" spans="1:9" x14ac:dyDescent="0.35">
      <c r="A901" t="s">
        <v>220</v>
      </c>
      <c r="B901">
        <v>2040</v>
      </c>
      <c r="C901">
        <v>2008</v>
      </c>
      <c r="D901" t="s">
        <v>228</v>
      </c>
      <c r="E901" t="s">
        <v>276</v>
      </c>
      <c r="F901" t="s">
        <v>223</v>
      </c>
      <c r="G901" t="s">
        <v>275</v>
      </c>
      <c r="H901">
        <v>0</v>
      </c>
      <c r="I901">
        <v>-5816.34025535</v>
      </c>
    </row>
    <row r="902" spans="1:9" x14ac:dyDescent="0.35">
      <c r="A902" t="s">
        <v>220</v>
      </c>
      <c r="B902">
        <v>2040</v>
      </c>
      <c r="C902">
        <v>2008</v>
      </c>
      <c r="D902" t="s">
        <v>228</v>
      </c>
      <c r="E902" t="s">
        <v>252</v>
      </c>
      <c r="F902" t="s">
        <v>223</v>
      </c>
      <c r="G902" t="s">
        <v>251</v>
      </c>
      <c r="H902">
        <v>0</v>
      </c>
      <c r="I902">
        <v>-11063.0395379</v>
      </c>
    </row>
    <row r="903" spans="1:9" x14ac:dyDescent="0.35">
      <c r="A903" t="s">
        <v>220</v>
      </c>
      <c r="B903">
        <v>2040</v>
      </c>
      <c r="C903">
        <v>2008</v>
      </c>
      <c r="D903" t="s">
        <v>228</v>
      </c>
      <c r="E903" t="s">
        <v>252</v>
      </c>
      <c r="F903" t="s">
        <v>223</v>
      </c>
      <c r="G903" t="s">
        <v>236</v>
      </c>
      <c r="H903">
        <v>0</v>
      </c>
      <c r="I903">
        <v>-4515.2636152199902</v>
      </c>
    </row>
    <row r="904" spans="1:9" x14ac:dyDescent="0.35">
      <c r="A904" t="s">
        <v>220</v>
      </c>
      <c r="B904">
        <v>2040</v>
      </c>
      <c r="C904">
        <v>2008</v>
      </c>
      <c r="D904" t="s">
        <v>228</v>
      </c>
      <c r="E904" t="s">
        <v>252</v>
      </c>
      <c r="F904" t="s">
        <v>221</v>
      </c>
      <c r="G904" t="s">
        <v>227</v>
      </c>
      <c r="H904">
        <v>5542.9212959799997</v>
      </c>
      <c r="I904">
        <v>0</v>
      </c>
    </row>
    <row r="905" spans="1:9" x14ac:dyDescent="0.35">
      <c r="A905" t="s">
        <v>220</v>
      </c>
      <c r="B905">
        <v>2040</v>
      </c>
      <c r="C905">
        <v>2008</v>
      </c>
      <c r="D905" t="s">
        <v>228</v>
      </c>
      <c r="E905" t="s">
        <v>252</v>
      </c>
      <c r="F905" t="s">
        <v>221</v>
      </c>
      <c r="G905" t="s">
        <v>279</v>
      </c>
      <c r="H905">
        <v>718.30030486999999</v>
      </c>
      <c r="I905">
        <v>0</v>
      </c>
    </row>
    <row r="906" spans="1:9" x14ac:dyDescent="0.35">
      <c r="A906" t="s">
        <v>220</v>
      </c>
      <c r="B906">
        <v>2040</v>
      </c>
      <c r="C906">
        <v>2008</v>
      </c>
      <c r="D906" t="s">
        <v>221</v>
      </c>
      <c r="E906" t="s">
        <v>227</v>
      </c>
      <c r="F906" t="s">
        <v>221</v>
      </c>
      <c r="G906" t="s">
        <v>222</v>
      </c>
      <c r="H906">
        <v>0</v>
      </c>
      <c r="I906">
        <v>-562.67002453999999</v>
      </c>
    </row>
    <row r="907" spans="1:9" x14ac:dyDescent="0.35">
      <c r="A907" t="s">
        <v>220</v>
      </c>
      <c r="B907">
        <v>2040</v>
      </c>
      <c r="C907">
        <v>2008</v>
      </c>
      <c r="D907" t="s">
        <v>221</v>
      </c>
      <c r="E907" t="s">
        <v>227</v>
      </c>
      <c r="F907" t="s">
        <v>221</v>
      </c>
      <c r="G907" t="s">
        <v>239</v>
      </c>
      <c r="H907">
        <v>0</v>
      </c>
      <c r="I907">
        <v>-28.58289585</v>
      </c>
    </row>
    <row r="908" spans="1:9" x14ac:dyDescent="0.35">
      <c r="A908" t="s">
        <v>220</v>
      </c>
      <c r="B908">
        <v>2040</v>
      </c>
      <c r="C908">
        <v>2008</v>
      </c>
      <c r="D908" t="s">
        <v>221</v>
      </c>
      <c r="E908" t="s">
        <v>227</v>
      </c>
      <c r="F908" t="s">
        <v>223</v>
      </c>
      <c r="G908" t="s">
        <v>251</v>
      </c>
      <c r="H908">
        <v>0</v>
      </c>
      <c r="I908">
        <v>-3964.4387152899999</v>
      </c>
    </row>
    <row r="909" spans="1:9" x14ac:dyDescent="0.35">
      <c r="A909" t="s">
        <v>220</v>
      </c>
      <c r="B909">
        <v>2040</v>
      </c>
      <c r="C909">
        <v>2008</v>
      </c>
      <c r="D909" t="s">
        <v>221</v>
      </c>
      <c r="E909" t="s">
        <v>227</v>
      </c>
      <c r="F909" t="s">
        <v>223</v>
      </c>
      <c r="G909" t="s">
        <v>240</v>
      </c>
      <c r="H909">
        <v>0</v>
      </c>
      <c r="I909">
        <v>-578.25999801</v>
      </c>
    </row>
    <row r="910" spans="1:9" x14ac:dyDescent="0.35">
      <c r="A910" t="s">
        <v>220</v>
      </c>
      <c r="B910">
        <v>2040</v>
      </c>
      <c r="C910">
        <v>2008</v>
      </c>
      <c r="D910" t="s">
        <v>221</v>
      </c>
      <c r="E910" t="s">
        <v>227</v>
      </c>
      <c r="F910" t="s">
        <v>223</v>
      </c>
      <c r="G910" t="s">
        <v>236</v>
      </c>
      <c r="H910">
        <v>0</v>
      </c>
      <c r="I910">
        <v>-2253.4834819600001</v>
      </c>
    </row>
    <row r="911" spans="1:9" x14ac:dyDescent="0.35">
      <c r="A911" t="s">
        <v>220</v>
      </c>
      <c r="B911">
        <v>2040</v>
      </c>
      <c r="C911">
        <v>2008</v>
      </c>
      <c r="D911" t="s">
        <v>221</v>
      </c>
      <c r="E911" t="s">
        <v>227</v>
      </c>
      <c r="F911" t="s">
        <v>223</v>
      </c>
      <c r="G911" t="s">
        <v>225</v>
      </c>
      <c r="H911">
        <v>0</v>
      </c>
      <c r="I911">
        <v>-283.03776316</v>
      </c>
    </row>
    <row r="912" spans="1:9" x14ac:dyDescent="0.35">
      <c r="A912" t="s">
        <v>220</v>
      </c>
      <c r="B912">
        <v>2040</v>
      </c>
      <c r="C912">
        <v>2008</v>
      </c>
      <c r="D912" t="s">
        <v>221</v>
      </c>
      <c r="E912" t="s">
        <v>227</v>
      </c>
      <c r="F912" t="s">
        <v>223</v>
      </c>
      <c r="G912" t="s">
        <v>226</v>
      </c>
      <c r="H912">
        <v>0</v>
      </c>
      <c r="I912">
        <v>-2375.4583457700001</v>
      </c>
    </row>
    <row r="913" spans="1:9" x14ac:dyDescent="0.35">
      <c r="A913" t="s">
        <v>220</v>
      </c>
      <c r="B913">
        <v>2040</v>
      </c>
      <c r="C913">
        <v>2008</v>
      </c>
      <c r="D913" t="s">
        <v>221</v>
      </c>
      <c r="E913" t="s">
        <v>227</v>
      </c>
      <c r="F913" t="s">
        <v>223</v>
      </c>
      <c r="G913" t="s">
        <v>252</v>
      </c>
      <c r="H913">
        <v>0</v>
      </c>
      <c r="I913">
        <v>-4403.4986717100001</v>
      </c>
    </row>
    <row r="914" spans="1:9" x14ac:dyDescent="0.35">
      <c r="A914" t="s">
        <v>220</v>
      </c>
      <c r="B914">
        <v>2040</v>
      </c>
      <c r="C914">
        <v>2008</v>
      </c>
      <c r="D914" t="s">
        <v>228</v>
      </c>
      <c r="E914" t="s">
        <v>277</v>
      </c>
      <c r="F914" t="s">
        <v>223</v>
      </c>
      <c r="G914" t="s">
        <v>273</v>
      </c>
      <c r="H914">
        <v>0</v>
      </c>
      <c r="I914">
        <v>-6752.3170527000002</v>
      </c>
    </row>
    <row r="915" spans="1:9" x14ac:dyDescent="0.35">
      <c r="A915" t="s">
        <v>220</v>
      </c>
      <c r="B915">
        <v>2040</v>
      </c>
      <c r="C915">
        <v>2008</v>
      </c>
      <c r="D915" t="s">
        <v>228</v>
      </c>
      <c r="E915" t="s">
        <v>277</v>
      </c>
      <c r="F915" t="s">
        <v>221</v>
      </c>
      <c r="G915" t="s">
        <v>284</v>
      </c>
      <c r="H915">
        <v>0</v>
      </c>
      <c r="I915">
        <v>-1702.6421278</v>
      </c>
    </row>
    <row r="916" spans="1:9" x14ac:dyDescent="0.35">
      <c r="A916" t="s">
        <v>220</v>
      </c>
      <c r="B916">
        <v>2040</v>
      </c>
      <c r="C916">
        <v>2008</v>
      </c>
      <c r="D916" t="s">
        <v>228</v>
      </c>
      <c r="E916" t="s">
        <v>277</v>
      </c>
      <c r="F916" t="s">
        <v>223</v>
      </c>
      <c r="G916" t="s">
        <v>285</v>
      </c>
      <c r="H916">
        <v>6771.7397263900002</v>
      </c>
      <c r="I916">
        <v>0</v>
      </c>
    </row>
    <row r="917" spans="1:9" x14ac:dyDescent="0.35">
      <c r="A917" t="s">
        <v>220</v>
      </c>
      <c r="B917">
        <v>2040</v>
      </c>
      <c r="C917">
        <v>2008</v>
      </c>
      <c r="D917" t="s">
        <v>228</v>
      </c>
      <c r="E917" t="s">
        <v>285</v>
      </c>
      <c r="F917" t="s">
        <v>223</v>
      </c>
      <c r="G917" t="s">
        <v>273</v>
      </c>
      <c r="H917">
        <v>0</v>
      </c>
      <c r="I917">
        <v>-1983.61635789</v>
      </c>
    </row>
    <row r="918" spans="1:9" x14ac:dyDescent="0.35">
      <c r="A918" t="s">
        <v>220</v>
      </c>
      <c r="B918">
        <v>2040</v>
      </c>
      <c r="C918">
        <v>2008</v>
      </c>
      <c r="D918" t="s">
        <v>228</v>
      </c>
      <c r="E918" t="s">
        <v>285</v>
      </c>
      <c r="F918" t="s">
        <v>221</v>
      </c>
      <c r="G918" t="s">
        <v>283</v>
      </c>
      <c r="H918">
        <v>0</v>
      </c>
      <c r="I918">
        <v>-3499.3062367000002</v>
      </c>
    </row>
    <row r="919" spans="1:9" x14ac:dyDescent="0.35">
      <c r="A919" t="s">
        <v>220</v>
      </c>
      <c r="B919">
        <v>2040</v>
      </c>
      <c r="C919">
        <v>2008</v>
      </c>
      <c r="D919" t="s">
        <v>228</v>
      </c>
      <c r="E919" t="s">
        <v>285</v>
      </c>
      <c r="F919" t="s">
        <v>221</v>
      </c>
      <c r="G919" t="s">
        <v>284</v>
      </c>
      <c r="H919">
        <v>0</v>
      </c>
      <c r="I919">
        <v>-834.29676502999996</v>
      </c>
    </row>
    <row r="920" spans="1:9" x14ac:dyDescent="0.35">
      <c r="A920" t="s">
        <v>220</v>
      </c>
      <c r="B920">
        <v>2040</v>
      </c>
      <c r="C920">
        <v>2008</v>
      </c>
      <c r="D920" t="s">
        <v>228</v>
      </c>
      <c r="E920" t="s">
        <v>285</v>
      </c>
      <c r="F920" t="s">
        <v>223</v>
      </c>
      <c r="G920" t="s">
        <v>277</v>
      </c>
      <c r="H920">
        <v>0</v>
      </c>
      <c r="I920">
        <v>-2837.9670557999998</v>
      </c>
    </row>
    <row r="921" spans="1:9" x14ac:dyDescent="0.35">
      <c r="A921" t="s">
        <v>220</v>
      </c>
      <c r="B921">
        <v>2040</v>
      </c>
      <c r="C921">
        <v>2008</v>
      </c>
      <c r="D921" t="s">
        <v>228</v>
      </c>
      <c r="E921" t="s">
        <v>285</v>
      </c>
      <c r="F921" t="s">
        <v>223</v>
      </c>
      <c r="G921" t="s">
        <v>271</v>
      </c>
      <c r="H921">
        <v>36517.423781819998</v>
      </c>
      <c r="I921">
        <v>0</v>
      </c>
    </row>
    <row r="922" spans="1:9" x14ac:dyDescent="0.35">
      <c r="A922" t="s">
        <v>220</v>
      </c>
      <c r="B922">
        <v>2040</v>
      </c>
      <c r="C922">
        <v>2008</v>
      </c>
      <c r="D922" t="s">
        <v>228</v>
      </c>
      <c r="E922" t="s">
        <v>271</v>
      </c>
      <c r="F922" t="s">
        <v>223</v>
      </c>
      <c r="G922" t="s">
        <v>265</v>
      </c>
      <c r="H922">
        <v>0</v>
      </c>
      <c r="I922">
        <v>-7572.7417409600002</v>
      </c>
    </row>
    <row r="923" spans="1:9" x14ac:dyDescent="0.35">
      <c r="A923" t="s">
        <v>220</v>
      </c>
      <c r="B923">
        <v>2040</v>
      </c>
      <c r="C923">
        <v>2008</v>
      </c>
      <c r="D923" t="s">
        <v>228</v>
      </c>
      <c r="E923" t="s">
        <v>271</v>
      </c>
      <c r="F923" t="s">
        <v>223</v>
      </c>
      <c r="G923" t="s">
        <v>273</v>
      </c>
      <c r="H923">
        <v>0</v>
      </c>
      <c r="I923">
        <v>-5224.32155616</v>
      </c>
    </row>
    <row r="924" spans="1:9" x14ac:dyDescent="0.35">
      <c r="A924" t="s">
        <v>220</v>
      </c>
      <c r="B924">
        <v>2040</v>
      </c>
      <c r="C924">
        <v>2008</v>
      </c>
      <c r="D924" t="s">
        <v>228</v>
      </c>
      <c r="E924" t="s">
        <v>271</v>
      </c>
      <c r="F924" t="s">
        <v>221</v>
      </c>
      <c r="G924" t="s">
        <v>267</v>
      </c>
      <c r="H924">
        <v>0</v>
      </c>
      <c r="I924">
        <v>-7573.2644074999998</v>
      </c>
    </row>
    <row r="925" spans="1:9" x14ac:dyDescent="0.35">
      <c r="A925" t="s">
        <v>220</v>
      </c>
      <c r="B925">
        <v>2040</v>
      </c>
      <c r="C925">
        <v>2008</v>
      </c>
      <c r="D925" t="s">
        <v>228</v>
      </c>
      <c r="E925" t="s">
        <v>271</v>
      </c>
      <c r="F925" t="s">
        <v>223</v>
      </c>
      <c r="G925" t="s">
        <v>285</v>
      </c>
      <c r="H925">
        <v>0</v>
      </c>
      <c r="I925">
        <v>-1119.41835457</v>
      </c>
    </row>
    <row r="926" spans="1:9" x14ac:dyDescent="0.35">
      <c r="A926" t="s">
        <v>220</v>
      </c>
      <c r="B926">
        <v>2040</v>
      </c>
      <c r="C926">
        <v>2008</v>
      </c>
      <c r="D926" t="s">
        <v>228</v>
      </c>
      <c r="E926" t="s">
        <v>271</v>
      </c>
      <c r="F926" t="s">
        <v>223</v>
      </c>
      <c r="G926" t="s">
        <v>268</v>
      </c>
      <c r="H926">
        <v>26550.906065089999</v>
      </c>
      <c r="I926">
        <v>0</v>
      </c>
    </row>
    <row r="927" spans="1:9" x14ac:dyDescent="0.35">
      <c r="A927" t="s">
        <v>220</v>
      </c>
      <c r="B927">
        <v>2040</v>
      </c>
      <c r="C927">
        <v>2008</v>
      </c>
      <c r="D927" t="s">
        <v>228</v>
      </c>
      <c r="E927" t="s">
        <v>268</v>
      </c>
      <c r="F927" t="s">
        <v>223</v>
      </c>
      <c r="G927" t="s">
        <v>232</v>
      </c>
      <c r="H927">
        <v>0</v>
      </c>
      <c r="I927">
        <v>-10327.15579771</v>
      </c>
    </row>
    <row r="928" spans="1:9" x14ac:dyDescent="0.35">
      <c r="A928" t="s">
        <v>220</v>
      </c>
      <c r="B928">
        <v>2040</v>
      </c>
      <c r="C928">
        <v>2008</v>
      </c>
      <c r="D928" t="s">
        <v>228</v>
      </c>
      <c r="E928" t="s">
        <v>268</v>
      </c>
      <c r="F928" t="s">
        <v>223</v>
      </c>
      <c r="G928" t="s">
        <v>264</v>
      </c>
      <c r="H928">
        <v>0</v>
      </c>
      <c r="I928">
        <v>-14124.1265821499</v>
      </c>
    </row>
    <row r="929" spans="1:9" x14ac:dyDescent="0.35">
      <c r="A929" t="s">
        <v>220</v>
      </c>
      <c r="B929">
        <v>2040</v>
      </c>
      <c r="C929">
        <v>2008</v>
      </c>
      <c r="D929" t="s">
        <v>228</v>
      </c>
      <c r="E929" t="s">
        <v>268</v>
      </c>
      <c r="F929" t="s">
        <v>223</v>
      </c>
      <c r="G929" t="s">
        <v>282</v>
      </c>
      <c r="H929">
        <v>0</v>
      </c>
      <c r="I929">
        <v>-1284.3610392999999</v>
      </c>
    </row>
    <row r="930" spans="1:9" x14ac:dyDescent="0.35">
      <c r="A930" t="s">
        <v>220</v>
      </c>
      <c r="B930">
        <v>2040</v>
      </c>
      <c r="C930">
        <v>2008</v>
      </c>
      <c r="D930" t="s">
        <v>228</v>
      </c>
      <c r="E930" t="s">
        <v>268</v>
      </c>
      <c r="F930" t="s">
        <v>223</v>
      </c>
      <c r="G930" t="s">
        <v>270</v>
      </c>
      <c r="H930">
        <v>0</v>
      </c>
      <c r="I930">
        <v>-3123.19681558</v>
      </c>
    </row>
    <row r="931" spans="1:9" x14ac:dyDescent="0.35">
      <c r="A931" t="s">
        <v>220</v>
      </c>
      <c r="B931">
        <v>2040</v>
      </c>
      <c r="C931">
        <v>2008</v>
      </c>
      <c r="D931" t="s">
        <v>228</v>
      </c>
      <c r="E931" t="s">
        <v>268</v>
      </c>
      <c r="F931" t="s">
        <v>223</v>
      </c>
      <c r="G931" t="s">
        <v>271</v>
      </c>
      <c r="H931">
        <v>0</v>
      </c>
      <c r="I931">
        <v>-1735.50056092</v>
      </c>
    </row>
    <row r="932" spans="1:9" x14ac:dyDescent="0.35">
      <c r="A932" t="s">
        <v>220</v>
      </c>
      <c r="B932">
        <v>2040</v>
      </c>
      <c r="C932">
        <v>2008</v>
      </c>
      <c r="D932" t="s">
        <v>228</v>
      </c>
      <c r="E932" t="s">
        <v>238</v>
      </c>
      <c r="F932" t="s">
        <v>223</v>
      </c>
      <c r="G932" t="s">
        <v>229</v>
      </c>
      <c r="H932">
        <v>0</v>
      </c>
      <c r="I932">
        <v>-2182.2241700200002</v>
      </c>
    </row>
    <row r="933" spans="1:9" x14ac:dyDescent="0.35">
      <c r="A933" t="s">
        <v>220</v>
      </c>
      <c r="B933">
        <v>2040</v>
      </c>
      <c r="C933">
        <v>2008</v>
      </c>
      <c r="D933" t="s">
        <v>228</v>
      </c>
      <c r="E933" t="s">
        <v>238</v>
      </c>
      <c r="F933" t="s">
        <v>223</v>
      </c>
      <c r="G933" t="s">
        <v>240</v>
      </c>
      <c r="H933">
        <v>0</v>
      </c>
      <c r="I933">
        <v>-2380.7224905500002</v>
      </c>
    </row>
    <row r="934" spans="1:9" x14ac:dyDescent="0.35">
      <c r="A934" t="s">
        <v>220</v>
      </c>
      <c r="B934">
        <v>2040</v>
      </c>
      <c r="C934">
        <v>2008</v>
      </c>
      <c r="D934" t="s">
        <v>228</v>
      </c>
      <c r="E934" t="s">
        <v>238</v>
      </c>
      <c r="F934" t="s">
        <v>223</v>
      </c>
      <c r="G934" t="s">
        <v>236</v>
      </c>
      <c r="H934">
        <v>0</v>
      </c>
      <c r="I934">
        <v>-3819.3667277</v>
      </c>
    </row>
    <row r="935" spans="1:9" x14ac:dyDescent="0.35">
      <c r="A935" t="s">
        <v>220</v>
      </c>
      <c r="B935">
        <v>2040</v>
      </c>
      <c r="C935">
        <v>2008</v>
      </c>
      <c r="D935" t="s">
        <v>228</v>
      </c>
      <c r="E935" t="s">
        <v>238</v>
      </c>
      <c r="F935" t="s">
        <v>223</v>
      </c>
      <c r="G935" t="s">
        <v>237</v>
      </c>
      <c r="H935">
        <v>0</v>
      </c>
      <c r="I935">
        <v>-3664.2984550199999</v>
      </c>
    </row>
    <row r="936" spans="1:9" x14ac:dyDescent="0.35">
      <c r="A936" t="s">
        <v>220</v>
      </c>
      <c r="B936">
        <v>2040</v>
      </c>
      <c r="C936">
        <v>2008</v>
      </c>
      <c r="D936" t="s">
        <v>228</v>
      </c>
      <c r="E936" t="s">
        <v>256</v>
      </c>
      <c r="F936" t="s">
        <v>223</v>
      </c>
      <c r="G936" t="s">
        <v>231</v>
      </c>
      <c r="H936">
        <v>0</v>
      </c>
      <c r="I936">
        <v>-2374.9158513100001</v>
      </c>
    </row>
    <row r="937" spans="1:9" x14ac:dyDescent="0.35">
      <c r="A937" t="s">
        <v>220</v>
      </c>
      <c r="B937">
        <v>2040</v>
      </c>
      <c r="C937">
        <v>2008</v>
      </c>
      <c r="D937" t="s">
        <v>228</v>
      </c>
      <c r="E937" t="s">
        <v>256</v>
      </c>
      <c r="F937" t="s">
        <v>223</v>
      </c>
      <c r="G937" t="s">
        <v>236</v>
      </c>
      <c r="H937">
        <v>0</v>
      </c>
      <c r="I937">
        <v>-6081.2297541600001</v>
      </c>
    </row>
    <row r="938" spans="1:9" x14ac:dyDescent="0.35">
      <c r="A938" t="s">
        <v>220</v>
      </c>
      <c r="B938">
        <v>2040</v>
      </c>
      <c r="C938">
        <v>2008</v>
      </c>
      <c r="D938" t="s">
        <v>228</v>
      </c>
      <c r="E938" t="s">
        <v>256</v>
      </c>
      <c r="F938" t="s">
        <v>223</v>
      </c>
      <c r="G938" t="s">
        <v>270</v>
      </c>
      <c r="H938">
        <v>1289.06780637</v>
      </c>
      <c r="I938">
        <v>0</v>
      </c>
    </row>
    <row r="939" spans="1:9" x14ac:dyDescent="0.35">
      <c r="A939" t="s">
        <v>220</v>
      </c>
      <c r="B939">
        <v>2040</v>
      </c>
      <c r="C939">
        <v>2008</v>
      </c>
      <c r="D939" t="s">
        <v>228</v>
      </c>
      <c r="E939" t="s">
        <v>256</v>
      </c>
      <c r="F939" t="s">
        <v>221</v>
      </c>
      <c r="G939" t="s">
        <v>279</v>
      </c>
      <c r="H939">
        <v>2556.2428176899998</v>
      </c>
      <c r="I939">
        <v>0</v>
      </c>
    </row>
    <row r="940" spans="1:9" x14ac:dyDescent="0.35">
      <c r="A940" t="s">
        <v>220</v>
      </c>
      <c r="B940">
        <v>2040</v>
      </c>
      <c r="C940">
        <v>2008</v>
      </c>
      <c r="D940" t="s">
        <v>221</v>
      </c>
      <c r="E940" t="s">
        <v>253</v>
      </c>
      <c r="F940" t="s">
        <v>223</v>
      </c>
      <c r="G940" t="s">
        <v>251</v>
      </c>
      <c r="H940">
        <v>0</v>
      </c>
      <c r="I940">
        <v>-297.72235404000003</v>
      </c>
    </row>
    <row r="941" spans="1:9" x14ac:dyDescent="0.35">
      <c r="A941" t="s">
        <v>220</v>
      </c>
      <c r="B941">
        <v>2040</v>
      </c>
      <c r="C941">
        <v>2008</v>
      </c>
      <c r="D941" t="s">
        <v>221</v>
      </c>
      <c r="E941" t="s">
        <v>253</v>
      </c>
      <c r="F941" t="s">
        <v>223</v>
      </c>
      <c r="G941" t="s">
        <v>224</v>
      </c>
      <c r="H941">
        <v>0</v>
      </c>
      <c r="I941">
        <v>-131.12787686999999</v>
      </c>
    </row>
    <row r="942" spans="1:9" x14ac:dyDescent="0.35">
      <c r="A942" t="s">
        <v>220</v>
      </c>
      <c r="B942">
        <v>2040</v>
      </c>
      <c r="C942">
        <v>2008</v>
      </c>
      <c r="D942" t="s">
        <v>221</v>
      </c>
      <c r="E942" t="s">
        <v>279</v>
      </c>
      <c r="F942" t="s">
        <v>223</v>
      </c>
      <c r="G942" t="s">
        <v>236</v>
      </c>
      <c r="H942">
        <v>0</v>
      </c>
      <c r="I942">
        <v>-65.003689840000007</v>
      </c>
    </row>
    <row r="943" spans="1:9" x14ac:dyDescent="0.35">
      <c r="A943" t="s">
        <v>220</v>
      </c>
      <c r="B943">
        <v>2040</v>
      </c>
      <c r="C943">
        <v>2008</v>
      </c>
      <c r="D943" t="s">
        <v>221</v>
      </c>
      <c r="E943" t="s">
        <v>279</v>
      </c>
      <c r="F943" t="s">
        <v>223</v>
      </c>
      <c r="G943" t="s">
        <v>252</v>
      </c>
      <c r="H943">
        <v>0</v>
      </c>
      <c r="I943">
        <v>-430.27812467000001</v>
      </c>
    </row>
    <row r="944" spans="1:9" x14ac:dyDescent="0.35">
      <c r="A944" t="s">
        <v>220</v>
      </c>
      <c r="B944">
        <v>2040</v>
      </c>
      <c r="C944">
        <v>2008</v>
      </c>
      <c r="D944" t="s">
        <v>221</v>
      </c>
      <c r="E944" t="s">
        <v>279</v>
      </c>
      <c r="F944" t="s">
        <v>223</v>
      </c>
      <c r="G944" t="s">
        <v>256</v>
      </c>
      <c r="H944">
        <v>0</v>
      </c>
      <c r="I944">
        <v>-404.38610992999998</v>
      </c>
    </row>
    <row r="945" spans="1:9" x14ac:dyDescent="0.35">
      <c r="A945" t="s">
        <v>220</v>
      </c>
      <c r="B945">
        <v>2040</v>
      </c>
      <c r="C945">
        <v>2008</v>
      </c>
      <c r="D945" t="s">
        <v>221</v>
      </c>
      <c r="E945" t="s">
        <v>250</v>
      </c>
      <c r="F945" t="s">
        <v>223</v>
      </c>
      <c r="G945" t="s">
        <v>242</v>
      </c>
      <c r="H945">
        <v>0</v>
      </c>
      <c r="I945">
        <v>-4346.7966096199998</v>
      </c>
    </row>
    <row r="946" spans="1:9" x14ac:dyDescent="0.35">
      <c r="A946" t="s">
        <v>220</v>
      </c>
      <c r="B946">
        <v>2040</v>
      </c>
      <c r="C946">
        <v>2008</v>
      </c>
      <c r="D946" t="s">
        <v>221</v>
      </c>
      <c r="E946" t="s">
        <v>250</v>
      </c>
      <c r="F946" t="s">
        <v>223</v>
      </c>
      <c r="G946" t="s">
        <v>265</v>
      </c>
      <c r="H946">
        <v>0</v>
      </c>
      <c r="I946">
        <v>-5722.0401367599998</v>
      </c>
    </row>
    <row r="947" spans="1:9" x14ac:dyDescent="0.35">
      <c r="A947" t="s">
        <v>220</v>
      </c>
      <c r="B947">
        <v>2040</v>
      </c>
      <c r="C947">
        <v>2008</v>
      </c>
      <c r="D947" t="s">
        <v>221</v>
      </c>
      <c r="E947" t="s">
        <v>250</v>
      </c>
      <c r="F947" t="s">
        <v>223</v>
      </c>
      <c r="G947" t="s">
        <v>244</v>
      </c>
      <c r="H947">
        <v>1496.98677686</v>
      </c>
      <c r="I947">
        <v>-14095.14498392</v>
      </c>
    </row>
    <row r="948" spans="1:9" x14ac:dyDescent="0.35">
      <c r="A948" t="s">
        <v>220</v>
      </c>
      <c r="B948">
        <v>2040</v>
      </c>
      <c r="C948">
        <v>2008</v>
      </c>
      <c r="D948" t="s">
        <v>221</v>
      </c>
      <c r="E948" t="s">
        <v>250</v>
      </c>
      <c r="F948" t="s">
        <v>223</v>
      </c>
      <c r="G948" t="s">
        <v>278</v>
      </c>
      <c r="H948">
        <v>0</v>
      </c>
      <c r="I948">
        <v>-2980.1105296199999</v>
      </c>
    </row>
    <row r="949" spans="1:9" x14ac:dyDescent="0.35">
      <c r="A949" t="s">
        <v>220</v>
      </c>
      <c r="B949">
        <v>2040</v>
      </c>
      <c r="C949">
        <v>2008</v>
      </c>
      <c r="D949" t="s">
        <v>221</v>
      </c>
      <c r="E949" t="s">
        <v>250</v>
      </c>
      <c r="F949" t="s">
        <v>223</v>
      </c>
      <c r="G949" t="s">
        <v>248</v>
      </c>
      <c r="H949">
        <v>0</v>
      </c>
      <c r="I949">
        <v>-11932.75509298</v>
      </c>
    </row>
    <row r="950" spans="1:9" x14ac:dyDescent="0.35">
      <c r="A950" t="s">
        <v>220</v>
      </c>
      <c r="B950">
        <v>2040</v>
      </c>
      <c r="C950">
        <v>2008</v>
      </c>
      <c r="D950" t="s">
        <v>221</v>
      </c>
      <c r="E950" t="s">
        <v>250</v>
      </c>
      <c r="F950" t="s">
        <v>221</v>
      </c>
      <c r="G950" t="s">
        <v>267</v>
      </c>
      <c r="H950">
        <v>3134.6368483900001</v>
      </c>
      <c r="I950">
        <v>-3387.2375259599999</v>
      </c>
    </row>
    <row r="951" spans="1:9" x14ac:dyDescent="0.35">
      <c r="A951" t="s">
        <v>220</v>
      </c>
      <c r="B951">
        <v>2040</v>
      </c>
      <c r="C951">
        <v>2008</v>
      </c>
      <c r="D951" t="s">
        <v>221</v>
      </c>
      <c r="E951" t="s">
        <v>250</v>
      </c>
      <c r="F951" t="s">
        <v>221</v>
      </c>
      <c r="G951" t="s">
        <v>280</v>
      </c>
      <c r="H951">
        <v>1874.9131456599901</v>
      </c>
      <c r="I951">
        <v>0</v>
      </c>
    </row>
    <row r="952" spans="1:9" x14ac:dyDescent="0.35">
      <c r="A952" t="s">
        <v>220</v>
      </c>
      <c r="B952">
        <v>2040</v>
      </c>
      <c r="C952">
        <v>2008</v>
      </c>
      <c r="D952" t="s">
        <v>221</v>
      </c>
      <c r="E952" t="s">
        <v>280</v>
      </c>
      <c r="F952" t="s">
        <v>223</v>
      </c>
      <c r="G952" t="s">
        <v>278</v>
      </c>
      <c r="H952">
        <v>0</v>
      </c>
      <c r="I952">
        <v>-1844.68615056</v>
      </c>
    </row>
    <row r="953" spans="1:9" x14ac:dyDescent="0.35">
      <c r="A953" t="s">
        <v>220</v>
      </c>
      <c r="B953">
        <v>2040</v>
      </c>
      <c r="C953">
        <v>2008</v>
      </c>
      <c r="D953" t="s">
        <v>221</v>
      </c>
      <c r="E953" t="s">
        <v>280</v>
      </c>
      <c r="F953" t="s">
        <v>221</v>
      </c>
      <c r="G953" t="s">
        <v>250</v>
      </c>
      <c r="H953">
        <v>0</v>
      </c>
      <c r="I953">
        <v>-4500.0977724100003</v>
      </c>
    </row>
    <row r="954" spans="1:9" x14ac:dyDescent="0.35">
      <c r="A954" t="s">
        <v>220</v>
      </c>
      <c r="B954">
        <v>2040</v>
      </c>
      <c r="C954">
        <v>2009</v>
      </c>
      <c r="D954" t="s">
        <v>221</v>
      </c>
      <c r="E954" t="s">
        <v>222</v>
      </c>
      <c r="F954" t="s">
        <v>223</v>
      </c>
      <c r="G954" t="s">
        <v>224</v>
      </c>
      <c r="H954">
        <v>2137.41964031</v>
      </c>
      <c r="I954">
        <v>0</v>
      </c>
    </row>
    <row r="955" spans="1:9" x14ac:dyDescent="0.35">
      <c r="A955" t="s">
        <v>220</v>
      </c>
      <c r="B955">
        <v>2040</v>
      </c>
      <c r="C955">
        <v>2009</v>
      </c>
      <c r="D955" t="s">
        <v>221</v>
      </c>
      <c r="E955" t="s">
        <v>222</v>
      </c>
      <c r="F955" t="s">
        <v>223</v>
      </c>
      <c r="G955" t="s">
        <v>225</v>
      </c>
      <c r="H955">
        <v>3148.2263608100002</v>
      </c>
      <c r="I955">
        <v>0</v>
      </c>
    </row>
    <row r="956" spans="1:9" x14ac:dyDescent="0.35">
      <c r="A956" t="s">
        <v>220</v>
      </c>
      <c r="B956">
        <v>2040</v>
      </c>
      <c r="C956">
        <v>2009</v>
      </c>
      <c r="D956" t="s">
        <v>221</v>
      </c>
      <c r="E956" t="s">
        <v>222</v>
      </c>
      <c r="F956" t="s">
        <v>223</v>
      </c>
      <c r="G956" t="s">
        <v>226</v>
      </c>
      <c r="H956">
        <v>2731.62367752</v>
      </c>
      <c r="I956">
        <v>-2018.9122952600001</v>
      </c>
    </row>
    <row r="957" spans="1:9" x14ac:dyDescent="0.35">
      <c r="A957" t="s">
        <v>220</v>
      </c>
      <c r="B957">
        <v>2040</v>
      </c>
      <c r="C957">
        <v>2009</v>
      </c>
      <c r="D957" t="s">
        <v>221</v>
      </c>
      <c r="E957" t="s">
        <v>222</v>
      </c>
      <c r="F957" t="s">
        <v>221</v>
      </c>
      <c r="G957" t="s">
        <v>227</v>
      </c>
      <c r="H957">
        <v>3233.22437412</v>
      </c>
      <c r="I957">
        <v>0</v>
      </c>
    </row>
    <row r="958" spans="1:9" x14ac:dyDescent="0.35">
      <c r="A958" t="s">
        <v>220</v>
      </c>
      <c r="B958">
        <v>2040</v>
      </c>
      <c r="C958">
        <v>2009</v>
      </c>
      <c r="D958" t="s">
        <v>228</v>
      </c>
      <c r="E958" t="s">
        <v>229</v>
      </c>
      <c r="F958" t="s">
        <v>221</v>
      </c>
      <c r="G958" t="s">
        <v>230</v>
      </c>
      <c r="H958">
        <v>6349.9127222200004</v>
      </c>
      <c r="I958">
        <v>0</v>
      </c>
    </row>
    <row r="959" spans="1:9" x14ac:dyDescent="0.35">
      <c r="A959" t="s">
        <v>220</v>
      </c>
      <c r="B959">
        <v>2040</v>
      </c>
      <c r="C959">
        <v>2009</v>
      </c>
      <c r="D959" t="s">
        <v>228</v>
      </c>
      <c r="E959" t="s">
        <v>229</v>
      </c>
      <c r="F959" t="s">
        <v>223</v>
      </c>
      <c r="G959" t="s">
        <v>231</v>
      </c>
      <c r="H959">
        <v>6803.3759661900003</v>
      </c>
      <c r="I959">
        <v>0</v>
      </c>
    </row>
    <row r="960" spans="1:9" x14ac:dyDescent="0.35">
      <c r="A960" t="s">
        <v>220</v>
      </c>
      <c r="B960">
        <v>2040</v>
      </c>
      <c r="C960">
        <v>2009</v>
      </c>
      <c r="D960" t="s">
        <v>228</v>
      </c>
      <c r="E960" t="s">
        <v>229</v>
      </c>
      <c r="F960" t="s">
        <v>223</v>
      </c>
      <c r="G960" t="s">
        <v>232</v>
      </c>
      <c r="H960">
        <v>38063.054966789998</v>
      </c>
      <c r="I960">
        <v>0</v>
      </c>
    </row>
    <row r="961" spans="1:9" x14ac:dyDescent="0.35">
      <c r="A961" t="s">
        <v>220</v>
      </c>
      <c r="B961">
        <v>2040</v>
      </c>
      <c r="C961">
        <v>2009</v>
      </c>
      <c r="D961" t="s">
        <v>228</v>
      </c>
      <c r="E961" t="s">
        <v>229</v>
      </c>
      <c r="F961" t="s">
        <v>223</v>
      </c>
      <c r="G961" t="s">
        <v>236</v>
      </c>
      <c r="H961">
        <v>4583.6507086600004</v>
      </c>
      <c r="I961">
        <v>0</v>
      </c>
    </row>
    <row r="962" spans="1:9" x14ac:dyDescent="0.35">
      <c r="A962" t="s">
        <v>220</v>
      </c>
      <c r="B962">
        <v>2040</v>
      </c>
      <c r="C962">
        <v>2009</v>
      </c>
      <c r="D962" t="s">
        <v>228</v>
      </c>
      <c r="E962" t="s">
        <v>229</v>
      </c>
      <c r="F962" t="s">
        <v>223</v>
      </c>
      <c r="G962" t="s">
        <v>237</v>
      </c>
      <c r="H962">
        <v>7079.2412911600004</v>
      </c>
      <c r="I962">
        <v>0</v>
      </c>
    </row>
    <row r="963" spans="1:9" x14ac:dyDescent="0.35">
      <c r="A963" t="s">
        <v>220</v>
      </c>
      <c r="B963">
        <v>2040</v>
      </c>
      <c r="C963">
        <v>2009</v>
      </c>
      <c r="D963" t="s">
        <v>228</v>
      </c>
      <c r="E963" t="s">
        <v>229</v>
      </c>
      <c r="F963" t="s">
        <v>223</v>
      </c>
      <c r="G963" t="s">
        <v>238</v>
      </c>
      <c r="H963">
        <v>4849.8138595099999</v>
      </c>
      <c r="I963">
        <v>0</v>
      </c>
    </row>
    <row r="964" spans="1:9" x14ac:dyDescent="0.35">
      <c r="A964" t="s">
        <v>220</v>
      </c>
      <c r="B964">
        <v>2040</v>
      </c>
      <c r="C964">
        <v>2009</v>
      </c>
      <c r="D964" t="s">
        <v>221</v>
      </c>
      <c r="E964" t="s">
        <v>239</v>
      </c>
      <c r="F964" t="s">
        <v>223</v>
      </c>
      <c r="G964" t="s">
        <v>240</v>
      </c>
      <c r="H964">
        <v>2786.7231587699998</v>
      </c>
      <c r="I964">
        <v>0</v>
      </c>
    </row>
    <row r="965" spans="1:9" x14ac:dyDescent="0.35">
      <c r="A965" t="s">
        <v>220</v>
      </c>
      <c r="B965">
        <v>2040</v>
      </c>
      <c r="C965">
        <v>2009</v>
      </c>
      <c r="D965" t="s">
        <v>221</v>
      </c>
      <c r="E965" t="s">
        <v>239</v>
      </c>
      <c r="F965" t="s">
        <v>223</v>
      </c>
      <c r="G965" t="s">
        <v>225</v>
      </c>
      <c r="H965">
        <v>2362.7943046199998</v>
      </c>
      <c r="I965">
        <v>0</v>
      </c>
    </row>
    <row r="966" spans="1:9" x14ac:dyDescent="0.35">
      <c r="A966" t="s">
        <v>220</v>
      </c>
      <c r="B966">
        <v>2040</v>
      </c>
      <c r="C966">
        <v>2009</v>
      </c>
      <c r="D966" t="s">
        <v>221</v>
      </c>
      <c r="E966" t="s">
        <v>239</v>
      </c>
      <c r="F966" t="s">
        <v>221</v>
      </c>
      <c r="G966" t="s">
        <v>227</v>
      </c>
      <c r="H966">
        <v>11123.9455324399</v>
      </c>
      <c r="I966">
        <v>0</v>
      </c>
    </row>
    <row r="967" spans="1:9" x14ac:dyDescent="0.35">
      <c r="A967" t="s">
        <v>220</v>
      </c>
      <c r="B967">
        <v>2040</v>
      </c>
      <c r="C967">
        <v>2009</v>
      </c>
      <c r="D967" t="s">
        <v>228</v>
      </c>
      <c r="E967" t="s">
        <v>242</v>
      </c>
      <c r="F967" t="s">
        <v>223</v>
      </c>
      <c r="G967" t="s">
        <v>232</v>
      </c>
      <c r="H967">
        <v>3264.4726721400002</v>
      </c>
      <c r="I967">
        <v>0</v>
      </c>
    </row>
    <row r="968" spans="1:9" x14ac:dyDescent="0.35">
      <c r="A968" t="s">
        <v>220</v>
      </c>
      <c r="B968">
        <v>2040</v>
      </c>
      <c r="C968">
        <v>2009</v>
      </c>
      <c r="D968" t="s">
        <v>228</v>
      </c>
      <c r="E968" t="s">
        <v>242</v>
      </c>
      <c r="F968" t="s">
        <v>223</v>
      </c>
      <c r="G968" t="s">
        <v>244</v>
      </c>
      <c r="H968">
        <v>918.43379596</v>
      </c>
      <c r="I968">
        <v>-54.740447349999997</v>
      </c>
    </row>
    <row r="969" spans="1:9" x14ac:dyDescent="0.35">
      <c r="A969" t="s">
        <v>220</v>
      </c>
      <c r="B969">
        <v>2040</v>
      </c>
      <c r="C969">
        <v>2009</v>
      </c>
      <c r="D969" t="s">
        <v>228</v>
      </c>
      <c r="E969" t="s">
        <v>242</v>
      </c>
      <c r="F969" t="s">
        <v>223</v>
      </c>
      <c r="G969" t="s">
        <v>246</v>
      </c>
      <c r="H969">
        <v>1171.0000910700001</v>
      </c>
      <c r="I969">
        <v>0</v>
      </c>
    </row>
    <row r="970" spans="1:9" x14ac:dyDescent="0.35">
      <c r="A970" t="s">
        <v>220</v>
      </c>
      <c r="B970">
        <v>2040</v>
      </c>
      <c r="C970">
        <v>2009</v>
      </c>
      <c r="D970" t="s">
        <v>228</v>
      </c>
      <c r="E970" t="s">
        <v>242</v>
      </c>
      <c r="F970" t="s">
        <v>223</v>
      </c>
      <c r="G970" t="s">
        <v>248</v>
      </c>
      <c r="H970">
        <v>12260.75693501</v>
      </c>
      <c r="I970">
        <v>0</v>
      </c>
    </row>
    <row r="971" spans="1:9" x14ac:dyDescent="0.35">
      <c r="A971" t="s">
        <v>220</v>
      </c>
      <c r="B971">
        <v>2040</v>
      </c>
      <c r="C971">
        <v>2009</v>
      </c>
      <c r="D971" t="s">
        <v>228</v>
      </c>
      <c r="E971" t="s">
        <v>242</v>
      </c>
      <c r="F971" t="s">
        <v>221</v>
      </c>
      <c r="G971" t="s">
        <v>250</v>
      </c>
      <c r="H971">
        <v>3859.3975333899998</v>
      </c>
      <c r="I971">
        <v>0</v>
      </c>
    </row>
    <row r="972" spans="1:9" x14ac:dyDescent="0.35">
      <c r="A972" t="s">
        <v>220</v>
      </c>
      <c r="B972">
        <v>2040</v>
      </c>
      <c r="C972">
        <v>2009</v>
      </c>
      <c r="D972" t="s">
        <v>228</v>
      </c>
      <c r="E972" t="s">
        <v>251</v>
      </c>
      <c r="F972" t="s">
        <v>223</v>
      </c>
      <c r="G972" t="s">
        <v>224</v>
      </c>
      <c r="H972">
        <v>21.369207759999998</v>
      </c>
      <c r="I972">
        <v>0</v>
      </c>
    </row>
    <row r="973" spans="1:9" x14ac:dyDescent="0.35">
      <c r="A973" t="s">
        <v>220</v>
      </c>
      <c r="B973">
        <v>2040</v>
      </c>
      <c r="C973">
        <v>2009</v>
      </c>
      <c r="D973" t="s">
        <v>228</v>
      </c>
      <c r="E973" t="s">
        <v>251</v>
      </c>
      <c r="F973" t="s">
        <v>223</v>
      </c>
      <c r="G973" t="s">
        <v>226</v>
      </c>
      <c r="H973">
        <v>5.5623173699999997</v>
      </c>
      <c r="I973">
        <v>0</v>
      </c>
    </row>
    <row r="974" spans="1:9" x14ac:dyDescent="0.35">
      <c r="A974" t="s">
        <v>220</v>
      </c>
      <c r="B974">
        <v>2040</v>
      </c>
      <c r="C974">
        <v>2009</v>
      </c>
      <c r="D974" t="s">
        <v>228</v>
      </c>
      <c r="E974" t="s">
        <v>251</v>
      </c>
      <c r="F974" t="s">
        <v>223</v>
      </c>
      <c r="G974" t="s">
        <v>252</v>
      </c>
      <c r="H974">
        <v>217.32633892999999</v>
      </c>
      <c r="I974">
        <v>0</v>
      </c>
    </row>
    <row r="975" spans="1:9" x14ac:dyDescent="0.35">
      <c r="A975" t="s">
        <v>220</v>
      </c>
      <c r="B975">
        <v>2040</v>
      </c>
      <c r="C975">
        <v>2009</v>
      </c>
      <c r="D975" t="s">
        <v>228</v>
      </c>
      <c r="E975" t="s">
        <v>251</v>
      </c>
      <c r="F975" t="s">
        <v>221</v>
      </c>
      <c r="G975" t="s">
        <v>227</v>
      </c>
      <c r="H975">
        <v>190.16790134999999</v>
      </c>
      <c r="I975">
        <v>0</v>
      </c>
    </row>
    <row r="976" spans="1:9" x14ac:dyDescent="0.35">
      <c r="A976" t="s">
        <v>220</v>
      </c>
      <c r="B976">
        <v>2040</v>
      </c>
      <c r="C976">
        <v>2009</v>
      </c>
      <c r="D976" t="s">
        <v>228</v>
      </c>
      <c r="E976" t="s">
        <v>251</v>
      </c>
      <c r="F976" t="s">
        <v>221</v>
      </c>
      <c r="G976" t="s">
        <v>253</v>
      </c>
      <c r="H976">
        <v>33302.462438720002</v>
      </c>
      <c r="I976">
        <v>0</v>
      </c>
    </row>
    <row r="977" spans="1:9" x14ac:dyDescent="0.35">
      <c r="A977" t="s">
        <v>220</v>
      </c>
      <c r="B977">
        <v>2040</v>
      </c>
      <c r="C977">
        <v>2009</v>
      </c>
      <c r="D977" t="s">
        <v>221</v>
      </c>
      <c r="E977" t="s">
        <v>230</v>
      </c>
      <c r="F977" t="s">
        <v>223</v>
      </c>
      <c r="G977" t="s">
        <v>229</v>
      </c>
      <c r="H977">
        <v>0</v>
      </c>
      <c r="I977">
        <v>-1662.728797</v>
      </c>
    </row>
    <row r="978" spans="1:9" x14ac:dyDescent="0.35">
      <c r="A978" t="s">
        <v>220</v>
      </c>
      <c r="B978">
        <v>2040</v>
      </c>
      <c r="C978">
        <v>2009</v>
      </c>
      <c r="D978" t="s">
        <v>221</v>
      </c>
      <c r="E978" t="s">
        <v>230</v>
      </c>
      <c r="F978" t="s">
        <v>223</v>
      </c>
      <c r="G978" t="s">
        <v>232</v>
      </c>
      <c r="H978">
        <v>16475.70949583</v>
      </c>
      <c r="I978">
        <v>-268.82905221999999</v>
      </c>
    </row>
    <row r="979" spans="1:9" x14ac:dyDescent="0.35">
      <c r="A979" t="s">
        <v>220</v>
      </c>
      <c r="B979">
        <v>2040</v>
      </c>
      <c r="C979">
        <v>2009</v>
      </c>
      <c r="D979" t="s">
        <v>221</v>
      </c>
      <c r="E979" t="s">
        <v>230</v>
      </c>
      <c r="F979" t="s">
        <v>223</v>
      </c>
      <c r="G979" t="s">
        <v>244</v>
      </c>
      <c r="H979">
        <v>2351.3556196999998</v>
      </c>
      <c r="I979">
        <v>-752.52077308000003</v>
      </c>
    </row>
    <row r="980" spans="1:9" x14ac:dyDescent="0.35">
      <c r="A980" t="s">
        <v>220</v>
      </c>
      <c r="B980">
        <v>2040</v>
      </c>
      <c r="C980">
        <v>2009</v>
      </c>
      <c r="D980" t="s">
        <v>221</v>
      </c>
      <c r="E980" t="s">
        <v>230</v>
      </c>
      <c r="F980" t="s">
        <v>223</v>
      </c>
      <c r="G980" t="s">
        <v>237</v>
      </c>
      <c r="H980">
        <v>14569.95442389</v>
      </c>
      <c r="I980">
        <v>-563.11536660000002</v>
      </c>
    </row>
    <row r="981" spans="1:9" x14ac:dyDescent="0.35">
      <c r="A981" t="s">
        <v>220</v>
      </c>
      <c r="B981">
        <v>2040</v>
      </c>
      <c r="C981">
        <v>2009</v>
      </c>
      <c r="D981" t="s">
        <v>228</v>
      </c>
      <c r="E981" t="s">
        <v>231</v>
      </c>
      <c r="F981" t="s">
        <v>223</v>
      </c>
      <c r="G981" t="s">
        <v>229</v>
      </c>
      <c r="H981">
        <v>0</v>
      </c>
      <c r="I981">
        <v>-316.41429701999999</v>
      </c>
    </row>
    <row r="982" spans="1:9" x14ac:dyDescent="0.35">
      <c r="A982" t="s">
        <v>220</v>
      </c>
      <c r="B982">
        <v>2040</v>
      </c>
      <c r="C982">
        <v>2009</v>
      </c>
      <c r="D982" t="s">
        <v>228</v>
      </c>
      <c r="E982" t="s">
        <v>231</v>
      </c>
      <c r="F982" t="s">
        <v>223</v>
      </c>
      <c r="G982" t="s">
        <v>232</v>
      </c>
      <c r="H982">
        <v>4534.0097652599998</v>
      </c>
      <c r="I982">
        <v>0</v>
      </c>
    </row>
    <row r="983" spans="1:9" x14ac:dyDescent="0.35">
      <c r="A983" t="s">
        <v>220</v>
      </c>
      <c r="B983">
        <v>2040</v>
      </c>
      <c r="C983">
        <v>2009</v>
      </c>
      <c r="D983" t="s">
        <v>228</v>
      </c>
      <c r="E983" t="s">
        <v>231</v>
      </c>
      <c r="F983" t="s">
        <v>223</v>
      </c>
      <c r="G983" t="s">
        <v>270</v>
      </c>
      <c r="H983">
        <v>1799.3665128499999</v>
      </c>
      <c r="I983">
        <v>0</v>
      </c>
    </row>
    <row r="984" spans="1:9" x14ac:dyDescent="0.35">
      <c r="A984" t="s">
        <v>220</v>
      </c>
      <c r="B984">
        <v>2040</v>
      </c>
      <c r="C984">
        <v>2009</v>
      </c>
      <c r="D984" t="s">
        <v>228</v>
      </c>
      <c r="E984" t="s">
        <v>231</v>
      </c>
      <c r="F984" t="s">
        <v>223</v>
      </c>
      <c r="G984" t="s">
        <v>256</v>
      </c>
      <c r="H984">
        <v>6940.7748795799998</v>
      </c>
      <c r="I984">
        <v>0</v>
      </c>
    </row>
    <row r="985" spans="1:9" x14ac:dyDescent="0.35">
      <c r="A985" t="s">
        <v>220</v>
      </c>
      <c r="B985">
        <v>2040</v>
      </c>
      <c r="C985">
        <v>2009</v>
      </c>
      <c r="D985" t="s">
        <v>228</v>
      </c>
      <c r="E985" t="s">
        <v>257</v>
      </c>
      <c r="F985" t="s">
        <v>223</v>
      </c>
      <c r="G985" t="s">
        <v>237</v>
      </c>
      <c r="H985">
        <v>534.36774098000001</v>
      </c>
      <c r="I985">
        <v>0</v>
      </c>
    </row>
    <row r="986" spans="1:9" x14ac:dyDescent="0.35">
      <c r="A986" t="s">
        <v>220</v>
      </c>
      <c r="B986">
        <v>2040</v>
      </c>
      <c r="C986">
        <v>2009</v>
      </c>
      <c r="D986" t="s">
        <v>228</v>
      </c>
      <c r="E986" t="s">
        <v>261</v>
      </c>
      <c r="F986" t="s">
        <v>223</v>
      </c>
      <c r="G986" t="s">
        <v>224</v>
      </c>
      <c r="H986">
        <v>9921.3076758900006</v>
      </c>
      <c r="I986">
        <v>-5749.12787974</v>
      </c>
    </row>
    <row r="987" spans="1:9" x14ac:dyDescent="0.35">
      <c r="A987" t="s">
        <v>220</v>
      </c>
      <c r="B987">
        <v>2040</v>
      </c>
      <c r="C987">
        <v>2009</v>
      </c>
      <c r="D987" t="s">
        <v>228</v>
      </c>
      <c r="E987" t="s">
        <v>232</v>
      </c>
      <c r="F987" t="s">
        <v>223</v>
      </c>
      <c r="G987" t="s">
        <v>229</v>
      </c>
      <c r="H987">
        <v>0</v>
      </c>
      <c r="I987">
        <v>-9033.7896316799997</v>
      </c>
    </row>
    <row r="988" spans="1:9" x14ac:dyDescent="0.35">
      <c r="A988" t="s">
        <v>220</v>
      </c>
      <c r="B988">
        <v>2040</v>
      </c>
      <c r="C988">
        <v>2009</v>
      </c>
      <c r="D988" t="s">
        <v>228</v>
      </c>
      <c r="E988" t="s">
        <v>232</v>
      </c>
      <c r="F988" t="s">
        <v>223</v>
      </c>
      <c r="G988" t="s">
        <v>242</v>
      </c>
      <c r="H988">
        <v>0</v>
      </c>
      <c r="I988">
        <v>-3809.4424315299998</v>
      </c>
    </row>
    <row r="989" spans="1:9" x14ac:dyDescent="0.35">
      <c r="A989" t="s">
        <v>220</v>
      </c>
      <c r="B989">
        <v>2040</v>
      </c>
      <c r="C989">
        <v>2009</v>
      </c>
      <c r="D989" t="s">
        <v>228</v>
      </c>
      <c r="E989" t="s">
        <v>232</v>
      </c>
      <c r="F989" t="s">
        <v>221</v>
      </c>
      <c r="G989" t="s">
        <v>230</v>
      </c>
      <c r="H989">
        <v>1110.6730395899999</v>
      </c>
      <c r="I989">
        <v>-9131.4620653599995</v>
      </c>
    </row>
    <row r="990" spans="1:9" x14ac:dyDescent="0.35">
      <c r="A990" t="s">
        <v>220</v>
      </c>
      <c r="B990">
        <v>2040</v>
      </c>
      <c r="C990">
        <v>2009</v>
      </c>
      <c r="D990" t="s">
        <v>228</v>
      </c>
      <c r="E990" t="s">
        <v>232</v>
      </c>
      <c r="F990" t="s">
        <v>223</v>
      </c>
      <c r="G990" t="s">
        <v>231</v>
      </c>
      <c r="H990">
        <v>0</v>
      </c>
      <c r="I990">
        <v>-6865.5752798100002</v>
      </c>
    </row>
    <row r="991" spans="1:9" x14ac:dyDescent="0.35">
      <c r="A991" t="s">
        <v>220</v>
      </c>
      <c r="B991">
        <v>2040</v>
      </c>
      <c r="C991">
        <v>2009</v>
      </c>
      <c r="D991" t="s">
        <v>228</v>
      </c>
      <c r="E991" t="s">
        <v>232</v>
      </c>
      <c r="F991" t="s">
        <v>223</v>
      </c>
      <c r="G991" t="s">
        <v>263</v>
      </c>
      <c r="H991">
        <v>781.58946171000002</v>
      </c>
      <c r="I991">
        <v>0</v>
      </c>
    </row>
    <row r="992" spans="1:9" x14ac:dyDescent="0.35">
      <c r="A992" t="s">
        <v>220</v>
      </c>
      <c r="B992">
        <v>2040</v>
      </c>
      <c r="C992">
        <v>2009</v>
      </c>
      <c r="D992" t="s">
        <v>228</v>
      </c>
      <c r="E992" t="s">
        <v>232</v>
      </c>
      <c r="F992" t="s">
        <v>223</v>
      </c>
      <c r="G992" t="s">
        <v>264</v>
      </c>
      <c r="H992">
        <v>2757.7909668500001</v>
      </c>
      <c r="I992">
        <v>0</v>
      </c>
    </row>
    <row r="993" spans="1:9" x14ac:dyDescent="0.35">
      <c r="A993" t="s">
        <v>220</v>
      </c>
      <c r="B993">
        <v>2040</v>
      </c>
      <c r="C993">
        <v>2009</v>
      </c>
      <c r="D993" t="s">
        <v>228</v>
      </c>
      <c r="E993" t="s">
        <v>232</v>
      </c>
      <c r="F993" t="s">
        <v>223</v>
      </c>
      <c r="G993" t="s">
        <v>265</v>
      </c>
      <c r="H993">
        <v>5849.4485784099998</v>
      </c>
      <c r="I993">
        <v>0</v>
      </c>
    </row>
    <row r="994" spans="1:9" x14ac:dyDescent="0.35">
      <c r="A994" t="s">
        <v>220</v>
      </c>
      <c r="B994">
        <v>2040</v>
      </c>
      <c r="C994">
        <v>2009</v>
      </c>
      <c r="D994" t="s">
        <v>228</v>
      </c>
      <c r="E994" t="s">
        <v>232</v>
      </c>
      <c r="F994" t="s">
        <v>223</v>
      </c>
      <c r="G994" t="s">
        <v>244</v>
      </c>
      <c r="H994">
        <v>6893.9035664499997</v>
      </c>
      <c r="I994">
        <v>-2226.0961448399999</v>
      </c>
    </row>
    <row r="995" spans="1:9" x14ac:dyDescent="0.35">
      <c r="A995" t="s">
        <v>220</v>
      </c>
      <c r="B995">
        <v>2040</v>
      </c>
      <c r="C995">
        <v>2009</v>
      </c>
      <c r="D995" t="s">
        <v>228</v>
      </c>
      <c r="E995" t="s">
        <v>232</v>
      </c>
      <c r="F995" t="s">
        <v>223</v>
      </c>
      <c r="G995" t="s">
        <v>246</v>
      </c>
      <c r="H995">
        <v>3972.76250777</v>
      </c>
      <c r="I995">
        <v>0</v>
      </c>
    </row>
    <row r="996" spans="1:9" x14ac:dyDescent="0.35">
      <c r="A996" t="s">
        <v>220</v>
      </c>
      <c r="B996">
        <v>2040</v>
      </c>
      <c r="C996">
        <v>2009</v>
      </c>
      <c r="D996" t="s">
        <v>228</v>
      </c>
      <c r="E996" t="s">
        <v>232</v>
      </c>
      <c r="F996" t="s">
        <v>223</v>
      </c>
      <c r="G996" t="s">
        <v>248</v>
      </c>
      <c r="H996">
        <v>23491.283319329999</v>
      </c>
      <c r="I996">
        <v>0</v>
      </c>
    </row>
    <row r="997" spans="1:9" x14ac:dyDescent="0.35">
      <c r="A997" t="s">
        <v>220</v>
      </c>
      <c r="B997">
        <v>2040</v>
      </c>
      <c r="C997">
        <v>2009</v>
      </c>
      <c r="D997" t="s">
        <v>228</v>
      </c>
      <c r="E997" t="s">
        <v>232</v>
      </c>
      <c r="F997" t="s">
        <v>221</v>
      </c>
      <c r="G997" t="s">
        <v>267</v>
      </c>
      <c r="H997">
        <v>4179.0989647799997</v>
      </c>
      <c r="I997">
        <v>0</v>
      </c>
    </row>
    <row r="998" spans="1:9" x14ac:dyDescent="0.35">
      <c r="A998" t="s">
        <v>220</v>
      </c>
      <c r="B998">
        <v>2040</v>
      </c>
      <c r="C998">
        <v>2009</v>
      </c>
      <c r="D998" t="s">
        <v>228</v>
      </c>
      <c r="E998" t="s">
        <v>232</v>
      </c>
      <c r="F998" t="s">
        <v>223</v>
      </c>
      <c r="G998" t="s">
        <v>270</v>
      </c>
      <c r="H998">
        <v>4597.1759134599997</v>
      </c>
      <c r="I998">
        <v>0</v>
      </c>
    </row>
    <row r="999" spans="1:9" x14ac:dyDescent="0.35">
      <c r="A999" t="s">
        <v>220</v>
      </c>
      <c r="B999">
        <v>2040</v>
      </c>
      <c r="C999">
        <v>2009</v>
      </c>
      <c r="D999" t="s">
        <v>228</v>
      </c>
      <c r="E999" t="s">
        <v>232</v>
      </c>
      <c r="F999" t="s">
        <v>223</v>
      </c>
      <c r="G999" t="s">
        <v>268</v>
      </c>
      <c r="H999">
        <v>3681.9555664299901</v>
      </c>
      <c r="I999">
        <v>0</v>
      </c>
    </row>
    <row r="1000" spans="1:9" x14ac:dyDescent="0.35">
      <c r="A1000" t="s">
        <v>220</v>
      </c>
      <c r="B1000">
        <v>2040</v>
      </c>
      <c r="C1000">
        <v>2009</v>
      </c>
      <c r="D1000" t="s">
        <v>228</v>
      </c>
      <c r="E1000" t="s">
        <v>263</v>
      </c>
      <c r="F1000" t="s">
        <v>223</v>
      </c>
      <c r="G1000" t="s">
        <v>232</v>
      </c>
      <c r="H1000">
        <v>0</v>
      </c>
      <c r="I1000">
        <v>-1171.6531717600001</v>
      </c>
    </row>
    <row r="1001" spans="1:9" x14ac:dyDescent="0.35">
      <c r="A1001" t="s">
        <v>220</v>
      </c>
      <c r="B1001">
        <v>2040</v>
      </c>
      <c r="C1001">
        <v>2009</v>
      </c>
      <c r="D1001" t="s">
        <v>228</v>
      </c>
      <c r="E1001" t="s">
        <v>263</v>
      </c>
      <c r="F1001" t="s">
        <v>223</v>
      </c>
      <c r="G1001" t="s">
        <v>269</v>
      </c>
      <c r="H1001">
        <v>781.58946171000002</v>
      </c>
      <c r="I1001">
        <v>0</v>
      </c>
    </row>
    <row r="1002" spans="1:9" x14ac:dyDescent="0.35">
      <c r="A1002" t="s">
        <v>220</v>
      </c>
      <c r="B1002">
        <v>2040</v>
      </c>
      <c r="C1002">
        <v>2009</v>
      </c>
      <c r="D1002" t="s">
        <v>228</v>
      </c>
      <c r="E1002" t="s">
        <v>264</v>
      </c>
      <c r="F1002" t="s">
        <v>223</v>
      </c>
      <c r="G1002" t="s">
        <v>232</v>
      </c>
      <c r="H1002">
        <v>0</v>
      </c>
      <c r="I1002">
        <v>-3124.7111718199999</v>
      </c>
    </row>
    <row r="1003" spans="1:9" x14ac:dyDescent="0.35">
      <c r="A1003" t="s">
        <v>220</v>
      </c>
      <c r="B1003">
        <v>2040</v>
      </c>
      <c r="C1003">
        <v>2009</v>
      </c>
      <c r="D1003" t="s">
        <v>228</v>
      </c>
      <c r="E1003" t="s">
        <v>264</v>
      </c>
      <c r="F1003" t="s">
        <v>223</v>
      </c>
      <c r="G1003" t="s">
        <v>269</v>
      </c>
      <c r="H1003">
        <v>216.47753134999999</v>
      </c>
      <c r="I1003">
        <v>0</v>
      </c>
    </row>
    <row r="1004" spans="1:9" x14ac:dyDescent="0.35">
      <c r="A1004" t="s">
        <v>220</v>
      </c>
      <c r="B1004">
        <v>2040</v>
      </c>
      <c r="C1004">
        <v>2009</v>
      </c>
      <c r="D1004" t="s">
        <v>228</v>
      </c>
      <c r="E1004" t="s">
        <v>264</v>
      </c>
      <c r="F1004" t="s">
        <v>223</v>
      </c>
      <c r="G1004" t="s">
        <v>265</v>
      </c>
      <c r="H1004">
        <v>968.51997534999998</v>
      </c>
      <c r="I1004">
        <v>0</v>
      </c>
    </row>
    <row r="1005" spans="1:9" x14ac:dyDescent="0.35">
      <c r="A1005" t="s">
        <v>220</v>
      </c>
      <c r="B1005">
        <v>2040</v>
      </c>
      <c r="C1005">
        <v>2009</v>
      </c>
      <c r="D1005" t="s">
        <v>228</v>
      </c>
      <c r="E1005" t="s">
        <v>264</v>
      </c>
      <c r="F1005" t="s">
        <v>223</v>
      </c>
      <c r="G1005" t="s">
        <v>270</v>
      </c>
      <c r="H1005">
        <v>2094.57429701</v>
      </c>
      <c r="I1005">
        <v>0</v>
      </c>
    </row>
    <row r="1006" spans="1:9" x14ac:dyDescent="0.35">
      <c r="A1006" t="s">
        <v>220</v>
      </c>
      <c r="B1006">
        <v>2040</v>
      </c>
      <c r="C1006">
        <v>2009</v>
      </c>
      <c r="D1006" t="s">
        <v>228</v>
      </c>
      <c r="E1006" t="s">
        <v>264</v>
      </c>
      <c r="F1006" t="s">
        <v>223</v>
      </c>
      <c r="G1006" t="s">
        <v>268</v>
      </c>
      <c r="H1006">
        <v>1350.17293978</v>
      </c>
      <c r="I1006">
        <v>0</v>
      </c>
    </row>
    <row r="1007" spans="1:9" x14ac:dyDescent="0.35">
      <c r="A1007" t="s">
        <v>220</v>
      </c>
      <c r="B1007">
        <v>2040</v>
      </c>
      <c r="C1007">
        <v>2009</v>
      </c>
      <c r="D1007" t="s">
        <v>228</v>
      </c>
      <c r="E1007" t="s">
        <v>269</v>
      </c>
      <c r="F1007" t="s">
        <v>223</v>
      </c>
      <c r="G1007" t="s">
        <v>263</v>
      </c>
      <c r="H1007">
        <v>0</v>
      </c>
      <c r="I1007">
        <v>-1171.6531717600001</v>
      </c>
    </row>
    <row r="1008" spans="1:9" x14ac:dyDescent="0.35">
      <c r="A1008" t="s">
        <v>220</v>
      </c>
      <c r="B1008">
        <v>2040</v>
      </c>
      <c r="C1008">
        <v>2009</v>
      </c>
      <c r="D1008" t="s">
        <v>228</v>
      </c>
      <c r="E1008" t="s">
        <v>269</v>
      </c>
      <c r="F1008" t="s">
        <v>223</v>
      </c>
      <c r="G1008" t="s">
        <v>264</v>
      </c>
      <c r="H1008">
        <v>0</v>
      </c>
      <c r="I1008">
        <v>-2041.27065367</v>
      </c>
    </row>
    <row r="1009" spans="1:9" x14ac:dyDescent="0.35">
      <c r="A1009" t="s">
        <v>220</v>
      </c>
      <c r="B1009">
        <v>2040</v>
      </c>
      <c r="C1009">
        <v>2009</v>
      </c>
      <c r="D1009" t="s">
        <v>228</v>
      </c>
      <c r="E1009" t="s">
        <v>265</v>
      </c>
      <c r="F1009" t="s">
        <v>223</v>
      </c>
      <c r="G1009" t="s">
        <v>232</v>
      </c>
      <c r="H1009">
        <v>0</v>
      </c>
      <c r="I1009">
        <v>-15576.65710402</v>
      </c>
    </row>
    <row r="1010" spans="1:9" x14ac:dyDescent="0.35">
      <c r="A1010" t="s">
        <v>220</v>
      </c>
      <c r="B1010">
        <v>2040</v>
      </c>
      <c r="C1010">
        <v>2009</v>
      </c>
      <c r="D1010" t="s">
        <v>228</v>
      </c>
      <c r="E1010" t="s">
        <v>265</v>
      </c>
      <c r="F1010" t="s">
        <v>223</v>
      </c>
      <c r="G1010" t="s">
        <v>264</v>
      </c>
      <c r="H1010">
        <v>0</v>
      </c>
      <c r="I1010">
        <v>-2812.1445288899999</v>
      </c>
    </row>
    <row r="1011" spans="1:9" x14ac:dyDescent="0.35">
      <c r="A1011" t="s">
        <v>220</v>
      </c>
      <c r="B1011">
        <v>2040</v>
      </c>
      <c r="C1011">
        <v>2009</v>
      </c>
      <c r="D1011" t="s">
        <v>228</v>
      </c>
      <c r="E1011" t="s">
        <v>265</v>
      </c>
      <c r="F1011" t="s">
        <v>223</v>
      </c>
      <c r="G1011" t="s">
        <v>248</v>
      </c>
      <c r="H1011">
        <v>4165.7421279299997</v>
      </c>
      <c r="I1011">
        <v>0</v>
      </c>
    </row>
    <row r="1012" spans="1:9" x14ac:dyDescent="0.35">
      <c r="A1012" t="s">
        <v>220</v>
      </c>
      <c r="B1012">
        <v>2040</v>
      </c>
      <c r="C1012">
        <v>2009</v>
      </c>
      <c r="D1012" t="s">
        <v>228</v>
      </c>
      <c r="E1012" t="s">
        <v>265</v>
      </c>
      <c r="F1012" t="s">
        <v>221</v>
      </c>
      <c r="G1012" t="s">
        <v>267</v>
      </c>
      <c r="H1012">
        <v>6351.6628378999903</v>
      </c>
      <c r="I1012">
        <v>0</v>
      </c>
    </row>
    <row r="1013" spans="1:9" x14ac:dyDescent="0.35">
      <c r="A1013" t="s">
        <v>220</v>
      </c>
      <c r="B1013">
        <v>2040</v>
      </c>
      <c r="C1013">
        <v>2009</v>
      </c>
      <c r="D1013" t="s">
        <v>228</v>
      </c>
      <c r="E1013" t="s">
        <v>265</v>
      </c>
      <c r="F1013" t="s">
        <v>223</v>
      </c>
      <c r="G1013" t="s">
        <v>271</v>
      </c>
      <c r="H1013">
        <v>3603.7447162100002</v>
      </c>
      <c r="I1013">
        <v>0</v>
      </c>
    </row>
    <row r="1014" spans="1:9" x14ac:dyDescent="0.35">
      <c r="A1014" t="s">
        <v>220</v>
      </c>
      <c r="B1014">
        <v>2040</v>
      </c>
      <c r="C1014">
        <v>2009</v>
      </c>
      <c r="D1014" t="s">
        <v>228</v>
      </c>
      <c r="E1014" t="s">
        <v>265</v>
      </c>
      <c r="F1014" t="s">
        <v>221</v>
      </c>
      <c r="G1014" t="s">
        <v>250</v>
      </c>
      <c r="H1014">
        <v>12109.034834530001</v>
      </c>
      <c r="I1014">
        <v>0</v>
      </c>
    </row>
    <row r="1015" spans="1:9" x14ac:dyDescent="0.35">
      <c r="A1015" t="s">
        <v>220</v>
      </c>
      <c r="B1015">
        <v>2040</v>
      </c>
      <c r="C1015">
        <v>2009</v>
      </c>
      <c r="D1015" t="s">
        <v>228</v>
      </c>
      <c r="E1015" t="s">
        <v>272</v>
      </c>
      <c r="F1015" t="s">
        <v>223</v>
      </c>
      <c r="G1015" t="s">
        <v>273</v>
      </c>
      <c r="H1015">
        <v>2496.14561138</v>
      </c>
      <c r="I1015">
        <v>-580.10050106999995</v>
      </c>
    </row>
    <row r="1016" spans="1:9" x14ac:dyDescent="0.35">
      <c r="A1016" t="s">
        <v>220</v>
      </c>
      <c r="B1016">
        <v>2040</v>
      </c>
      <c r="C1016">
        <v>2009</v>
      </c>
      <c r="D1016" t="s">
        <v>228</v>
      </c>
      <c r="E1016" t="s">
        <v>272</v>
      </c>
      <c r="F1016" t="s">
        <v>223</v>
      </c>
      <c r="G1016" t="s">
        <v>274</v>
      </c>
      <c r="H1016">
        <v>2606.9755343900001</v>
      </c>
      <c r="I1016">
        <v>0</v>
      </c>
    </row>
    <row r="1017" spans="1:9" x14ac:dyDescent="0.35">
      <c r="A1017" t="s">
        <v>220</v>
      </c>
      <c r="B1017">
        <v>2040</v>
      </c>
      <c r="C1017">
        <v>2009</v>
      </c>
      <c r="D1017" t="s">
        <v>228</v>
      </c>
      <c r="E1017" t="s">
        <v>275</v>
      </c>
      <c r="F1017" t="s">
        <v>223</v>
      </c>
      <c r="G1017" t="s">
        <v>244</v>
      </c>
      <c r="H1017">
        <v>46603.291548449997</v>
      </c>
      <c r="I1017">
        <v>0</v>
      </c>
    </row>
    <row r="1018" spans="1:9" x14ac:dyDescent="0.35">
      <c r="A1018" t="s">
        <v>220</v>
      </c>
      <c r="B1018">
        <v>2040</v>
      </c>
      <c r="C1018">
        <v>2009</v>
      </c>
      <c r="D1018" t="s">
        <v>228</v>
      </c>
      <c r="E1018" t="s">
        <v>275</v>
      </c>
      <c r="F1018" t="s">
        <v>223</v>
      </c>
      <c r="G1018" t="s">
        <v>276</v>
      </c>
      <c r="H1018">
        <v>10153.48526093</v>
      </c>
      <c r="I1018">
        <v>0</v>
      </c>
    </row>
    <row r="1019" spans="1:9" x14ac:dyDescent="0.35">
      <c r="A1019" t="s">
        <v>220</v>
      </c>
      <c r="B1019">
        <v>2040</v>
      </c>
      <c r="C1019">
        <v>2009</v>
      </c>
      <c r="D1019" t="s">
        <v>228</v>
      </c>
      <c r="E1019" t="s">
        <v>273</v>
      </c>
      <c r="F1019" t="s">
        <v>223</v>
      </c>
      <c r="G1019" t="s">
        <v>272</v>
      </c>
      <c r="H1019">
        <v>1237.94038198</v>
      </c>
      <c r="I1019">
        <v>-2748.7624622600001</v>
      </c>
    </row>
    <row r="1020" spans="1:9" x14ac:dyDescent="0.35">
      <c r="A1020" t="s">
        <v>220</v>
      </c>
      <c r="B1020">
        <v>2040</v>
      </c>
      <c r="C1020">
        <v>2009</v>
      </c>
      <c r="D1020" t="s">
        <v>228</v>
      </c>
      <c r="E1020" t="s">
        <v>273</v>
      </c>
      <c r="F1020" t="s">
        <v>221</v>
      </c>
      <c r="G1020" t="s">
        <v>284</v>
      </c>
      <c r="H1020">
        <v>1319.3114613499999</v>
      </c>
      <c r="I1020">
        <v>0</v>
      </c>
    </row>
    <row r="1021" spans="1:9" x14ac:dyDescent="0.35">
      <c r="A1021" t="s">
        <v>220</v>
      </c>
      <c r="B1021">
        <v>2040</v>
      </c>
      <c r="C1021">
        <v>2009</v>
      </c>
      <c r="D1021" t="s">
        <v>228</v>
      </c>
      <c r="E1021" t="s">
        <v>273</v>
      </c>
      <c r="F1021" t="s">
        <v>223</v>
      </c>
      <c r="G1021" t="s">
        <v>277</v>
      </c>
      <c r="H1021">
        <v>3577.91170332</v>
      </c>
      <c r="I1021">
        <v>0</v>
      </c>
    </row>
    <row r="1022" spans="1:9" x14ac:dyDescent="0.35">
      <c r="A1022" t="s">
        <v>220</v>
      </c>
      <c r="B1022">
        <v>2040</v>
      </c>
      <c r="C1022">
        <v>2009</v>
      </c>
      <c r="D1022" t="s">
        <v>228</v>
      </c>
      <c r="E1022" t="s">
        <v>273</v>
      </c>
      <c r="F1022" t="s">
        <v>223</v>
      </c>
      <c r="G1022" t="s">
        <v>285</v>
      </c>
      <c r="H1022">
        <v>1681.6838478899999</v>
      </c>
      <c r="I1022">
        <v>0</v>
      </c>
    </row>
    <row r="1023" spans="1:9" x14ac:dyDescent="0.35">
      <c r="A1023" t="s">
        <v>220</v>
      </c>
      <c r="B1023">
        <v>2040</v>
      </c>
      <c r="C1023">
        <v>2009</v>
      </c>
      <c r="D1023" t="s">
        <v>228</v>
      </c>
      <c r="E1023" t="s">
        <v>273</v>
      </c>
      <c r="F1023" t="s">
        <v>223</v>
      </c>
      <c r="G1023" t="s">
        <v>271</v>
      </c>
      <c r="H1023">
        <v>7483.4019885399903</v>
      </c>
      <c r="I1023">
        <v>0</v>
      </c>
    </row>
    <row r="1024" spans="1:9" x14ac:dyDescent="0.35">
      <c r="A1024" t="s">
        <v>220</v>
      </c>
      <c r="B1024">
        <v>2040</v>
      </c>
      <c r="C1024">
        <v>2009</v>
      </c>
      <c r="D1024" t="s">
        <v>228</v>
      </c>
      <c r="E1024" t="s">
        <v>244</v>
      </c>
      <c r="F1024" t="s">
        <v>223</v>
      </c>
      <c r="G1024" t="s">
        <v>242</v>
      </c>
      <c r="H1024">
        <v>5387.6821587599998</v>
      </c>
      <c r="I1024">
        <v>-36533.241632359997</v>
      </c>
    </row>
    <row r="1025" spans="1:9" x14ac:dyDescent="0.35">
      <c r="A1025" t="s">
        <v>220</v>
      </c>
      <c r="B1025">
        <v>2040</v>
      </c>
      <c r="C1025">
        <v>2009</v>
      </c>
      <c r="D1025" t="s">
        <v>228</v>
      </c>
      <c r="E1025" t="s">
        <v>244</v>
      </c>
      <c r="F1025" t="s">
        <v>221</v>
      </c>
      <c r="G1025" t="s">
        <v>230</v>
      </c>
      <c r="H1025">
        <v>5893.0661649699996</v>
      </c>
      <c r="I1025">
        <v>-20382.61875817</v>
      </c>
    </row>
    <row r="1026" spans="1:9" x14ac:dyDescent="0.35">
      <c r="A1026" t="s">
        <v>220</v>
      </c>
      <c r="B1026">
        <v>2040</v>
      </c>
      <c r="C1026">
        <v>2009</v>
      </c>
      <c r="D1026" t="s">
        <v>228</v>
      </c>
      <c r="E1026" t="s">
        <v>244</v>
      </c>
      <c r="F1026" t="s">
        <v>223</v>
      </c>
      <c r="G1026" t="s">
        <v>232</v>
      </c>
      <c r="H1026">
        <v>7214.5661240299996</v>
      </c>
      <c r="I1026">
        <v>-18321.365690959999</v>
      </c>
    </row>
    <row r="1027" spans="1:9" x14ac:dyDescent="0.35">
      <c r="A1027" t="s">
        <v>220</v>
      </c>
      <c r="B1027">
        <v>2040</v>
      </c>
      <c r="C1027">
        <v>2009</v>
      </c>
      <c r="D1027" t="s">
        <v>228</v>
      </c>
      <c r="E1027" t="s">
        <v>244</v>
      </c>
      <c r="F1027" t="s">
        <v>223</v>
      </c>
      <c r="G1027" t="s">
        <v>275</v>
      </c>
      <c r="H1027">
        <v>0</v>
      </c>
      <c r="I1027">
        <v>-21954.6223642</v>
      </c>
    </row>
    <row r="1028" spans="1:9" x14ac:dyDescent="0.35">
      <c r="A1028" t="s">
        <v>220</v>
      </c>
      <c r="B1028">
        <v>2040</v>
      </c>
      <c r="C1028">
        <v>2009</v>
      </c>
      <c r="D1028" t="s">
        <v>228</v>
      </c>
      <c r="E1028" t="s">
        <v>244</v>
      </c>
      <c r="F1028" t="s">
        <v>223</v>
      </c>
      <c r="G1028" t="s">
        <v>278</v>
      </c>
      <c r="H1028">
        <v>0</v>
      </c>
      <c r="I1028">
        <v>-3100.2682643899998</v>
      </c>
    </row>
    <row r="1029" spans="1:9" x14ac:dyDescent="0.35">
      <c r="A1029" t="s">
        <v>220</v>
      </c>
      <c r="B1029">
        <v>2040</v>
      </c>
      <c r="C1029">
        <v>2009</v>
      </c>
      <c r="D1029" t="s">
        <v>228</v>
      </c>
      <c r="E1029" t="s">
        <v>244</v>
      </c>
      <c r="F1029" t="s">
        <v>223</v>
      </c>
      <c r="G1029" t="s">
        <v>237</v>
      </c>
      <c r="H1029">
        <v>21342.298218349999</v>
      </c>
      <c r="I1029">
        <v>0</v>
      </c>
    </row>
    <row r="1030" spans="1:9" x14ac:dyDescent="0.35">
      <c r="A1030" t="s">
        <v>220</v>
      </c>
      <c r="B1030">
        <v>2040</v>
      </c>
      <c r="C1030">
        <v>2009</v>
      </c>
      <c r="D1030" t="s">
        <v>228</v>
      </c>
      <c r="E1030" t="s">
        <v>244</v>
      </c>
      <c r="F1030" t="s">
        <v>221</v>
      </c>
      <c r="G1030" t="s">
        <v>250</v>
      </c>
      <c r="H1030">
        <v>42501.261088649997</v>
      </c>
      <c r="I1030">
        <v>-5225.9618412600003</v>
      </c>
    </row>
    <row r="1031" spans="1:9" x14ac:dyDescent="0.35">
      <c r="A1031" t="s">
        <v>220</v>
      </c>
      <c r="B1031">
        <v>2040</v>
      </c>
      <c r="C1031">
        <v>2009</v>
      </c>
      <c r="D1031" t="s">
        <v>228</v>
      </c>
      <c r="E1031" t="s">
        <v>224</v>
      </c>
      <c r="F1031" t="s">
        <v>221</v>
      </c>
      <c r="G1031" t="s">
        <v>222</v>
      </c>
      <c r="H1031">
        <v>0</v>
      </c>
      <c r="I1031">
        <v>-667.29574233999995</v>
      </c>
    </row>
    <row r="1032" spans="1:9" x14ac:dyDescent="0.35">
      <c r="A1032" t="s">
        <v>220</v>
      </c>
      <c r="B1032">
        <v>2040</v>
      </c>
      <c r="C1032">
        <v>2009</v>
      </c>
      <c r="D1032" t="s">
        <v>228</v>
      </c>
      <c r="E1032" t="s">
        <v>224</v>
      </c>
      <c r="F1032" t="s">
        <v>223</v>
      </c>
      <c r="G1032" t="s">
        <v>251</v>
      </c>
      <c r="H1032">
        <v>0</v>
      </c>
      <c r="I1032">
        <v>-11617.837986889999</v>
      </c>
    </row>
    <row r="1033" spans="1:9" x14ac:dyDescent="0.35">
      <c r="A1033" t="s">
        <v>220</v>
      </c>
      <c r="B1033">
        <v>2040</v>
      </c>
      <c r="C1033">
        <v>2009</v>
      </c>
      <c r="D1033" t="s">
        <v>228</v>
      </c>
      <c r="E1033" t="s">
        <v>224</v>
      </c>
      <c r="F1033" t="s">
        <v>223</v>
      </c>
      <c r="G1033" t="s">
        <v>261</v>
      </c>
      <c r="H1033">
        <v>271.58846450999999</v>
      </c>
      <c r="I1033">
        <v>-5.1644643700000001</v>
      </c>
    </row>
    <row r="1034" spans="1:9" x14ac:dyDescent="0.35">
      <c r="A1034" t="s">
        <v>220</v>
      </c>
      <c r="B1034">
        <v>2040</v>
      </c>
      <c r="C1034">
        <v>2009</v>
      </c>
      <c r="D1034" t="s">
        <v>228</v>
      </c>
      <c r="E1034" t="s">
        <v>224</v>
      </c>
      <c r="F1034" t="s">
        <v>223</v>
      </c>
      <c r="G1034" t="s">
        <v>237</v>
      </c>
      <c r="H1034">
        <v>1126.68753176</v>
      </c>
      <c r="I1034">
        <v>0</v>
      </c>
    </row>
    <row r="1035" spans="1:9" x14ac:dyDescent="0.35">
      <c r="A1035" t="s">
        <v>220</v>
      </c>
      <c r="B1035">
        <v>2040</v>
      </c>
      <c r="C1035">
        <v>2009</v>
      </c>
      <c r="D1035" t="s">
        <v>228</v>
      </c>
      <c r="E1035" t="s">
        <v>224</v>
      </c>
      <c r="F1035" t="s">
        <v>223</v>
      </c>
      <c r="G1035" t="s">
        <v>226</v>
      </c>
      <c r="H1035">
        <v>3584.9078941500002</v>
      </c>
      <c r="I1035">
        <v>0</v>
      </c>
    </row>
    <row r="1036" spans="1:9" x14ac:dyDescent="0.35">
      <c r="A1036" t="s">
        <v>220</v>
      </c>
      <c r="B1036">
        <v>2040</v>
      </c>
      <c r="C1036">
        <v>2009</v>
      </c>
      <c r="D1036" t="s">
        <v>228</v>
      </c>
      <c r="E1036" t="s">
        <v>224</v>
      </c>
      <c r="F1036" t="s">
        <v>221</v>
      </c>
      <c r="G1036" t="s">
        <v>253</v>
      </c>
      <c r="H1036">
        <v>28216.261248210001</v>
      </c>
      <c r="I1036">
        <v>0</v>
      </c>
    </row>
    <row r="1037" spans="1:9" x14ac:dyDescent="0.35">
      <c r="A1037" t="s">
        <v>220</v>
      </c>
      <c r="B1037">
        <v>2040</v>
      </c>
      <c r="C1037">
        <v>2009</v>
      </c>
      <c r="D1037" t="s">
        <v>228</v>
      </c>
      <c r="E1037" t="s">
        <v>240</v>
      </c>
      <c r="F1037" t="s">
        <v>221</v>
      </c>
      <c r="G1037" t="s">
        <v>239</v>
      </c>
      <c r="H1037">
        <v>0</v>
      </c>
      <c r="I1037">
        <v>-1675.5767719200001</v>
      </c>
    </row>
    <row r="1038" spans="1:9" x14ac:dyDescent="0.35">
      <c r="A1038" t="s">
        <v>220</v>
      </c>
      <c r="B1038">
        <v>2040</v>
      </c>
      <c r="C1038">
        <v>2009</v>
      </c>
      <c r="D1038" t="s">
        <v>228</v>
      </c>
      <c r="E1038" t="s">
        <v>240</v>
      </c>
      <c r="F1038" t="s">
        <v>223</v>
      </c>
      <c r="G1038" t="s">
        <v>236</v>
      </c>
      <c r="H1038">
        <v>8206.8237929999996</v>
      </c>
      <c r="I1038">
        <v>0</v>
      </c>
    </row>
    <row r="1039" spans="1:9" x14ac:dyDescent="0.35">
      <c r="A1039" t="s">
        <v>220</v>
      </c>
      <c r="B1039">
        <v>2040</v>
      </c>
      <c r="C1039">
        <v>2009</v>
      </c>
      <c r="D1039" t="s">
        <v>228</v>
      </c>
      <c r="E1039" t="s">
        <v>240</v>
      </c>
      <c r="F1039" t="s">
        <v>221</v>
      </c>
      <c r="G1039" t="s">
        <v>227</v>
      </c>
      <c r="H1039">
        <v>4908.1242620699904</v>
      </c>
      <c r="I1039">
        <v>0</v>
      </c>
    </row>
    <row r="1040" spans="1:9" x14ac:dyDescent="0.35">
      <c r="A1040" t="s">
        <v>220</v>
      </c>
      <c r="B1040">
        <v>2040</v>
      </c>
      <c r="C1040">
        <v>2009</v>
      </c>
      <c r="D1040" t="s">
        <v>228</v>
      </c>
      <c r="E1040" t="s">
        <v>240</v>
      </c>
      <c r="F1040" t="s">
        <v>223</v>
      </c>
      <c r="G1040" t="s">
        <v>238</v>
      </c>
      <c r="H1040">
        <v>7013.8763875299901</v>
      </c>
      <c r="I1040">
        <v>0</v>
      </c>
    </row>
    <row r="1041" spans="1:9" x14ac:dyDescent="0.35">
      <c r="A1041" t="s">
        <v>220</v>
      </c>
      <c r="B1041">
        <v>2040</v>
      </c>
      <c r="C1041">
        <v>2009</v>
      </c>
      <c r="D1041" t="s">
        <v>228</v>
      </c>
      <c r="E1041" t="s">
        <v>236</v>
      </c>
      <c r="F1041" t="s">
        <v>223</v>
      </c>
      <c r="G1041" t="s">
        <v>229</v>
      </c>
      <c r="H1041">
        <v>0</v>
      </c>
      <c r="I1041">
        <v>-1617.6867071500001</v>
      </c>
    </row>
    <row r="1042" spans="1:9" x14ac:dyDescent="0.35">
      <c r="A1042" t="s">
        <v>220</v>
      </c>
      <c r="B1042">
        <v>2040</v>
      </c>
      <c r="C1042">
        <v>2009</v>
      </c>
      <c r="D1042" t="s">
        <v>228</v>
      </c>
      <c r="E1042" t="s">
        <v>236</v>
      </c>
      <c r="F1042" t="s">
        <v>223</v>
      </c>
      <c r="G1042" t="s">
        <v>240</v>
      </c>
      <c r="H1042">
        <v>0</v>
      </c>
      <c r="I1042">
        <v>-1154.11557242</v>
      </c>
    </row>
    <row r="1043" spans="1:9" x14ac:dyDescent="0.35">
      <c r="A1043" t="s">
        <v>220</v>
      </c>
      <c r="B1043">
        <v>2040</v>
      </c>
      <c r="C1043">
        <v>2009</v>
      </c>
      <c r="D1043" t="s">
        <v>228</v>
      </c>
      <c r="E1043" t="s">
        <v>236</v>
      </c>
      <c r="F1043" t="s">
        <v>223</v>
      </c>
      <c r="G1043" t="s">
        <v>252</v>
      </c>
      <c r="H1043">
        <v>5089.1575817599996</v>
      </c>
      <c r="I1043">
        <v>0</v>
      </c>
    </row>
    <row r="1044" spans="1:9" x14ac:dyDescent="0.35">
      <c r="A1044" t="s">
        <v>220</v>
      </c>
      <c r="B1044">
        <v>2040</v>
      </c>
      <c r="C1044">
        <v>2009</v>
      </c>
      <c r="D1044" t="s">
        <v>228</v>
      </c>
      <c r="E1044" t="s">
        <v>236</v>
      </c>
      <c r="F1044" t="s">
        <v>221</v>
      </c>
      <c r="G1044" t="s">
        <v>227</v>
      </c>
      <c r="H1044">
        <v>3822.4529608600001</v>
      </c>
      <c r="I1044">
        <v>0</v>
      </c>
    </row>
    <row r="1045" spans="1:9" x14ac:dyDescent="0.35">
      <c r="A1045" t="s">
        <v>220</v>
      </c>
      <c r="B1045">
        <v>2040</v>
      </c>
      <c r="C1045">
        <v>2009</v>
      </c>
      <c r="D1045" t="s">
        <v>228</v>
      </c>
      <c r="E1045" t="s">
        <v>236</v>
      </c>
      <c r="F1045" t="s">
        <v>223</v>
      </c>
      <c r="G1045" t="s">
        <v>238</v>
      </c>
      <c r="H1045">
        <v>1068.0206321200001</v>
      </c>
      <c r="I1045">
        <v>0</v>
      </c>
    </row>
    <row r="1046" spans="1:9" x14ac:dyDescent="0.35">
      <c r="A1046" t="s">
        <v>220</v>
      </c>
      <c r="B1046">
        <v>2040</v>
      </c>
      <c r="C1046">
        <v>2009</v>
      </c>
      <c r="D1046" t="s">
        <v>228</v>
      </c>
      <c r="E1046" t="s">
        <v>236</v>
      </c>
      <c r="F1046" t="s">
        <v>223</v>
      </c>
      <c r="G1046" t="s">
        <v>256</v>
      </c>
      <c r="H1046">
        <v>10941.23039925</v>
      </c>
      <c r="I1046">
        <v>0</v>
      </c>
    </row>
    <row r="1047" spans="1:9" x14ac:dyDescent="0.35">
      <c r="A1047" t="s">
        <v>220</v>
      </c>
      <c r="B1047">
        <v>2040</v>
      </c>
      <c r="C1047">
        <v>2009</v>
      </c>
      <c r="D1047" t="s">
        <v>228</v>
      </c>
      <c r="E1047" t="s">
        <v>236</v>
      </c>
      <c r="F1047" t="s">
        <v>221</v>
      </c>
      <c r="G1047" t="s">
        <v>279</v>
      </c>
      <c r="H1047">
        <v>2817.6099045800001</v>
      </c>
      <c r="I1047">
        <v>0</v>
      </c>
    </row>
    <row r="1048" spans="1:9" x14ac:dyDescent="0.35">
      <c r="A1048" t="s">
        <v>220</v>
      </c>
      <c r="B1048">
        <v>2040</v>
      </c>
      <c r="C1048">
        <v>2009</v>
      </c>
      <c r="D1048" t="s">
        <v>228</v>
      </c>
      <c r="E1048" t="s">
        <v>278</v>
      </c>
      <c r="F1048" t="s">
        <v>223</v>
      </c>
      <c r="G1048" t="s">
        <v>244</v>
      </c>
      <c r="H1048">
        <v>1507.1455571900001</v>
      </c>
      <c r="I1048">
        <v>0</v>
      </c>
    </row>
    <row r="1049" spans="1:9" x14ac:dyDescent="0.35">
      <c r="A1049" t="s">
        <v>220</v>
      </c>
      <c r="B1049">
        <v>2040</v>
      </c>
      <c r="C1049">
        <v>2009</v>
      </c>
      <c r="D1049" t="s">
        <v>228</v>
      </c>
      <c r="E1049" t="s">
        <v>278</v>
      </c>
      <c r="F1049" t="s">
        <v>221</v>
      </c>
      <c r="G1049" t="s">
        <v>250</v>
      </c>
      <c r="H1049">
        <v>7662.7567329899903</v>
      </c>
      <c r="I1049">
        <v>0</v>
      </c>
    </row>
    <row r="1050" spans="1:9" x14ac:dyDescent="0.35">
      <c r="A1050" t="s">
        <v>220</v>
      </c>
      <c r="B1050">
        <v>2040</v>
      </c>
      <c r="C1050">
        <v>2009</v>
      </c>
      <c r="D1050" t="s">
        <v>228</v>
      </c>
      <c r="E1050" t="s">
        <v>278</v>
      </c>
      <c r="F1050" t="s">
        <v>221</v>
      </c>
      <c r="G1050" t="s">
        <v>280</v>
      </c>
      <c r="H1050">
        <v>2294.40565935</v>
      </c>
      <c r="I1050">
        <v>0</v>
      </c>
    </row>
    <row r="1051" spans="1:9" x14ac:dyDescent="0.35">
      <c r="A1051" t="s">
        <v>220</v>
      </c>
      <c r="B1051">
        <v>2040</v>
      </c>
      <c r="C1051">
        <v>2009</v>
      </c>
      <c r="D1051" t="s">
        <v>228</v>
      </c>
      <c r="E1051" t="s">
        <v>237</v>
      </c>
      <c r="F1051" t="s">
        <v>223</v>
      </c>
      <c r="G1051" t="s">
        <v>229</v>
      </c>
      <c r="H1051">
        <v>0</v>
      </c>
      <c r="I1051">
        <v>-2915.4470252800002</v>
      </c>
    </row>
    <row r="1052" spans="1:9" x14ac:dyDescent="0.35">
      <c r="A1052" t="s">
        <v>220</v>
      </c>
      <c r="B1052">
        <v>2040</v>
      </c>
      <c r="C1052">
        <v>2009</v>
      </c>
      <c r="D1052" t="s">
        <v>228</v>
      </c>
      <c r="E1052" t="s">
        <v>237</v>
      </c>
      <c r="F1052" t="s">
        <v>221</v>
      </c>
      <c r="G1052" t="s">
        <v>230</v>
      </c>
      <c r="H1052">
        <v>500.40195541000003</v>
      </c>
      <c r="I1052">
        <v>-5462.1789939199998</v>
      </c>
    </row>
    <row r="1053" spans="1:9" x14ac:dyDescent="0.35">
      <c r="A1053" t="s">
        <v>220</v>
      </c>
      <c r="B1053">
        <v>2040</v>
      </c>
      <c r="C1053">
        <v>2009</v>
      </c>
      <c r="D1053" t="s">
        <v>228</v>
      </c>
      <c r="E1053" t="s">
        <v>237</v>
      </c>
      <c r="F1053" t="s">
        <v>223</v>
      </c>
      <c r="G1053" t="s">
        <v>244</v>
      </c>
      <c r="H1053">
        <v>0</v>
      </c>
      <c r="I1053">
        <v>-4781.4886806799996</v>
      </c>
    </row>
    <row r="1054" spans="1:9" x14ac:dyDescent="0.35">
      <c r="A1054" t="s">
        <v>220</v>
      </c>
      <c r="B1054">
        <v>2040</v>
      </c>
      <c r="C1054">
        <v>2009</v>
      </c>
      <c r="D1054" t="s">
        <v>228</v>
      </c>
      <c r="E1054" t="s">
        <v>237</v>
      </c>
      <c r="F1054" t="s">
        <v>223</v>
      </c>
      <c r="G1054" t="s">
        <v>224</v>
      </c>
      <c r="H1054">
        <v>0</v>
      </c>
      <c r="I1054">
        <v>-5110.7212479999998</v>
      </c>
    </row>
    <row r="1055" spans="1:9" x14ac:dyDescent="0.35">
      <c r="A1055" t="s">
        <v>220</v>
      </c>
      <c r="B1055">
        <v>2040</v>
      </c>
      <c r="C1055">
        <v>2009</v>
      </c>
      <c r="D1055" t="s">
        <v>228</v>
      </c>
      <c r="E1055" t="s">
        <v>237</v>
      </c>
      <c r="F1055" t="s">
        <v>223</v>
      </c>
      <c r="G1055" t="s">
        <v>225</v>
      </c>
      <c r="H1055">
        <v>3446.2696225899999</v>
      </c>
      <c r="I1055">
        <v>0</v>
      </c>
    </row>
    <row r="1056" spans="1:9" x14ac:dyDescent="0.35">
      <c r="A1056" t="s">
        <v>220</v>
      </c>
      <c r="B1056">
        <v>2040</v>
      </c>
      <c r="C1056">
        <v>2009</v>
      </c>
      <c r="D1056" t="s">
        <v>228</v>
      </c>
      <c r="E1056" t="s">
        <v>237</v>
      </c>
      <c r="F1056" t="s">
        <v>223</v>
      </c>
      <c r="G1056" t="s">
        <v>281</v>
      </c>
      <c r="H1056">
        <v>846.96274649999998</v>
      </c>
      <c r="I1056">
        <v>0</v>
      </c>
    </row>
    <row r="1057" spans="1:9" x14ac:dyDescent="0.35">
      <c r="A1057" t="s">
        <v>220</v>
      </c>
      <c r="B1057">
        <v>2040</v>
      </c>
      <c r="C1057">
        <v>2009</v>
      </c>
      <c r="D1057" t="s">
        <v>228</v>
      </c>
      <c r="E1057" t="s">
        <v>237</v>
      </c>
      <c r="F1057" t="s">
        <v>223</v>
      </c>
      <c r="G1057" t="s">
        <v>238</v>
      </c>
      <c r="H1057">
        <v>2669.1019852499999</v>
      </c>
      <c r="I1057">
        <v>0</v>
      </c>
    </row>
    <row r="1058" spans="1:9" x14ac:dyDescent="0.35">
      <c r="A1058" t="s">
        <v>220</v>
      </c>
      <c r="B1058">
        <v>2040</v>
      </c>
      <c r="C1058">
        <v>2009</v>
      </c>
      <c r="D1058" t="s">
        <v>228</v>
      </c>
      <c r="E1058" t="s">
        <v>282</v>
      </c>
      <c r="F1058" t="s">
        <v>223</v>
      </c>
      <c r="G1058" t="s">
        <v>274</v>
      </c>
      <c r="H1058">
        <v>928.99633463999999</v>
      </c>
      <c r="I1058">
        <v>0</v>
      </c>
    </row>
    <row r="1059" spans="1:9" x14ac:dyDescent="0.35">
      <c r="A1059" t="s">
        <v>220</v>
      </c>
      <c r="B1059">
        <v>2040</v>
      </c>
      <c r="C1059">
        <v>2009</v>
      </c>
      <c r="D1059" t="s">
        <v>228</v>
      </c>
      <c r="E1059" t="s">
        <v>282</v>
      </c>
      <c r="F1059" t="s">
        <v>223</v>
      </c>
      <c r="G1059" t="s">
        <v>270</v>
      </c>
      <c r="H1059">
        <v>6559.3736769400002</v>
      </c>
      <c r="I1059">
        <v>0</v>
      </c>
    </row>
    <row r="1060" spans="1:9" x14ac:dyDescent="0.35">
      <c r="A1060" t="s">
        <v>220</v>
      </c>
      <c r="B1060">
        <v>2040</v>
      </c>
      <c r="C1060">
        <v>2009</v>
      </c>
      <c r="D1060" t="s">
        <v>228</v>
      </c>
      <c r="E1060" t="s">
        <v>282</v>
      </c>
      <c r="F1060" t="s">
        <v>223</v>
      </c>
      <c r="G1060" t="s">
        <v>268</v>
      </c>
      <c r="H1060">
        <v>2996.0376818700001</v>
      </c>
      <c r="I1060">
        <v>0</v>
      </c>
    </row>
    <row r="1061" spans="1:9" x14ac:dyDescent="0.35">
      <c r="A1061" t="s">
        <v>220</v>
      </c>
      <c r="B1061">
        <v>2040</v>
      </c>
      <c r="C1061">
        <v>2009</v>
      </c>
      <c r="D1061" t="s">
        <v>228</v>
      </c>
      <c r="E1061" t="s">
        <v>246</v>
      </c>
      <c r="F1061" t="s">
        <v>223</v>
      </c>
      <c r="G1061" t="s">
        <v>242</v>
      </c>
      <c r="H1061">
        <v>0</v>
      </c>
      <c r="I1061">
        <v>-578.23903466000002</v>
      </c>
    </row>
    <row r="1062" spans="1:9" x14ac:dyDescent="0.35">
      <c r="A1062" t="s">
        <v>220</v>
      </c>
      <c r="B1062">
        <v>2040</v>
      </c>
      <c r="C1062">
        <v>2009</v>
      </c>
      <c r="D1062" t="s">
        <v>228</v>
      </c>
      <c r="E1062" t="s">
        <v>246</v>
      </c>
      <c r="F1062" t="s">
        <v>223</v>
      </c>
      <c r="G1062" t="s">
        <v>232</v>
      </c>
      <c r="H1062">
        <v>0</v>
      </c>
      <c r="I1062">
        <v>-678.89596413000004</v>
      </c>
    </row>
    <row r="1063" spans="1:9" x14ac:dyDescent="0.35">
      <c r="A1063" t="s">
        <v>220</v>
      </c>
      <c r="B1063">
        <v>2040</v>
      </c>
      <c r="C1063">
        <v>2009</v>
      </c>
      <c r="D1063" t="s">
        <v>228</v>
      </c>
      <c r="E1063" t="s">
        <v>274</v>
      </c>
      <c r="F1063" t="s">
        <v>223</v>
      </c>
      <c r="G1063" t="s">
        <v>272</v>
      </c>
      <c r="H1063">
        <v>0</v>
      </c>
      <c r="I1063">
        <v>-2570.0404685899998</v>
      </c>
    </row>
    <row r="1064" spans="1:9" x14ac:dyDescent="0.35">
      <c r="A1064" t="s">
        <v>220</v>
      </c>
      <c r="B1064">
        <v>2040</v>
      </c>
      <c r="C1064">
        <v>2009</v>
      </c>
      <c r="D1064" t="s">
        <v>228</v>
      </c>
      <c r="E1064" t="s">
        <v>274</v>
      </c>
      <c r="F1064" t="s">
        <v>223</v>
      </c>
      <c r="G1064" t="s">
        <v>282</v>
      </c>
      <c r="H1064">
        <v>0</v>
      </c>
      <c r="I1064">
        <v>-4053.8480375600002</v>
      </c>
    </row>
    <row r="1065" spans="1:9" x14ac:dyDescent="0.35">
      <c r="A1065" t="s">
        <v>220</v>
      </c>
      <c r="B1065">
        <v>2040</v>
      </c>
      <c r="C1065">
        <v>2009</v>
      </c>
      <c r="D1065" t="s">
        <v>221</v>
      </c>
      <c r="E1065" t="s">
        <v>225</v>
      </c>
      <c r="F1065" t="s">
        <v>221</v>
      </c>
      <c r="G1065" t="s">
        <v>222</v>
      </c>
      <c r="H1065">
        <v>0</v>
      </c>
      <c r="I1065">
        <v>-1740.9124282299999</v>
      </c>
    </row>
    <row r="1066" spans="1:9" x14ac:dyDescent="0.35">
      <c r="A1066" t="s">
        <v>220</v>
      </c>
      <c r="B1066">
        <v>2040</v>
      </c>
      <c r="C1066">
        <v>2009</v>
      </c>
      <c r="D1066" t="s">
        <v>221</v>
      </c>
      <c r="E1066" t="s">
        <v>225</v>
      </c>
      <c r="F1066" t="s">
        <v>221</v>
      </c>
      <c r="G1066" t="s">
        <v>239</v>
      </c>
      <c r="H1066">
        <v>0</v>
      </c>
      <c r="I1066">
        <v>-4197.2128642199996</v>
      </c>
    </row>
    <row r="1067" spans="1:9" x14ac:dyDescent="0.35">
      <c r="A1067" t="s">
        <v>220</v>
      </c>
      <c r="B1067">
        <v>2040</v>
      </c>
      <c r="C1067">
        <v>2009</v>
      </c>
      <c r="D1067" t="s">
        <v>221</v>
      </c>
      <c r="E1067" t="s">
        <v>225</v>
      </c>
      <c r="F1067" t="s">
        <v>223</v>
      </c>
      <c r="G1067" t="s">
        <v>237</v>
      </c>
      <c r="H1067">
        <v>0</v>
      </c>
      <c r="I1067">
        <v>-3304.7015438399999</v>
      </c>
    </row>
    <row r="1068" spans="1:9" x14ac:dyDescent="0.35">
      <c r="A1068" t="s">
        <v>220</v>
      </c>
      <c r="B1068">
        <v>2040</v>
      </c>
      <c r="C1068">
        <v>2009</v>
      </c>
      <c r="D1068" t="s">
        <v>221</v>
      </c>
      <c r="E1068" t="s">
        <v>225</v>
      </c>
      <c r="F1068" t="s">
        <v>221</v>
      </c>
      <c r="G1068" t="s">
        <v>227</v>
      </c>
      <c r="H1068">
        <v>4204.8937775799996</v>
      </c>
      <c r="I1068">
        <v>0</v>
      </c>
    </row>
    <row r="1069" spans="1:9" x14ac:dyDescent="0.35">
      <c r="A1069" t="s">
        <v>220</v>
      </c>
      <c r="B1069">
        <v>2040</v>
      </c>
      <c r="C1069">
        <v>2009</v>
      </c>
      <c r="D1069" t="s">
        <v>221</v>
      </c>
      <c r="E1069" t="s">
        <v>226</v>
      </c>
      <c r="F1069" t="s">
        <v>221</v>
      </c>
      <c r="G1069" t="s">
        <v>222</v>
      </c>
      <c r="H1069">
        <v>544.70020212999998</v>
      </c>
      <c r="I1069">
        <v>-746.37919744999999</v>
      </c>
    </row>
    <row r="1070" spans="1:9" x14ac:dyDescent="0.35">
      <c r="A1070" t="s">
        <v>220</v>
      </c>
      <c r="B1070">
        <v>2040</v>
      </c>
      <c r="C1070">
        <v>2009</v>
      </c>
      <c r="D1070" t="s">
        <v>221</v>
      </c>
      <c r="E1070" t="s">
        <v>226</v>
      </c>
      <c r="F1070" t="s">
        <v>223</v>
      </c>
      <c r="G1070" t="s">
        <v>251</v>
      </c>
      <c r="H1070">
        <v>0</v>
      </c>
      <c r="I1070">
        <v>-3428.7432865599999</v>
      </c>
    </row>
    <row r="1071" spans="1:9" x14ac:dyDescent="0.35">
      <c r="A1071" t="s">
        <v>220</v>
      </c>
      <c r="B1071">
        <v>2040</v>
      </c>
      <c r="C1071">
        <v>2009</v>
      </c>
      <c r="D1071" t="s">
        <v>221</v>
      </c>
      <c r="E1071" t="s">
        <v>226</v>
      </c>
      <c r="F1071" t="s">
        <v>223</v>
      </c>
      <c r="G1071" t="s">
        <v>224</v>
      </c>
      <c r="H1071">
        <v>0</v>
      </c>
      <c r="I1071">
        <v>-4755.4650441799904</v>
      </c>
    </row>
    <row r="1072" spans="1:9" x14ac:dyDescent="0.35">
      <c r="A1072" t="s">
        <v>220</v>
      </c>
      <c r="B1072">
        <v>2040</v>
      </c>
      <c r="C1072">
        <v>2009</v>
      </c>
      <c r="D1072" t="s">
        <v>221</v>
      </c>
      <c r="E1072" t="s">
        <v>226</v>
      </c>
      <c r="F1072" t="s">
        <v>221</v>
      </c>
      <c r="G1072" t="s">
        <v>227</v>
      </c>
      <c r="H1072">
        <v>4298.7973627299998</v>
      </c>
      <c r="I1072">
        <v>0</v>
      </c>
    </row>
    <row r="1073" spans="1:9" x14ac:dyDescent="0.35">
      <c r="A1073" t="s">
        <v>220</v>
      </c>
      <c r="B1073">
        <v>2040</v>
      </c>
      <c r="C1073">
        <v>2009</v>
      </c>
      <c r="D1073" t="s">
        <v>228</v>
      </c>
      <c r="E1073" t="s">
        <v>281</v>
      </c>
      <c r="F1073" t="s">
        <v>223</v>
      </c>
      <c r="G1073" t="s">
        <v>237</v>
      </c>
      <c r="H1073">
        <v>0</v>
      </c>
      <c r="I1073">
        <v>-436.96225328999998</v>
      </c>
    </row>
    <row r="1074" spans="1:9" x14ac:dyDescent="0.35">
      <c r="A1074" t="s">
        <v>220</v>
      </c>
      <c r="B1074">
        <v>2040</v>
      </c>
      <c r="C1074">
        <v>2009</v>
      </c>
      <c r="D1074" t="s">
        <v>228</v>
      </c>
      <c r="E1074" t="s">
        <v>248</v>
      </c>
      <c r="F1074" t="s">
        <v>223</v>
      </c>
      <c r="G1074" t="s">
        <v>242</v>
      </c>
      <c r="H1074">
        <v>0</v>
      </c>
      <c r="I1074">
        <v>-4875.84870168</v>
      </c>
    </row>
    <row r="1075" spans="1:9" x14ac:dyDescent="0.35">
      <c r="A1075" t="s">
        <v>220</v>
      </c>
      <c r="B1075">
        <v>2040</v>
      </c>
      <c r="C1075">
        <v>2009</v>
      </c>
      <c r="D1075" t="s">
        <v>228</v>
      </c>
      <c r="E1075" t="s">
        <v>248</v>
      </c>
      <c r="F1075" t="s">
        <v>223</v>
      </c>
      <c r="G1075" t="s">
        <v>232</v>
      </c>
      <c r="H1075">
        <v>0</v>
      </c>
      <c r="I1075">
        <v>-7952.6632932800003</v>
      </c>
    </row>
    <row r="1076" spans="1:9" x14ac:dyDescent="0.35">
      <c r="A1076" t="s">
        <v>220</v>
      </c>
      <c r="B1076">
        <v>2040</v>
      </c>
      <c r="C1076">
        <v>2009</v>
      </c>
      <c r="D1076" t="s">
        <v>228</v>
      </c>
      <c r="E1076" t="s">
        <v>248</v>
      </c>
      <c r="F1076" t="s">
        <v>223</v>
      </c>
      <c r="G1076" t="s">
        <v>265</v>
      </c>
      <c r="H1076">
        <v>0</v>
      </c>
      <c r="I1076">
        <v>-809.54529149999996</v>
      </c>
    </row>
    <row r="1077" spans="1:9" x14ac:dyDescent="0.35">
      <c r="A1077" t="s">
        <v>220</v>
      </c>
      <c r="B1077">
        <v>2040</v>
      </c>
      <c r="C1077">
        <v>2009</v>
      </c>
      <c r="D1077" t="s">
        <v>228</v>
      </c>
      <c r="E1077" t="s">
        <v>248</v>
      </c>
      <c r="F1077" t="s">
        <v>221</v>
      </c>
      <c r="G1077" t="s">
        <v>267</v>
      </c>
      <c r="H1077">
        <v>1179.56970391</v>
      </c>
      <c r="I1077">
        <v>0</v>
      </c>
    </row>
    <row r="1078" spans="1:9" x14ac:dyDescent="0.35">
      <c r="A1078" t="s">
        <v>220</v>
      </c>
      <c r="B1078">
        <v>2040</v>
      </c>
      <c r="C1078">
        <v>2009</v>
      </c>
      <c r="D1078" t="s">
        <v>228</v>
      </c>
      <c r="E1078" t="s">
        <v>248</v>
      </c>
      <c r="F1078" t="s">
        <v>221</v>
      </c>
      <c r="G1078" t="s">
        <v>250</v>
      </c>
      <c r="H1078">
        <v>6830.75545358</v>
      </c>
      <c r="I1078">
        <v>0</v>
      </c>
    </row>
    <row r="1079" spans="1:9" x14ac:dyDescent="0.35">
      <c r="A1079" t="s">
        <v>220</v>
      </c>
      <c r="B1079">
        <v>2040</v>
      </c>
      <c r="C1079">
        <v>2009</v>
      </c>
      <c r="D1079" t="s">
        <v>221</v>
      </c>
      <c r="E1079" t="s">
        <v>283</v>
      </c>
      <c r="F1079" t="s">
        <v>221</v>
      </c>
      <c r="G1079" t="s">
        <v>284</v>
      </c>
      <c r="H1079">
        <v>412.58182935999997</v>
      </c>
      <c r="I1079">
        <v>0</v>
      </c>
    </row>
    <row r="1080" spans="1:9" x14ac:dyDescent="0.35">
      <c r="A1080" t="s">
        <v>220</v>
      </c>
      <c r="B1080">
        <v>2040</v>
      </c>
      <c r="C1080">
        <v>2009</v>
      </c>
      <c r="D1080" t="s">
        <v>221</v>
      </c>
      <c r="E1080" t="s">
        <v>283</v>
      </c>
      <c r="F1080" t="s">
        <v>221</v>
      </c>
      <c r="G1080" t="s">
        <v>267</v>
      </c>
      <c r="H1080">
        <v>8884.2626584999998</v>
      </c>
      <c r="I1080">
        <v>0</v>
      </c>
    </row>
    <row r="1081" spans="1:9" x14ac:dyDescent="0.35">
      <c r="A1081" t="s">
        <v>220</v>
      </c>
      <c r="B1081">
        <v>2040</v>
      </c>
      <c r="C1081">
        <v>2009</v>
      </c>
      <c r="D1081" t="s">
        <v>221</v>
      </c>
      <c r="E1081" t="s">
        <v>283</v>
      </c>
      <c r="F1081" t="s">
        <v>223</v>
      </c>
      <c r="G1081" t="s">
        <v>285</v>
      </c>
      <c r="H1081">
        <v>2092.3774150700001</v>
      </c>
      <c r="I1081">
        <v>0</v>
      </c>
    </row>
    <row r="1082" spans="1:9" x14ac:dyDescent="0.35">
      <c r="A1082" t="s">
        <v>220</v>
      </c>
      <c r="B1082">
        <v>2040</v>
      </c>
      <c r="C1082">
        <v>2009</v>
      </c>
      <c r="D1082" t="s">
        <v>221</v>
      </c>
      <c r="E1082" t="s">
        <v>284</v>
      </c>
      <c r="F1082" t="s">
        <v>223</v>
      </c>
      <c r="G1082" t="s">
        <v>273</v>
      </c>
      <c r="H1082">
        <v>0</v>
      </c>
      <c r="I1082">
        <v>-4037.22515436</v>
      </c>
    </row>
    <row r="1083" spans="1:9" x14ac:dyDescent="0.35">
      <c r="A1083" t="s">
        <v>220</v>
      </c>
      <c r="B1083">
        <v>2040</v>
      </c>
      <c r="C1083">
        <v>2009</v>
      </c>
      <c r="D1083" t="s">
        <v>221</v>
      </c>
      <c r="E1083" t="s">
        <v>284</v>
      </c>
      <c r="F1083" t="s">
        <v>221</v>
      </c>
      <c r="G1083" t="s">
        <v>283</v>
      </c>
      <c r="H1083">
        <v>0</v>
      </c>
      <c r="I1083">
        <v>-6656.5458247400002</v>
      </c>
    </row>
    <row r="1084" spans="1:9" x14ac:dyDescent="0.35">
      <c r="A1084" t="s">
        <v>220</v>
      </c>
      <c r="B1084">
        <v>2040</v>
      </c>
      <c r="C1084">
        <v>2009</v>
      </c>
      <c r="D1084" t="s">
        <v>221</v>
      </c>
      <c r="E1084" t="s">
        <v>284</v>
      </c>
      <c r="F1084" t="s">
        <v>223</v>
      </c>
      <c r="G1084" t="s">
        <v>277</v>
      </c>
      <c r="H1084">
        <v>3046.3613497800002</v>
      </c>
      <c r="I1084">
        <v>0</v>
      </c>
    </row>
    <row r="1085" spans="1:9" x14ac:dyDescent="0.35">
      <c r="A1085" t="s">
        <v>220</v>
      </c>
      <c r="B1085">
        <v>2040</v>
      </c>
      <c r="C1085">
        <v>2009</v>
      </c>
      <c r="D1085" t="s">
        <v>221</v>
      </c>
      <c r="E1085" t="s">
        <v>284</v>
      </c>
      <c r="F1085" t="s">
        <v>223</v>
      </c>
      <c r="G1085" t="s">
        <v>285</v>
      </c>
      <c r="H1085">
        <v>1159.1536554700001</v>
      </c>
      <c r="I1085">
        <v>0</v>
      </c>
    </row>
    <row r="1086" spans="1:9" x14ac:dyDescent="0.35">
      <c r="A1086" t="s">
        <v>220</v>
      </c>
      <c r="B1086">
        <v>2040</v>
      </c>
      <c r="C1086">
        <v>2009</v>
      </c>
      <c r="D1086" t="s">
        <v>221</v>
      </c>
      <c r="E1086" t="s">
        <v>267</v>
      </c>
      <c r="F1086" t="s">
        <v>223</v>
      </c>
      <c r="G1086" t="s">
        <v>232</v>
      </c>
      <c r="H1086">
        <v>0</v>
      </c>
      <c r="I1086">
        <v>-6620.0191212299997</v>
      </c>
    </row>
    <row r="1087" spans="1:9" x14ac:dyDescent="0.35">
      <c r="A1087" t="s">
        <v>220</v>
      </c>
      <c r="B1087">
        <v>2040</v>
      </c>
      <c r="C1087">
        <v>2009</v>
      </c>
      <c r="D1087" t="s">
        <v>221</v>
      </c>
      <c r="E1087" t="s">
        <v>267</v>
      </c>
      <c r="F1087" t="s">
        <v>223</v>
      </c>
      <c r="G1087" t="s">
        <v>265</v>
      </c>
      <c r="H1087">
        <v>0</v>
      </c>
      <c r="I1087">
        <v>-5432.9244080899998</v>
      </c>
    </row>
    <row r="1088" spans="1:9" x14ac:dyDescent="0.35">
      <c r="A1088" t="s">
        <v>220</v>
      </c>
      <c r="B1088">
        <v>2040</v>
      </c>
      <c r="C1088">
        <v>2009</v>
      </c>
      <c r="D1088" t="s">
        <v>221</v>
      </c>
      <c r="E1088" t="s">
        <v>267</v>
      </c>
      <c r="F1088" t="s">
        <v>223</v>
      </c>
      <c r="G1088" t="s">
        <v>248</v>
      </c>
      <c r="H1088">
        <v>0</v>
      </c>
      <c r="I1088">
        <v>-4311.0748408899999</v>
      </c>
    </row>
    <row r="1089" spans="1:9" x14ac:dyDescent="0.35">
      <c r="A1089" t="s">
        <v>220</v>
      </c>
      <c r="B1089">
        <v>2040</v>
      </c>
      <c r="C1089">
        <v>2009</v>
      </c>
      <c r="D1089" t="s">
        <v>221</v>
      </c>
      <c r="E1089" t="s">
        <v>267</v>
      </c>
      <c r="F1089" t="s">
        <v>221</v>
      </c>
      <c r="G1089" t="s">
        <v>283</v>
      </c>
      <c r="H1089">
        <v>0</v>
      </c>
      <c r="I1089">
        <v>-723.04838411000003</v>
      </c>
    </row>
    <row r="1090" spans="1:9" x14ac:dyDescent="0.35">
      <c r="A1090" t="s">
        <v>220</v>
      </c>
      <c r="B1090">
        <v>2040</v>
      </c>
      <c r="C1090">
        <v>2009</v>
      </c>
      <c r="D1090" t="s">
        <v>221</v>
      </c>
      <c r="E1090" t="s">
        <v>267</v>
      </c>
      <c r="F1090" t="s">
        <v>223</v>
      </c>
      <c r="G1090" t="s">
        <v>271</v>
      </c>
      <c r="H1090">
        <v>5487.6824903799998</v>
      </c>
      <c r="I1090">
        <v>0</v>
      </c>
    </row>
    <row r="1091" spans="1:9" x14ac:dyDescent="0.35">
      <c r="A1091" t="s">
        <v>220</v>
      </c>
      <c r="B1091">
        <v>2040</v>
      </c>
      <c r="C1091">
        <v>2009</v>
      </c>
      <c r="D1091" t="s">
        <v>221</v>
      </c>
      <c r="E1091" t="s">
        <v>267</v>
      </c>
      <c r="F1091" t="s">
        <v>221</v>
      </c>
      <c r="G1091" t="s">
        <v>250</v>
      </c>
      <c r="H1091">
        <v>11674.06510854</v>
      </c>
      <c r="I1091">
        <v>-7342.6820717199998</v>
      </c>
    </row>
    <row r="1092" spans="1:9" x14ac:dyDescent="0.35">
      <c r="A1092" t="s">
        <v>220</v>
      </c>
      <c r="B1092">
        <v>2040</v>
      </c>
      <c r="C1092">
        <v>2009</v>
      </c>
      <c r="D1092" t="s">
        <v>228</v>
      </c>
      <c r="E1092" t="s">
        <v>270</v>
      </c>
      <c r="F1092" t="s">
        <v>223</v>
      </c>
      <c r="G1092" t="s">
        <v>231</v>
      </c>
      <c r="H1092">
        <v>0</v>
      </c>
      <c r="I1092">
        <v>-3193.8306113499998</v>
      </c>
    </row>
    <row r="1093" spans="1:9" x14ac:dyDescent="0.35">
      <c r="A1093" t="s">
        <v>220</v>
      </c>
      <c r="B1093">
        <v>2040</v>
      </c>
      <c r="C1093">
        <v>2009</v>
      </c>
      <c r="D1093" t="s">
        <v>228</v>
      </c>
      <c r="E1093" t="s">
        <v>270</v>
      </c>
      <c r="F1093" t="s">
        <v>223</v>
      </c>
      <c r="G1093" t="s">
        <v>232</v>
      </c>
      <c r="H1093">
        <v>0</v>
      </c>
      <c r="I1093">
        <v>-3739.9080420300002</v>
      </c>
    </row>
    <row r="1094" spans="1:9" x14ac:dyDescent="0.35">
      <c r="A1094" t="s">
        <v>220</v>
      </c>
      <c r="B1094">
        <v>2040</v>
      </c>
      <c r="C1094">
        <v>2009</v>
      </c>
      <c r="D1094" t="s">
        <v>228</v>
      </c>
      <c r="E1094" t="s">
        <v>270</v>
      </c>
      <c r="F1094" t="s">
        <v>223</v>
      </c>
      <c r="G1094" t="s">
        <v>264</v>
      </c>
      <c r="H1094">
        <v>0</v>
      </c>
      <c r="I1094">
        <v>-1209.4141987200001</v>
      </c>
    </row>
    <row r="1095" spans="1:9" x14ac:dyDescent="0.35">
      <c r="A1095" t="s">
        <v>220</v>
      </c>
      <c r="B1095">
        <v>2040</v>
      </c>
      <c r="C1095">
        <v>2009</v>
      </c>
      <c r="D1095" t="s">
        <v>228</v>
      </c>
      <c r="E1095" t="s">
        <v>270</v>
      </c>
      <c r="F1095" t="s">
        <v>223</v>
      </c>
      <c r="G1095" t="s">
        <v>282</v>
      </c>
      <c r="H1095">
        <v>0</v>
      </c>
      <c r="I1095">
        <v>-876.66876437999997</v>
      </c>
    </row>
    <row r="1096" spans="1:9" x14ac:dyDescent="0.35">
      <c r="A1096" t="s">
        <v>220</v>
      </c>
      <c r="B1096">
        <v>2040</v>
      </c>
      <c r="C1096">
        <v>2009</v>
      </c>
      <c r="D1096" t="s">
        <v>228</v>
      </c>
      <c r="E1096" t="s">
        <v>270</v>
      </c>
      <c r="F1096" t="s">
        <v>223</v>
      </c>
      <c r="G1096" t="s">
        <v>268</v>
      </c>
      <c r="H1096">
        <v>1194.4248393299999</v>
      </c>
      <c r="I1096">
        <v>0</v>
      </c>
    </row>
    <row r="1097" spans="1:9" x14ac:dyDescent="0.35">
      <c r="A1097" t="s">
        <v>220</v>
      </c>
      <c r="B1097">
        <v>2040</v>
      </c>
      <c r="C1097">
        <v>2009</v>
      </c>
      <c r="D1097" t="s">
        <v>228</v>
      </c>
      <c r="E1097" t="s">
        <v>270</v>
      </c>
      <c r="F1097" t="s">
        <v>223</v>
      </c>
      <c r="G1097" t="s">
        <v>256</v>
      </c>
      <c r="H1097">
        <v>0</v>
      </c>
      <c r="I1097">
        <v>-3638.97312401</v>
      </c>
    </row>
    <row r="1098" spans="1:9" x14ac:dyDescent="0.35">
      <c r="A1098" t="s">
        <v>220</v>
      </c>
      <c r="B1098">
        <v>2040</v>
      </c>
      <c r="C1098">
        <v>2009</v>
      </c>
      <c r="D1098" t="s">
        <v>228</v>
      </c>
      <c r="E1098" t="s">
        <v>276</v>
      </c>
      <c r="F1098" t="s">
        <v>223</v>
      </c>
      <c r="G1098" t="s">
        <v>275</v>
      </c>
      <c r="H1098">
        <v>0</v>
      </c>
      <c r="I1098">
        <v>-6729.5294673899998</v>
      </c>
    </row>
    <row r="1099" spans="1:9" x14ac:dyDescent="0.35">
      <c r="A1099" t="s">
        <v>220</v>
      </c>
      <c r="B1099">
        <v>2040</v>
      </c>
      <c r="C1099">
        <v>2009</v>
      </c>
      <c r="D1099" t="s">
        <v>228</v>
      </c>
      <c r="E1099" t="s">
        <v>252</v>
      </c>
      <c r="F1099" t="s">
        <v>223</v>
      </c>
      <c r="G1099" t="s">
        <v>251</v>
      </c>
      <c r="H1099">
        <v>0</v>
      </c>
      <c r="I1099">
        <v>-11187.177680340001</v>
      </c>
    </row>
    <row r="1100" spans="1:9" x14ac:dyDescent="0.35">
      <c r="A1100" t="s">
        <v>220</v>
      </c>
      <c r="B1100">
        <v>2040</v>
      </c>
      <c r="C1100">
        <v>2009</v>
      </c>
      <c r="D1100" t="s">
        <v>228</v>
      </c>
      <c r="E1100" t="s">
        <v>252</v>
      </c>
      <c r="F1100" t="s">
        <v>223</v>
      </c>
      <c r="G1100" t="s">
        <v>236</v>
      </c>
      <c r="H1100">
        <v>0</v>
      </c>
      <c r="I1100">
        <v>-4795.5245340299998</v>
      </c>
    </row>
    <row r="1101" spans="1:9" x14ac:dyDescent="0.35">
      <c r="A1101" t="s">
        <v>220</v>
      </c>
      <c r="B1101">
        <v>2040</v>
      </c>
      <c r="C1101">
        <v>2009</v>
      </c>
      <c r="D1101" t="s">
        <v>228</v>
      </c>
      <c r="E1101" t="s">
        <v>252</v>
      </c>
      <c r="F1101" t="s">
        <v>221</v>
      </c>
      <c r="G1101" t="s">
        <v>227</v>
      </c>
      <c r="H1101">
        <v>5264.5284453499999</v>
      </c>
      <c r="I1101">
        <v>0</v>
      </c>
    </row>
    <row r="1102" spans="1:9" x14ac:dyDescent="0.35">
      <c r="A1102" t="s">
        <v>220</v>
      </c>
      <c r="B1102">
        <v>2040</v>
      </c>
      <c r="C1102">
        <v>2009</v>
      </c>
      <c r="D1102" t="s">
        <v>228</v>
      </c>
      <c r="E1102" t="s">
        <v>252</v>
      </c>
      <c r="F1102" t="s">
        <v>221</v>
      </c>
      <c r="G1102" t="s">
        <v>279</v>
      </c>
      <c r="H1102">
        <v>779.19974829</v>
      </c>
      <c r="I1102">
        <v>0</v>
      </c>
    </row>
    <row r="1103" spans="1:9" x14ac:dyDescent="0.35">
      <c r="A1103" t="s">
        <v>220</v>
      </c>
      <c r="B1103">
        <v>2040</v>
      </c>
      <c r="C1103">
        <v>2009</v>
      </c>
      <c r="D1103" t="s">
        <v>221</v>
      </c>
      <c r="E1103" t="s">
        <v>227</v>
      </c>
      <c r="F1103" t="s">
        <v>221</v>
      </c>
      <c r="G1103" t="s">
        <v>222</v>
      </c>
      <c r="H1103">
        <v>0</v>
      </c>
      <c r="I1103">
        <v>-414.79177270999998</v>
      </c>
    </row>
    <row r="1104" spans="1:9" x14ac:dyDescent="0.35">
      <c r="A1104" t="s">
        <v>220</v>
      </c>
      <c r="B1104">
        <v>2040</v>
      </c>
      <c r="C1104">
        <v>2009</v>
      </c>
      <c r="D1104" t="s">
        <v>221</v>
      </c>
      <c r="E1104" t="s">
        <v>227</v>
      </c>
      <c r="F1104" t="s">
        <v>221</v>
      </c>
      <c r="G1104" t="s">
        <v>239</v>
      </c>
      <c r="H1104">
        <v>0</v>
      </c>
      <c r="I1104">
        <v>-22.198838379999899</v>
      </c>
    </row>
    <row r="1105" spans="1:9" x14ac:dyDescent="0.35">
      <c r="A1105" t="s">
        <v>220</v>
      </c>
      <c r="B1105">
        <v>2040</v>
      </c>
      <c r="C1105">
        <v>2009</v>
      </c>
      <c r="D1105" t="s">
        <v>221</v>
      </c>
      <c r="E1105" t="s">
        <v>227</v>
      </c>
      <c r="F1105" t="s">
        <v>223</v>
      </c>
      <c r="G1105" t="s">
        <v>251</v>
      </c>
      <c r="H1105">
        <v>0</v>
      </c>
      <c r="I1105">
        <v>-4103.6177406400002</v>
      </c>
    </row>
    <row r="1106" spans="1:9" x14ac:dyDescent="0.35">
      <c r="A1106" t="s">
        <v>220</v>
      </c>
      <c r="B1106">
        <v>2040</v>
      </c>
      <c r="C1106">
        <v>2009</v>
      </c>
      <c r="D1106" t="s">
        <v>221</v>
      </c>
      <c r="E1106" t="s">
        <v>227</v>
      </c>
      <c r="F1106" t="s">
        <v>223</v>
      </c>
      <c r="G1106" t="s">
        <v>240</v>
      </c>
      <c r="H1106">
        <v>0</v>
      </c>
      <c r="I1106">
        <v>-674.83201095000004</v>
      </c>
    </row>
    <row r="1107" spans="1:9" x14ac:dyDescent="0.35">
      <c r="A1107" t="s">
        <v>220</v>
      </c>
      <c r="B1107">
        <v>2040</v>
      </c>
      <c r="C1107">
        <v>2009</v>
      </c>
      <c r="D1107" t="s">
        <v>221</v>
      </c>
      <c r="E1107" t="s">
        <v>227</v>
      </c>
      <c r="F1107" t="s">
        <v>223</v>
      </c>
      <c r="G1107" t="s">
        <v>236</v>
      </c>
      <c r="H1107">
        <v>0</v>
      </c>
      <c r="I1107">
        <v>-2893.4598315599901</v>
      </c>
    </row>
    <row r="1108" spans="1:9" x14ac:dyDescent="0.35">
      <c r="A1108" t="s">
        <v>220</v>
      </c>
      <c r="B1108">
        <v>2040</v>
      </c>
      <c r="C1108">
        <v>2009</v>
      </c>
      <c r="D1108" t="s">
        <v>221</v>
      </c>
      <c r="E1108" t="s">
        <v>227</v>
      </c>
      <c r="F1108" t="s">
        <v>223</v>
      </c>
      <c r="G1108" t="s">
        <v>225</v>
      </c>
      <c r="H1108">
        <v>0</v>
      </c>
      <c r="I1108">
        <v>-198.61753826</v>
      </c>
    </row>
    <row r="1109" spans="1:9" x14ac:dyDescent="0.35">
      <c r="A1109" t="s">
        <v>220</v>
      </c>
      <c r="B1109">
        <v>2040</v>
      </c>
      <c r="C1109">
        <v>2009</v>
      </c>
      <c r="D1109" t="s">
        <v>221</v>
      </c>
      <c r="E1109" t="s">
        <v>227</v>
      </c>
      <c r="F1109" t="s">
        <v>223</v>
      </c>
      <c r="G1109" t="s">
        <v>226</v>
      </c>
      <c r="H1109">
        <v>0</v>
      </c>
      <c r="I1109">
        <v>-1925.0123396500001</v>
      </c>
    </row>
    <row r="1110" spans="1:9" x14ac:dyDescent="0.35">
      <c r="A1110" t="s">
        <v>220</v>
      </c>
      <c r="B1110">
        <v>2040</v>
      </c>
      <c r="C1110">
        <v>2009</v>
      </c>
      <c r="D1110" t="s">
        <v>221</v>
      </c>
      <c r="E1110" t="s">
        <v>227</v>
      </c>
      <c r="F1110" t="s">
        <v>223</v>
      </c>
      <c r="G1110" t="s">
        <v>252</v>
      </c>
      <c r="H1110">
        <v>0</v>
      </c>
      <c r="I1110">
        <v>-4961.9544256999998</v>
      </c>
    </row>
    <row r="1111" spans="1:9" x14ac:dyDescent="0.35">
      <c r="A1111" t="s">
        <v>220</v>
      </c>
      <c r="B1111">
        <v>2040</v>
      </c>
      <c r="C1111">
        <v>2009</v>
      </c>
      <c r="D1111" t="s">
        <v>228</v>
      </c>
      <c r="E1111" t="s">
        <v>277</v>
      </c>
      <c r="F1111" t="s">
        <v>223</v>
      </c>
      <c r="G1111" t="s">
        <v>273</v>
      </c>
      <c r="H1111">
        <v>0</v>
      </c>
      <c r="I1111">
        <v>-6496.28060319</v>
      </c>
    </row>
    <row r="1112" spans="1:9" x14ac:dyDescent="0.35">
      <c r="A1112" t="s">
        <v>220</v>
      </c>
      <c r="B1112">
        <v>2040</v>
      </c>
      <c r="C1112">
        <v>2009</v>
      </c>
      <c r="D1112" t="s">
        <v>228</v>
      </c>
      <c r="E1112" t="s">
        <v>277</v>
      </c>
      <c r="F1112" t="s">
        <v>221</v>
      </c>
      <c r="G1112" t="s">
        <v>284</v>
      </c>
      <c r="H1112">
        <v>0</v>
      </c>
      <c r="I1112">
        <v>-1346.02764525</v>
      </c>
    </row>
    <row r="1113" spans="1:9" x14ac:dyDescent="0.35">
      <c r="A1113" t="s">
        <v>220</v>
      </c>
      <c r="B1113">
        <v>2040</v>
      </c>
      <c r="C1113">
        <v>2009</v>
      </c>
      <c r="D1113" t="s">
        <v>228</v>
      </c>
      <c r="E1113" t="s">
        <v>277</v>
      </c>
      <c r="F1113" t="s">
        <v>223</v>
      </c>
      <c r="G1113" t="s">
        <v>285</v>
      </c>
      <c r="H1113">
        <v>7696.0689334600002</v>
      </c>
      <c r="I1113">
        <v>0</v>
      </c>
    </row>
    <row r="1114" spans="1:9" x14ac:dyDescent="0.35">
      <c r="A1114" t="s">
        <v>220</v>
      </c>
      <c r="B1114">
        <v>2040</v>
      </c>
      <c r="C1114">
        <v>2009</v>
      </c>
      <c r="D1114" t="s">
        <v>228</v>
      </c>
      <c r="E1114" t="s">
        <v>285</v>
      </c>
      <c r="F1114" t="s">
        <v>223</v>
      </c>
      <c r="G1114" t="s">
        <v>273</v>
      </c>
      <c r="H1114">
        <v>0</v>
      </c>
      <c r="I1114">
        <v>-2020.1862728199901</v>
      </c>
    </row>
    <row r="1115" spans="1:9" x14ac:dyDescent="0.35">
      <c r="A1115" t="s">
        <v>220</v>
      </c>
      <c r="B1115">
        <v>2040</v>
      </c>
      <c r="C1115">
        <v>2009</v>
      </c>
      <c r="D1115" t="s">
        <v>228</v>
      </c>
      <c r="E1115" t="s">
        <v>285</v>
      </c>
      <c r="F1115" t="s">
        <v>221</v>
      </c>
      <c r="G1115" t="s">
        <v>283</v>
      </c>
      <c r="H1115">
        <v>0</v>
      </c>
      <c r="I1115">
        <v>-3585.0479770500001</v>
      </c>
    </row>
    <row r="1116" spans="1:9" x14ac:dyDescent="0.35">
      <c r="A1116" t="s">
        <v>220</v>
      </c>
      <c r="B1116">
        <v>2040</v>
      </c>
      <c r="C1116">
        <v>2009</v>
      </c>
      <c r="D1116" t="s">
        <v>228</v>
      </c>
      <c r="E1116" t="s">
        <v>285</v>
      </c>
      <c r="F1116" t="s">
        <v>221</v>
      </c>
      <c r="G1116" t="s">
        <v>284</v>
      </c>
      <c r="H1116">
        <v>0</v>
      </c>
      <c r="I1116">
        <v>-650.61692914000002</v>
      </c>
    </row>
    <row r="1117" spans="1:9" x14ac:dyDescent="0.35">
      <c r="A1117" t="s">
        <v>220</v>
      </c>
      <c r="B1117">
        <v>2040</v>
      </c>
      <c r="C1117">
        <v>2009</v>
      </c>
      <c r="D1117" t="s">
        <v>228</v>
      </c>
      <c r="E1117" t="s">
        <v>285</v>
      </c>
      <c r="F1117" t="s">
        <v>223</v>
      </c>
      <c r="G1117" t="s">
        <v>277</v>
      </c>
      <c r="H1117">
        <v>0</v>
      </c>
      <c r="I1117">
        <v>-3396.6007661899998</v>
      </c>
    </row>
    <row r="1118" spans="1:9" x14ac:dyDescent="0.35">
      <c r="A1118" t="s">
        <v>220</v>
      </c>
      <c r="B1118">
        <v>2040</v>
      </c>
      <c r="C1118">
        <v>2009</v>
      </c>
      <c r="D1118" t="s">
        <v>228</v>
      </c>
      <c r="E1118" t="s">
        <v>285</v>
      </c>
      <c r="F1118" t="s">
        <v>223</v>
      </c>
      <c r="G1118" t="s">
        <v>271</v>
      </c>
      <c r="H1118">
        <v>43112.216997349999</v>
      </c>
      <c r="I1118">
        <v>0</v>
      </c>
    </row>
    <row r="1119" spans="1:9" x14ac:dyDescent="0.35">
      <c r="A1119" t="s">
        <v>220</v>
      </c>
      <c r="B1119">
        <v>2040</v>
      </c>
      <c r="C1119">
        <v>2009</v>
      </c>
      <c r="D1119" t="s">
        <v>228</v>
      </c>
      <c r="E1119" t="s">
        <v>271</v>
      </c>
      <c r="F1119" t="s">
        <v>223</v>
      </c>
      <c r="G1119" t="s">
        <v>265</v>
      </c>
      <c r="H1119">
        <v>0</v>
      </c>
      <c r="I1119">
        <v>-8143.1841036599999</v>
      </c>
    </row>
    <row r="1120" spans="1:9" x14ac:dyDescent="0.35">
      <c r="A1120" t="s">
        <v>220</v>
      </c>
      <c r="B1120">
        <v>2040</v>
      </c>
      <c r="C1120">
        <v>2009</v>
      </c>
      <c r="D1120" t="s">
        <v>228</v>
      </c>
      <c r="E1120" t="s">
        <v>271</v>
      </c>
      <c r="F1120" t="s">
        <v>223</v>
      </c>
      <c r="G1120" t="s">
        <v>273</v>
      </c>
      <c r="H1120">
        <v>0</v>
      </c>
      <c r="I1120">
        <v>-4747.0484296100003</v>
      </c>
    </row>
    <row r="1121" spans="1:9" x14ac:dyDescent="0.35">
      <c r="A1121" t="s">
        <v>220</v>
      </c>
      <c r="B1121">
        <v>2040</v>
      </c>
      <c r="C1121">
        <v>2009</v>
      </c>
      <c r="D1121" t="s">
        <v>228</v>
      </c>
      <c r="E1121" t="s">
        <v>271</v>
      </c>
      <c r="F1121" t="s">
        <v>221</v>
      </c>
      <c r="G1121" t="s">
        <v>267</v>
      </c>
      <c r="H1121">
        <v>0</v>
      </c>
      <c r="I1121">
        <v>-9658.1289227899997</v>
      </c>
    </row>
    <row r="1122" spans="1:9" x14ac:dyDescent="0.35">
      <c r="A1122" t="s">
        <v>220</v>
      </c>
      <c r="B1122">
        <v>2040</v>
      </c>
      <c r="C1122">
        <v>2009</v>
      </c>
      <c r="D1122" t="s">
        <v>228</v>
      </c>
      <c r="E1122" t="s">
        <v>271</v>
      </c>
      <c r="F1122" t="s">
        <v>223</v>
      </c>
      <c r="G1122" t="s">
        <v>285</v>
      </c>
      <c r="H1122">
        <v>0</v>
      </c>
      <c r="I1122">
        <v>-1065.2351022099999</v>
      </c>
    </row>
    <row r="1123" spans="1:9" x14ac:dyDescent="0.35">
      <c r="A1123" t="s">
        <v>220</v>
      </c>
      <c r="B1123">
        <v>2040</v>
      </c>
      <c r="C1123">
        <v>2009</v>
      </c>
      <c r="D1123" t="s">
        <v>228</v>
      </c>
      <c r="E1123" t="s">
        <v>271</v>
      </c>
      <c r="F1123" t="s">
        <v>223</v>
      </c>
      <c r="G1123" t="s">
        <v>268</v>
      </c>
      <c r="H1123">
        <v>28116.85064827</v>
      </c>
      <c r="I1123">
        <v>0</v>
      </c>
    </row>
    <row r="1124" spans="1:9" x14ac:dyDescent="0.35">
      <c r="A1124" t="s">
        <v>220</v>
      </c>
      <c r="B1124">
        <v>2040</v>
      </c>
      <c r="C1124">
        <v>2009</v>
      </c>
      <c r="D1124" t="s">
        <v>228</v>
      </c>
      <c r="E1124" t="s">
        <v>268</v>
      </c>
      <c r="F1124" t="s">
        <v>223</v>
      </c>
      <c r="G1124" t="s">
        <v>232</v>
      </c>
      <c r="H1124">
        <v>0</v>
      </c>
      <c r="I1124">
        <v>-10288.534971429999</v>
      </c>
    </row>
    <row r="1125" spans="1:9" x14ac:dyDescent="0.35">
      <c r="A1125" t="s">
        <v>220</v>
      </c>
      <c r="B1125">
        <v>2040</v>
      </c>
      <c r="C1125">
        <v>2009</v>
      </c>
      <c r="D1125" t="s">
        <v>228</v>
      </c>
      <c r="E1125" t="s">
        <v>268</v>
      </c>
      <c r="F1125" t="s">
        <v>223</v>
      </c>
      <c r="G1125" t="s">
        <v>264</v>
      </c>
      <c r="H1125">
        <v>0</v>
      </c>
      <c r="I1125">
        <v>-14970.18525628</v>
      </c>
    </row>
    <row r="1126" spans="1:9" x14ac:dyDescent="0.35">
      <c r="A1126" t="s">
        <v>220</v>
      </c>
      <c r="B1126">
        <v>2040</v>
      </c>
      <c r="C1126">
        <v>2009</v>
      </c>
      <c r="D1126" t="s">
        <v>228</v>
      </c>
      <c r="E1126" t="s">
        <v>268</v>
      </c>
      <c r="F1126" t="s">
        <v>223</v>
      </c>
      <c r="G1126" t="s">
        <v>282</v>
      </c>
      <c r="H1126">
        <v>0</v>
      </c>
      <c r="I1126">
        <v>-1500.73389808</v>
      </c>
    </row>
    <row r="1127" spans="1:9" x14ac:dyDescent="0.35">
      <c r="A1127" t="s">
        <v>220</v>
      </c>
      <c r="B1127">
        <v>2040</v>
      </c>
      <c r="C1127">
        <v>2009</v>
      </c>
      <c r="D1127" t="s">
        <v>228</v>
      </c>
      <c r="E1127" t="s">
        <v>268</v>
      </c>
      <c r="F1127" t="s">
        <v>223</v>
      </c>
      <c r="G1127" t="s">
        <v>270</v>
      </c>
      <c r="H1127">
        <v>0</v>
      </c>
      <c r="I1127">
        <v>-3317.9962674499998</v>
      </c>
    </row>
    <row r="1128" spans="1:9" x14ac:dyDescent="0.35">
      <c r="A1128" t="s">
        <v>220</v>
      </c>
      <c r="B1128">
        <v>2040</v>
      </c>
      <c r="C1128">
        <v>2009</v>
      </c>
      <c r="D1128" t="s">
        <v>228</v>
      </c>
      <c r="E1128" t="s">
        <v>268</v>
      </c>
      <c r="F1128" t="s">
        <v>223</v>
      </c>
      <c r="G1128" t="s">
        <v>271</v>
      </c>
      <c r="H1128">
        <v>0</v>
      </c>
      <c r="I1128">
        <v>-2115.6221120599998</v>
      </c>
    </row>
    <row r="1129" spans="1:9" x14ac:dyDescent="0.35">
      <c r="A1129" t="s">
        <v>220</v>
      </c>
      <c r="B1129">
        <v>2040</v>
      </c>
      <c r="C1129">
        <v>2009</v>
      </c>
      <c r="D1129" t="s">
        <v>228</v>
      </c>
      <c r="E1129" t="s">
        <v>238</v>
      </c>
      <c r="F1129" t="s">
        <v>223</v>
      </c>
      <c r="G1129" t="s">
        <v>229</v>
      </c>
      <c r="H1129">
        <v>0</v>
      </c>
      <c r="I1129">
        <v>-2369.05132065</v>
      </c>
    </row>
    <row r="1130" spans="1:9" x14ac:dyDescent="0.35">
      <c r="A1130" t="s">
        <v>220</v>
      </c>
      <c r="B1130">
        <v>2040</v>
      </c>
      <c r="C1130">
        <v>2009</v>
      </c>
      <c r="D1130" t="s">
        <v>228</v>
      </c>
      <c r="E1130" t="s">
        <v>238</v>
      </c>
      <c r="F1130" t="s">
        <v>223</v>
      </c>
      <c r="G1130" t="s">
        <v>240</v>
      </c>
      <c r="H1130">
        <v>0</v>
      </c>
      <c r="I1130">
        <v>-2624.8408481900001</v>
      </c>
    </row>
    <row r="1131" spans="1:9" x14ac:dyDescent="0.35">
      <c r="A1131" t="s">
        <v>220</v>
      </c>
      <c r="B1131">
        <v>2040</v>
      </c>
      <c r="C1131">
        <v>2009</v>
      </c>
      <c r="D1131" t="s">
        <v>228</v>
      </c>
      <c r="E1131" t="s">
        <v>238</v>
      </c>
      <c r="F1131" t="s">
        <v>223</v>
      </c>
      <c r="G1131" t="s">
        <v>236</v>
      </c>
      <c r="H1131">
        <v>0</v>
      </c>
      <c r="I1131">
        <v>-4760.3327985200003</v>
      </c>
    </row>
    <row r="1132" spans="1:9" x14ac:dyDescent="0.35">
      <c r="A1132" t="s">
        <v>220</v>
      </c>
      <c r="B1132">
        <v>2040</v>
      </c>
      <c r="C1132">
        <v>2009</v>
      </c>
      <c r="D1132" t="s">
        <v>228</v>
      </c>
      <c r="E1132" t="s">
        <v>238</v>
      </c>
      <c r="F1132" t="s">
        <v>223</v>
      </c>
      <c r="G1132" t="s">
        <v>237</v>
      </c>
      <c r="H1132">
        <v>0</v>
      </c>
      <c r="I1132">
        <v>-3172.7067332699999</v>
      </c>
    </row>
    <row r="1133" spans="1:9" x14ac:dyDescent="0.35">
      <c r="A1133" t="s">
        <v>220</v>
      </c>
      <c r="B1133">
        <v>2040</v>
      </c>
      <c r="C1133">
        <v>2009</v>
      </c>
      <c r="D1133" t="s">
        <v>228</v>
      </c>
      <c r="E1133" t="s">
        <v>256</v>
      </c>
      <c r="F1133" t="s">
        <v>223</v>
      </c>
      <c r="G1133" t="s">
        <v>231</v>
      </c>
      <c r="H1133">
        <v>0</v>
      </c>
      <c r="I1133">
        <v>-2448.1690026699998</v>
      </c>
    </row>
    <row r="1134" spans="1:9" x14ac:dyDescent="0.35">
      <c r="A1134" t="s">
        <v>220</v>
      </c>
      <c r="B1134">
        <v>2040</v>
      </c>
      <c r="C1134">
        <v>2009</v>
      </c>
      <c r="D1134" t="s">
        <v>228</v>
      </c>
      <c r="E1134" t="s">
        <v>256</v>
      </c>
      <c r="F1134" t="s">
        <v>223</v>
      </c>
      <c r="G1134" t="s">
        <v>236</v>
      </c>
      <c r="H1134">
        <v>0</v>
      </c>
      <c r="I1134">
        <v>-4556.9731427999996</v>
      </c>
    </row>
    <row r="1135" spans="1:9" x14ac:dyDescent="0.35">
      <c r="A1135" t="s">
        <v>220</v>
      </c>
      <c r="B1135">
        <v>2040</v>
      </c>
      <c r="C1135">
        <v>2009</v>
      </c>
      <c r="D1135" t="s">
        <v>228</v>
      </c>
      <c r="E1135" t="s">
        <v>256</v>
      </c>
      <c r="F1135" t="s">
        <v>223</v>
      </c>
      <c r="G1135" t="s">
        <v>270</v>
      </c>
      <c r="H1135">
        <v>1744.8956586300001</v>
      </c>
      <c r="I1135">
        <v>0</v>
      </c>
    </row>
    <row r="1136" spans="1:9" x14ac:dyDescent="0.35">
      <c r="A1136" t="s">
        <v>220</v>
      </c>
      <c r="B1136">
        <v>2040</v>
      </c>
      <c r="C1136">
        <v>2009</v>
      </c>
      <c r="D1136" t="s">
        <v>228</v>
      </c>
      <c r="E1136" t="s">
        <v>256</v>
      </c>
      <c r="F1136" t="s">
        <v>221</v>
      </c>
      <c r="G1136" t="s">
        <v>279</v>
      </c>
      <c r="H1136">
        <v>2447.5134458900002</v>
      </c>
      <c r="I1136">
        <v>0</v>
      </c>
    </row>
    <row r="1137" spans="1:9" x14ac:dyDescent="0.35">
      <c r="A1137" t="s">
        <v>220</v>
      </c>
      <c r="B1137">
        <v>2040</v>
      </c>
      <c r="C1137">
        <v>2009</v>
      </c>
      <c r="D1137" t="s">
        <v>221</v>
      </c>
      <c r="E1137" t="s">
        <v>253</v>
      </c>
      <c r="F1137" t="s">
        <v>223</v>
      </c>
      <c r="G1137" t="s">
        <v>251</v>
      </c>
      <c r="H1137">
        <v>0</v>
      </c>
      <c r="I1137">
        <v>-326.86095114</v>
      </c>
    </row>
    <row r="1138" spans="1:9" x14ac:dyDescent="0.35">
      <c r="A1138" t="s">
        <v>220</v>
      </c>
      <c r="B1138">
        <v>2040</v>
      </c>
      <c r="C1138">
        <v>2009</v>
      </c>
      <c r="D1138" t="s">
        <v>221</v>
      </c>
      <c r="E1138" t="s">
        <v>253</v>
      </c>
      <c r="F1138" t="s">
        <v>223</v>
      </c>
      <c r="G1138" t="s">
        <v>224</v>
      </c>
      <c r="H1138">
        <v>0</v>
      </c>
      <c r="I1138">
        <v>-88.580641159999999</v>
      </c>
    </row>
    <row r="1139" spans="1:9" x14ac:dyDescent="0.35">
      <c r="A1139" t="s">
        <v>220</v>
      </c>
      <c r="B1139">
        <v>2040</v>
      </c>
      <c r="C1139">
        <v>2009</v>
      </c>
      <c r="D1139" t="s">
        <v>221</v>
      </c>
      <c r="E1139" t="s">
        <v>279</v>
      </c>
      <c r="F1139" t="s">
        <v>223</v>
      </c>
      <c r="G1139" t="s">
        <v>236</v>
      </c>
      <c r="H1139">
        <v>0</v>
      </c>
      <c r="I1139">
        <v>-37.523813220000001</v>
      </c>
    </row>
    <row r="1140" spans="1:9" x14ac:dyDescent="0.35">
      <c r="A1140" t="s">
        <v>220</v>
      </c>
      <c r="B1140">
        <v>2040</v>
      </c>
      <c r="C1140">
        <v>2009</v>
      </c>
      <c r="D1140" t="s">
        <v>221</v>
      </c>
      <c r="E1140" t="s">
        <v>279</v>
      </c>
      <c r="F1140" t="s">
        <v>223</v>
      </c>
      <c r="G1140" t="s">
        <v>252</v>
      </c>
      <c r="H1140">
        <v>0</v>
      </c>
      <c r="I1140">
        <v>-398.38420494000002</v>
      </c>
    </row>
    <row r="1141" spans="1:9" x14ac:dyDescent="0.35">
      <c r="A1141" t="s">
        <v>220</v>
      </c>
      <c r="B1141">
        <v>2040</v>
      </c>
      <c r="C1141">
        <v>2009</v>
      </c>
      <c r="D1141" t="s">
        <v>221</v>
      </c>
      <c r="E1141" t="s">
        <v>279</v>
      </c>
      <c r="F1141" t="s">
        <v>223</v>
      </c>
      <c r="G1141" t="s">
        <v>256</v>
      </c>
      <c r="H1141">
        <v>0</v>
      </c>
      <c r="I1141">
        <v>-381.5665338</v>
      </c>
    </row>
    <row r="1142" spans="1:9" x14ac:dyDescent="0.35">
      <c r="A1142" t="s">
        <v>220</v>
      </c>
      <c r="B1142">
        <v>2040</v>
      </c>
      <c r="C1142">
        <v>2009</v>
      </c>
      <c r="D1142" t="s">
        <v>221</v>
      </c>
      <c r="E1142" t="s">
        <v>250</v>
      </c>
      <c r="F1142" t="s">
        <v>223</v>
      </c>
      <c r="G1142" t="s">
        <v>242</v>
      </c>
      <c r="H1142">
        <v>0</v>
      </c>
      <c r="I1142">
        <v>-3571.0921068399998</v>
      </c>
    </row>
    <row r="1143" spans="1:9" x14ac:dyDescent="0.35">
      <c r="A1143" t="s">
        <v>220</v>
      </c>
      <c r="B1143">
        <v>2040</v>
      </c>
      <c r="C1143">
        <v>2009</v>
      </c>
      <c r="D1143" t="s">
        <v>221</v>
      </c>
      <c r="E1143" t="s">
        <v>250</v>
      </c>
      <c r="F1143" t="s">
        <v>223</v>
      </c>
      <c r="G1143" t="s">
        <v>265</v>
      </c>
      <c r="H1143">
        <v>0</v>
      </c>
      <c r="I1143">
        <v>-5775.4268415799997</v>
      </c>
    </row>
    <row r="1144" spans="1:9" x14ac:dyDescent="0.35">
      <c r="A1144" t="s">
        <v>220</v>
      </c>
      <c r="B1144">
        <v>2040</v>
      </c>
      <c r="C1144">
        <v>2009</v>
      </c>
      <c r="D1144" t="s">
        <v>221</v>
      </c>
      <c r="E1144" t="s">
        <v>250</v>
      </c>
      <c r="F1144" t="s">
        <v>223</v>
      </c>
      <c r="G1144" t="s">
        <v>244</v>
      </c>
      <c r="H1144">
        <v>918.69830907999994</v>
      </c>
      <c r="I1144">
        <v>-9579.2195473899992</v>
      </c>
    </row>
    <row r="1145" spans="1:9" x14ac:dyDescent="0.35">
      <c r="A1145" t="s">
        <v>220</v>
      </c>
      <c r="B1145">
        <v>2040</v>
      </c>
      <c r="C1145">
        <v>2009</v>
      </c>
      <c r="D1145" t="s">
        <v>221</v>
      </c>
      <c r="E1145" t="s">
        <v>250</v>
      </c>
      <c r="F1145" t="s">
        <v>223</v>
      </c>
      <c r="G1145" t="s">
        <v>278</v>
      </c>
      <c r="H1145">
        <v>0</v>
      </c>
      <c r="I1145">
        <v>-2656.4732580899999</v>
      </c>
    </row>
    <row r="1146" spans="1:9" x14ac:dyDescent="0.35">
      <c r="A1146" t="s">
        <v>220</v>
      </c>
      <c r="B1146">
        <v>2040</v>
      </c>
      <c r="C1146">
        <v>2009</v>
      </c>
      <c r="D1146" t="s">
        <v>221</v>
      </c>
      <c r="E1146" t="s">
        <v>250</v>
      </c>
      <c r="F1146" t="s">
        <v>223</v>
      </c>
      <c r="G1146" t="s">
        <v>248</v>
      </c>
      <c r="H1146">
        <v>0</v>
      </c>
      <c r="I1146">
        <v>-12220.718930110001</v>
      </c>
    </row>
    <row r="1147" spans="1:9" x14ac:dyDescent="0.35">
      <c r="A1147" t="s">
        <v>220</v>
      </c>
      <c r="B1147">
        <v>2040</v>
      </c>
      <c r="C1147">
        <v>2009</v>
      </c>
      <c r="D1147" t="s">
        <v>221</v>
      </c>
      <c r="E1147" t="s">
        <v>250</v>
      </c>
      <c r="F1147" t="s">
        <v>221</v>
      </c>
      <c r="G1147" t="s">
        <v>267</v>
      </c>
      <c r="H1147">
        <v>3558.5515773500001</v>
      </c>
      <c r="I1147">
        <v>-4072.1561367099998</v>
      </c>
    </row>
    <row r="1148" spans="1:9" x14ac:dyDescent="0.35">
      <c r="A1148" t="s">
        <v>220</v>
      </c>
      <c r="B1148">
        <v>2040</v>
      </c>
      <c r="C1148">
        <v>2009</v>
      </c>
      <c r="D1148" t="s">
        <v>221</v>
      </c>
      <c r="E1148" t="s">
        <v>250</v>
      </c>
      <c r="F1148" t="s">
        <v>221</v>
      </c>
      <c r="G1148" t="s">
        <v>280</v>
      </c>
      <c r="H1148">
        <v>1648.72733604</v>
      </c>
      <c r="I1148">
        <v>0</v>
      </c>
    </row>
    <row r="1149" spans="1:9" x14ac:dyDescent="0.35">
      <c r="A1149" t="s">
        <v>220</v>
      </c>
      <c r="B1149">
        <v>2040</v>
      </c>
      <c r="C1149">
        <v>2009</v>
      </c>
      <c r="D1149" t="s">
        <v>221</v>
      </c>
      <c r="E1149" t="s">
        <v>280</v>
      </c>
      <c r="F1149" t="s">
        <v>223</v>
      </c>
      <c r="G1149" t="s">
        <v>278</v>
      </c>
      <c r="H1149">
        <v>0</v>
      </c>
      <c r="I1149">
        <v>-1648.42234108</v>
      </c>
    </row>
    <row r="1150" spans="1:9" x14ac:dyDescent="0.35">
      <c r="A1150" t="s">
        <v>220</v>
      </c>
      <c r="B1150">
        <v>2040</v>
      </c>
      <c r="C1150">
        <v>2009</v>
      </c>
      <c r="D1150" t="s">
        <v>221</v>
      </c>
      <c r="E1150" t="s">
        <v>280</v>
      </c>
      <c r="F1150" t="s">
        <v>221</v>
      </c>
      <c r="G1150" t="s">
        <v>250</v>
      </c>
      <c r="H1150">
        <v>0</v>
      </c>
      <c r="I1150">
        <v>-5205.4180404700001</v>
      </c>
    </row>
    <row r="1151" spans="1:9" x14ac:dyDescent="0.35">
      <c r="A1151" t="s">
        <v>220</v>
      </c>
      <c r="B1151">
        <v>2050</v>
      </c>
      <c r="C1151">
        <v>1995</v>
      </c>
      <c r="D1151" t="s">
        <v>221</v>
      </c>
      <c r="E1151" t="s">
        <v>222</v>
      </c>
      <c r="F1151" t="s">
        <v>223</v>
      </c>
      <c r="G1151" t="s">
        <v>224</v>
      </c>
      <c r="H1151">
        <v>4024.44149177999</v>
      </c>
      <c r="I1151">
        <v>0</v>
      </c>
    </row>
    <row r="1152" spans="1:9" x14ac:dyDescent="0.35">
      <c r="A1152" t="s">
        <v>220</v>
      </c>
      <c r="B1152">
        <v>2050</v>
      </c>
      <c r="C1152">
        <v>1995</v>
      </c>
      <c r="D1152" t="s">
        <v>221</v>
      </c>
      <c r="E1152" t="s">
        <v>222</v>
      </c>
      <c r="F1152" t="s">
        <v>223</v>
      </c>
      <c r="G1152" t="s">
        <v>225</v>
      </c>
      <c r="H1152">
        <v>2519.91734916</v>
      </c>
      <c r="I1152">
        <v>0</v>
      </c>
    </row>
    <row r="1153" spans="1:9" x14ac:dyDescent="0.35">
      <c r="A1153" t="s">
        <v>220</v>
      </c>
      <c r="B1153">
        <v>2050</v>
      </c>
      <c r="C1153">
        <v>1995</v>
      </c>
      <c r="D1153" t="s">
        <v>221</v>
      </c>
      <c r="E1153" t="s">
        <v>222</v>
      </c>
      <c r="F1153" t="s">
        <v>223</v>
      </c>
      <c r="G1153" t="s">
        <v>226</v>
      </c>
      <c r="H1153">
        <v>2487.4775919600002</v>
      </c>
      <c r="I1153">
        <v>-2295.9167455500001</v>
      </c>
    </row>
    <row r="1154" spans="1:9" x14ac:dyDescent="0.35">
      <c r="A1154" t="s">
        <v>220</v>
      </c>
      <c r="B1154">
        <v>2050</v>
      </c>
      <c r="C1154">
        <v>1995</v>
      </c>
      <c r="D1154" t="s">
        <v>221</v>
      </c>
      <c r="E1154" t="s">
        <v>222</v>
      </c>
      <c r="F1154" t="s">
        <v>221</v>
      </c>
      <c r="G1154" t="s">
        <v>227</v>
      </c>
      <c r="H1154">
        <v>3036.93879569</v>
      </c>
      <c r="I1154">
        <v>0</v>
      </c>
    </row>
    <row r="1155" spans="1:9" x14ac:dyDescent="0.35">
      <c r="A1155" t="s">
        <v>220</v>
      </c>
      <c r="B1155">
        <v>2050</v>
      </c>
      <c r="C1155">
        <v>1995</v>
      </c>
      <c r="D1155" t="s">
        <v>228</v>
      </c>
      <c r="E1155" t="s">
        <v>229</v>
      </c>
      <c r="F1155" t="s">
        <v>221</v>
      </c>
      <c r="G1155" t="s">
        <v>230</v>
      </c>
      <c r="H1155">
        <v>7075.9563555699997</v>
      </c>
      <c r="I1155">
        <v>0</v>
      </c>
    </row>
    <row r="1156" spans="1:9" x14ac:dyDescent="0.35">
      <c r="A1156" t="s">
        <v>220</v>
      </c>
      <c r="B1156">
        <v>2050</v>
      </c>
      <c r="C1156">
        <v>1995</v>
      </c>
      <c r="D1156" t="s">
        <v>228</v>
      </c>
      <c r="E1156" t="s">
        <v>229</v>
      </c>
      <c r="F1156" t="s">
        <v>223</v>
      </c>
      <c r="G1156" t="s">
        <v>231</v>
      </c>
      <c r="H1156">
        <v>15914.311380449901</v>
      </c>
      <c r="I1156">
        <v>0</v>
      </c>
    </row>
    <row r="1157" spans="1:9" x14ac:dyDescent="0.35">
      <c r="A1157" t="s">
        <v>220</v>
      </c>
      <c r="B1157">
        <v>2050</v>
      </c>
      <c r="C1157">
        <v>1995</v>
      </c>
      <c r="D1157" t="s">
        <v>228</v>
      </c>
      <c r="E1157" t="s">
        <v>229</v>
      </c>
      <c r="F1157" t="s">
        <v>223</v>
      </c>
      <c r="G1157" t="s">
        <v>232</v>
      </c>
      <c r="H1157">
        <v>32655.051717390001</v>
      </c>
      <c r="I1157">
        <v>0</v>
      </c>
    </row>
    <row r="1158" spans="1:9" x14ac:dyDescent="0.35">
      <c r="A1158" t="s">
        <v>220</v>
      </c>
      <c r="B1158">
        <v>2050</v>
      </c>
      <c r="C1158">
        <v>1995</v>
      </c>
      <c r="D1158" t="s">
        <v>228</v>
      </c>
      <c r="E1158" t="s">
        <v>229</v>
      </c>
      <c r="F1158" t="s">
        <v>223</v>
      </c>
      <c r="G1158" t="s">
        <v>236</v>
      </c>
      <c r="H1158">
        <v>5216.0864940600004</v>
      </c>
      <c r="I1158">
        <v>0</v>
      </c>
    </row>
    <row r="1159" spans="1:9" x14ac:dyDescent="0.35">
      <c r="A1159" t="s">
        <v>220</v>
      </c>
      <c r="B1159">
        <v>2050</v>
      </c>
      <c r="C1159">
        <v>1995</v>
      </c>
      <c r="D1159" t="s">
        <v>228</v>
      </c>
      <c r="E1159" t="s">
        <v>229</v>
      </c>
      <c r="F1159" t="s">
        <v>223</v>
      </c>
      <c r="G1159" t="s">
        <v>237</v>
      </c>
      <c r="H1159">
        <v>7841.21774980999</v>
      </c>
      <c r="I1159">
        <v>-714.44430824000005</v>
      </c>
    </row>
    <row r="1160" spans="1:9" x14ac:dyDescent="0.35">
      <c r="A1160" t="s">
        <v>220</v>
      </c>
      <c r="B1160">
        <v>2050</v>
      </c>
      <c r="C1160">
        <v>1995</v>
      </c>
      <c r="D1160" t="s">
        <v>228</v>
      </c>
      <c r="E1160" t="s">
        <v>229</v>
      </c>
      <c r="F1160" t="s">
        <v>223</v>
      </c>
      <c r="G1160" t="s">
        <v>238</v>
      </c>
      <c r="H1160">
        <v>5976.0711595700004</v>
      </c>
      <c r="I1160">
        <v>0</v>
      </c>
    </row>
    <row r="1161" spans="1:9" x14ac:dyDescent="0.35">
      <c r="A1161" t="s">
        <v>220</v>
      </c>
      <c r="B1161">
        <v>2050</v>
      </c>
      <c r="C1161">
        <v>1995</v>
      </c>
      <c r="D1161" t="s">
        <v>221</v>
      </c>
      <c r="E1161" t="s">
        <v>239</v>
      </c>
      <c r="F1161" t="s">
        <v>223</v>
      </c>
      <c r="G1161" t="s">
        <v>240</v>
      </c>
      <c r="H1161">
        <v>4565.5924691999999</v>
      </c>
      <c r="I1161">
        <v>0</v>
      </c>
    </row>
    <row r="1162" spans="1:9" x14ac:dyDescent="0.35">
      <c r="A1162" t="s">
        <v>220</v>
      </c>
      <c r="B1162">
        <v>2050</v>
      </c>
      <c r="C1162">
        <v>1995</v>
      </c>
      <c r="D1162" t="s">
        <v>221</v>
      </c>
      <c r="E1162" t="s">
        <v>239</v>
      </c>
      <c r="F1162" t="s">
        <v>223</v>
      </c>
      <c r="G1162" t="s">
        <v>225</v>
      </c>
      <c r="H1162">
        <v>5270.5455274799997</v>
      </c>
      <c r="I1162">
        <v>0</v>
      </c>
    </row>
    <row r="1163" spans="1:9" x14ac:dyDescent="0.35">
      <c r="A1163" t="s">
        <v>220</v>
      </c>
      <c r="B1163">
        <v>2050</v>
      </c>
      <c r="C1163">
        <v>1995</v>
      </c>
      <c r="D1163" t="s">
        <v>221</v>
      </c>
      <c r="E1163" t="s">
        <v>239</v>
      </c>
      <c r="F1163" t="s">
        <v>221</v>
      </c>
      <c r="G1163" t="s">
        <v>227</v>
      </c>
      <c r="H1163">
        <v>19487.26687159</v>
      </c>
      <c r="I1163">
        <v>0</v>
      </c>
    </row>
    <row r="1164" spans="1:9" x14ac:dyDescent="0.35">
      <c r="A1164" t="s">
        <v>220</v>
      </c>
      <c r="B1164">
        <v>2050</v>
      </c>
      <c r="C1164">
        <v>1995</v>
      </c>
      <c r="D1164" t="s">
        <v>228</v>
      </c>
      <c r="E1164" t="s">
        <v>242</v>
      </c>
      <c r="F1164" t="s">
        <v>223</v>
      </c>
      <c r="G1164" t="s">
        <v>232</v>
      </c>
      <c r="H1164">
        <v>2564.3280274799999</v>
      </c>
      <c r="I1164">
        <v>0</v>
      </c>
    </row>
    <row r="1165" spans="1:9" x14ac:dyDescent="0.35">
      <c r="A1165" t="s">
        <v>220</v>
      </c>
      <c r="B1165">
        <v>2050</v>
      </c>
      <c r="C1165">
        <v>1995</v>
      </c>
      <c r="D1165" t="s">
        <v>228</v>
      </c>
      <c r="E1165" t="s">
        <v>242</v>
      </c>
      <c r="F1165" t="s">
        <v>223</v>
      </c>
      <c r="G1165" t="s">
        <v>244</v>
      </c>
      <c r="H1165">
        <v>3221.52220316999</v>
      </c>
      <c r="I1165">
        <v>-283.22547393999997</v>
      </c>
    </row>
    <row r="1166" spans="1:9" x14ac:dyDescent="0.35">
      <c r="A1166" t="s">
        <v>220</v>
      </c>
      <c r="B1166">
        <v>2050</v>
      </c>
      <c r="C1166">
        <v>1995</v>
      </c>
      <c r="D1166" t="s">
        <v>228</v>
      </c>
      <c r="E1166" t="s">
        <v>242</v>
      </c>
      <c r="F1166" t="s">
        <v>223</v>
      </c>
      <c r="G1166" t="s">
        <v>246</v>
      </c>
      <c r="H1166">
        <v>747.81603844999995</v>
      </c>
      <c r="I1166">
        <v>0</v>
      </c>
    </row>
    <row r="1167" spans="1:9" x14ac:dyDescent="0.35">
      <c r="A1167" t="s">
        <v>220</v>
      </c>
      <c r="B1167">
        <v>2050</v>
      </c>
      <c r="C1167">
        <v>1995</v>
      </c>
      <c r="D1167" t="s">
        <v>228</v>
      </c>
      <c r="E1167" t="s">
        <v>242</v>
      </c>
      <c r="F1167" t="s">
        <v>223</v>
      </c>
      <c r="G1167" t="s">
        <v>248</v>
      </c>
      <c r="H1167">
        <v>4682.6644601099997</v>
      </c>
      <c r="I1167">
        <v>0</v>
      </c>
    </row>
    <row r="1168" spans="1:9" x14ac:dyDescent="0.35">
      <c r="A1168" t="s">
        <v>220</v>
      </c>
      <c r="B1168">
        <v>2050</v>
      </c>
      <c r="C1168">
        <v>1995</v>
      </c>
      <c r="D1168" t="s">
        <v>228</v>
      </c>
      <c r="E1168" t="s">
        <v>242</v>
      </c>
      <c r="F1168" t="s">
        <v>221</v>
      </c>
      <c r="G1168" t="s">
        <v>250</v>
      </c>
      <c r="H1168">
        <v>1809.7247574800001</v>
      </c>
      <c r="I1168">
        <v>0</v>
      </c>
    </row>
    <row r="1169" spans="1:9" x14ac:dyDescent="0.35">
      <c r="A1169" t="s">
        <v>220</v>
      </c>
      <c r="B1169">
        <v>2050</v>
      </c>
      <c r="C1169">
        <v>1995</v>
      </c>
      <c r="D1169" t="s">
        <v>228</v>
      </c>
      <c r="E1169" t="s">
        <v>251</v>
      </c>
      <c r="F1169" t="s">
        <v>223</v>
      </c>
      <c r="G1169" t="s">
        <v>224</v>
      </c>
      <c r="H1169">
        <v>2002.9245227199999</v>
      </c>
      <c r="I1169">
        <v>0</v>
      </c>
    </row>
    <row r="1170" spans="1:9" x14ac:dyDescent="0.35">
      <c r="A1170" t="s">
        <v>220</v>
      </c>
      <c r="B1170">
        <v>2050</v>
      </c>
      <c r="C1170">
        <v>1995</v>
      </c>
      <c r="D1170" t="s">
        <v>228</v>
      </c>
      <c r="E1170" t="s">
        <v>251</v>
      </c>
      <c r="F1170" t="s">
        <v>223</v>
      </c>
      <c r="G1170" t="s">
        <v>226</v>
      </c>
      <c r="H1170">
        <v>274.25639688000001</v>
      </c>
      <c r="I1170">
        <v>0</v>
      </c>
    </row>
    <row r="1171" spans="1:9" x14ac:dyDescent="0.35">
      <c r="A1171" t="s">
        <v>220</v>
      </c>
      <c r="B1171">
        <v>2050</v>
      </c>
      <c r="C1171">
        <v>1995</v>
      </c>
      <c r="D1171" t="s">
        <v>228</v>
      </c>
      <c r="E1171" t="s">
        <v>251</v>
      </c>
      <c r="F1171" t="s">
        <v>223</v>
      </c>
      <c r="G1171" t="s">
        <v>252</v>
      </c>
      <c r="H1171">
        <v>2406.7398348699999</v>
      </c>
      <c r="I1171">
        <v>0</v>
      </c>
    </row>
    <row r="1172" spans="1:9" x14ac:dyDescent="0.35">
      <c r="A1172" t="s">
        <v>220</v>
      </c>
      <c r="B1172">
        <v>2050</v>
      </c>
      <c r="C1172">
        <v>1995</v>
      </c>
      <c r="D1172" t="s">
        <v>228</v>
      </c>
      <c r="E1172" t="s">
        <v>251</v>
      </c>
      <c r="F1172" t="s">
        <v>221</v>
      </c>
      <c r="G1172" t="s">
        <v>227</v>
      </c>
      <c r="H1172">
        <v>1067.61700036</v>
      </c>
      <c r="I1172">
        <v>0</v>
      </c>
    </row>
    <row r="1173" spans="1:9" x14ac:dyDescent="0.35">
      <c r="A1173" t="s">
        <v>220</v>
      </c>
      <c r="B1173">
        <v>2050</v>
      </c>
      <c r="C1173">
        <v>1995</v>
      </c>
      <c r="D1173" t="s">
        <v>228</v>
      </c>
      <c r="E1173" t="s">
        <v>251</v>
      </c>
      <c r="F1173" t="s">
        <v>221</v>
      </c>
      <c r="G1173" t="s">
        <v>253</v>
      </c>
      <c r="H1173">
        <v>33974.329963049997</v>
      </c>
      <c r="I1173">
        <v>0</v>
      </c>
    </row>
    <row r="1174" spans="1:9" x14ac:dyDescent="0.35">
      <c r="A1174" t="s">
        <v>220</v>
      </c>
      <c r="B1174">
        <v>2050</v>
      </c>
      <c r="C1174">
        <v>1995</v>
      </c>
      <c r="D1174" t="s">
        <v>221</v>
      </c>
      <c r="E1174" t="s">
        <v>230</v>
      </c>
      <c r="F1174" t="s">
        <v>223</v>
      </c>
      <c r="G1174" t="s">
        <v>229</v>
      </c>
      <c r="H1174">
        <v>0</v>
      </c>
      <c r="I1174">
        <v>-1311.7864222600001</v>
      </c>
    </row>
    <row r="1175" spans="1:9" x14ac:dyDescent="0.35">
      <c r="A1175" t="s">
        <v>220</v>
      </c>
      <c r="B1175">
        <v>2050</v>
      </c>
      <c r="C1175">
        <v>1995</v>
      </c>
      <c r="D1175" t="s">
        <v>221</v>
      </c>
      <c r="E1175" t="s">
        <v>230</v>
      </c>
      <c r="F1175" t="s">
        <v>223</v>
      </c>
      <c r="G1175" t="s">
        <v>232</v>
      </c>
      <c r="H1175">
        <v>12120.6210563</v>
      </c>
      <c r="I1175">
        <v>-167.41336763999999</v>
      </c>
    </row>
    <row r="1176" spans="1:9" x14ac:dyDescent="0.35">
      <c r="A1176" t="s">
        <v>220</v>
      </c>
      <c r="B1176">
        <v>2050</v>
      </c>
      <c r="C1176">
        <v>1995</v>
      </c>
      <c r="D1176" t="s">
        <v>221</v>
      </c>
      <c r="E1176" t="s">
        <v>230</v>
      </c>
      <c r="F1176" t="s">
        <v>223</v>
      </c>
      <c r="G1176" t="s">
        <v>244</v>
      </c>
      <c r="H1176">
        <v>4066.2848351100001</v>
      </c>
      <c r="I1176">
        <v>-772.72455380999997</v>
      </c>
    </row>
    <row r="1177" spans="1:9" x14ac:dyDescent="0.35">
      <c r="A1177" t="s">
        <v>220</v>
      </c>
      <c r="B1177">
        <v>2050</v>
      </c>
      <c r="C1177">
        <v>1995</v>
      </c>
      <c r="D1177" t="s">
        <v>221</v>
      </c>
      <c r="E1177" t="s">
        <v>230</v>
      </c>
      <c r="F1177" t="s">
        <v>223</v>
      </c>
      <c r="G1177" t="s">
        <v>237</v>
      </c>
      <c r="H1177">
        <v>16854.978185799999</v>
      </c>
      <c r="I1177">
        <v>-679.00430253000002</v>
      </c>
    </row>
    <row r="1178" spans="1:9" x14ac:dyDescent="0.35">
      <c r="A1178" t="s">
        <v>220</v>
      </c>
      <c r="B1178">
        <v>2050</v>
      </c>
      <c r="C1178">
        <v>1995</v>
      </c>
      <c r="D1178" t="s">
        <v>228</v>
      </c>
      <c r="E1178" t="s">
        <v>231</v>
      </c>
      <c r="F1178" t="s">
        <v>223</v>
      </c>
      <c r="G1178" t="s">
        <v>229</v>
      </c>
      <c r="H1178">
        <v>0</v>
      </c>
      <c r="I1178">
        <v>-281.26259536999999</v>
      </c>
    </row>
    <row r="1179" spans="1:9" x14ac:dyDescent="0.35">
      <c r="A1179" t="s">
        <v>220</v>
      </c>
      <c r="B1179">
        <v>2050</v>
      </c>
      <c r="C1179">
        <v>1995</v>
      </c>
      <c r="D1179" t="s">
        <v>228</v>
      </c>
      <c r="E1179" t="s">
        <v>231</v>
      </c>
      <c r="F1179" t="s">
        <v>223</v>
      </c>
      <c r="G1179" t="s">
        <v>232</v>
      </c>
      <c r="H1179">
        <v>3314.0926596300001</v>
      </c>
      <c r="I1179">
        <v>0</v>
      </c>
    </row>
    <row r="1180" spans="1:9" x14ac:dyDescent="0.35">
      <c r="A1180" t="s">
        <v>220</v>
      </c>
      <c r="B1180">
        <v>2050</v>
      </c>
      <c r="C1180">
        <v>1995</v>
      </c>
      <c r="D1180" t="s">
        <v>228</v>
      </c>
      <c r="E1180" t="s">
        <v>231</v>
      </c>
      <c r="F1180" t="s">
        <v>223</v>
      </c>
      <c r="G1180" t="s">
        <v>270</v>
      </c>
      <c r="H1180">
        <v>3995.93550839</v>
      </c>
      <c r="I1180">
        <v>0</v>
      </c>
    </row>
    <row r="1181" spans="1:9" x14ac:dyDescent="0.35">
      <c r="A1181" t="s">
        <v>220</v>
      </c>
      <c r="B1181">
        <v>2050</v>
      </c>
      <c r="C1181">
        <v>1995</v>
      </c>
      <c r="D1181" t="s">
        <v>228</v>
      </c>
      <c r="E1181" t="s">
        <v>231</v>
      </c>
      <c r="F1181" t="s">
        <v>223</v>
      </c>
      <c r="G1181" t="s">
        <v>256</v>
      </c>
      <c r="H1181">
        <v>12122.750624050001</v>
      </c>
      <c r="I1181">
        <v>0</v>
      </c>
    </row>
    <row r="1182" spans="1:9" x14ac:dyDescent="0.35">
      <c r="A1182" t="s">
        <v>220</v>
      </c>
      <c r="B1182">
        <v>2050</v>
      </c>
      <c r="C1182">
        <v>1995</v>
      </c>
      <c r="D1182" t="s">
        <v>228</v>
      </c>
      <c r="E1182" t="s">
        <v>257</v>
      </c>
      <c r="F1182" t="s">
        <v>223</v>
      </c>
      <c r="G1182" t="s">
        <v>237</v>
      </c>
      <c r="H1182">
        <v>567.82722016000002</v>
      </c>
      <c r="I1182">
        <v>0</v>
      </c>
    </row>
    <row r="1183" spans="1:9" x14ac:dyDescent="0.35">
      <c r="A1183" t="s">
        <v>220</v>
      </c>
      <c r="B1183">
        <v>2050</v>
      </c>
      <c r="C1183">
        <v>1995</v>
      </c>
      <c r="D1183" t="s">
        <v>228</v>
      </c>
      <c r="E1183" t="s">
        <v>261</v>
      </c>
      <c r="F1183" t="s">
        <v>223</v>
      </c>
      <c r="G1183" t="s">
        <v>224</v>
      </c>
      <c r="H1183">
        <v>8592.0490687500005</v>
      </c>
      <c r="I1183">
        <v>-5515.4503839299996</v>
      </c>
    </row>
    <row r="1184" spans="1:9" x14ac:dyDescent="0.35">
      <c r="A1184" t="s">
        <v>220</v>
      </c>
      <c r="B1184">
        <v>2050</v>
      </c>
      <c r="C1184">
        <v>1995</v>
      </c>
      <c r="D1184" t="s">
        <v>228</v>
      </c>
      <c r="E1184" t="s">
        <v>232</v>
      </c>
      <c r="F1184" t="s">
        <v>223</v>
      </c>
      <c r="G1184" t="s">
        <v>229</v>
      </c>
      <c r="H1184">
        <v>0</v>
      </c>
      <c r="I1184">
        <v>-10452.047287609999</v>
      </c>
    </row>
    <row r="1185" spans="1:9" x14ac:dyDescent="0.35">
      <c r="A1185" t="s">
        <v>220</v>
      </c>
      <c r="B1185">
        <v>2050</v>
      </c>
      <c r="C1185">
        <v>1995</v>
      </c>
      <c r="D1185" t="s">
        <v>228</v>
      </c>
      <c r="E1185" t="s">
        <v>232</v>
      </c>
      <c r="F1185" t="s">
        <v>223</v>
      </c>
      <c r="G1185" t="s">
        <v>242</v>
      </c>
      <c r="H1185">
        <v>0</v>
      </c>
      <c r="I1185">
        <v>-4006.99206757</v>
      </c>
    </row>
    <row r="1186" spans="1:9" x14ac:dyDescent="0.35">
      <c r="A1186" t="s">
        <v>220</v>
      </c>
      <c r="B1186">
        <v>2050</v>
      </c>
      <c r="C1186">
        <v>1995</v>
      </c>
      <c r="D1186" t="s">
        <v>228</v>
      </c>
      <c r="E1186" t="s">
        <v>232</v>
      </c>
      <c r="F1186" t="s">
        <v>221</v>
      </c>
      <c r="G1186" t="s">
        <v>230</v>
      </c>
      <c r="H1186">
        <v>1441.36008522</v>
      </c>
      <c r="I1186">
        <v>-12707.402581439999</v>
      </c>
    </row>
    <row r="1187" spans="1:9" x14ac:dyDescent="0.35">
      <c r="A1187" t="s">
        <v>220</v>
      </c>
      <c r="B1187">
        <v>2050</v>
      </c>
      <c r="C1187">
        <v>1995</v>
      </c>
      <c r="D1187" t="s">
        <v>228</v>
      </c>
      <c r="E1187" t="s">
        <v>232</v>
      </c>
      <c r="F1187" t="s">
        <v>223</v>
      </c>
      <c r="G1187" t="s">
        <v>231</v>
      </c>
      <c r="H1187">
        <v>0</v>
      </c>
      <c r="I1187">
        <v>-8824.3205979800005</v>
      </c>
    </row>
    <row r="1188" spans="1:9" x14ac:dyDescent="0.35">
      <c r="A1188" t="s">
        <v>220</v>
      </c>
      <c r="B1188">
        <v>2050</v>
      </c>
      <c r="C1188">
        <v>1995</v>
      </c>
      <c r="D1188" t="s">
        <v>228</v>
      </c>
      <c r="E1188" t="s">
        <v>232</v>
      </c>
      <c r="F1188" t="s">
        <v>223</v>
      </c>
      <c r="G1188" t="s">
        <v>263</v>
      </c>
      <c r="H1188">
        <v>355.90375683000002</v>
      </c>
      <c r="I1188">
        <v>0</v>
      </c>
    </row>
    <row r="1189" spans="1:9" x14ac:dyDescent="0.35">
      <c r="A1189" t="s">
        <v>220</v>
      </c>
      <c r="B1189">
        <v>2050</v>
      </c>
      <c r="C1189">
        <v>1995</v>
      </c>
      <c r="D1189" t="s">
        <v>228</v>
      </c>
      <c r="E1189" t="s">
        <v>232</v>
      </c>
      <c r="F1189" t="s">
        <v>223</v>
      </c>
      <c r="G1189" t="s">
        <v>264</v>
      </c>
      <c r="H1189">
        <v>1506.39051518</v>
      </c>
      <c r="I1189">
        <v>0</v>
      </c>
    </row>
    <row r="1190" spans="1:9" x14ac:dyDescent="0.35">
      <c r="A1190" t="s">
        <v>220</v>
      </c>
      <c r="B1190">
        <v>2050</v>
      </c>
      <c r="C1190">
        <v>1995</v>
      </c>
      <c r="D1190" t="s">
        <v>228</v>
      </c>
      <c r="E1190" t="s">
        <v>232</v>
      </c>
      <c r="F1190" t="s">
        <v>223</v>
      </c>
      <c r="G1190" t="s">
        <v>265</v>
      </c>
      <c r="H1190">
        <v>1973.59042959</v>
      </c>
      <c r="I1190">
        <v>0</v>
      </c>
    </row>
    <row r="1191" spans="1:9" x14ac:dyDescent="0.35">
      <c r="A1191" t="s">
        <v>220</v>
      </c>
      <c r="B1191">
        <v>2050</v>
      </c>
      <c r="C1191">
        <v>1995</v>
      </c>
      <c r="D1191" t="s">
        <v>228</v>
      </c>
      <c r="E1191" t="s">
        <v>232</v>
      </c>
      <c r="F1191" t="s">
        <v>223</v>
      </c>
      <c r="G1191" t="s">
        <v>244</v>
      </c>
      <c r="H1191">
        <v>8543.1935828500009</v>
      </c>
      <c r="I1191">
        <v>-2803.73082686</v>
      </c>
    </row>
    <row r="1192" spans="1:9" x14ac:dyDescent="0.35">
      <c r="A1192" t="s">
        <v>220</v>
      </c>
      <c r="B1192">
        <v>2050</v>
      </c>
      <c r="C1192">
        <v>1995</v>
      </c>
      <c r="D1192" t="s">
        <v>228</v>
      </c>
      <c r="E1192" t="s">
        <v>232</v>
      </c>
      <c r="F1192" t="s">
        <v>223</v>
      </c>
      <c r="G1192" t="s">
        <v>246</v>
      </c>
      <c r="H1192">
        <v>2150.8747976999998</v>
      </c>
      <c r="I1192">
        <v>0</v>
      </c>
    </row>
    <row r="1193" spans="1:9" x14ac:dyDescent="0.35">
      <c r="A1193" t="s">
        <v>220</v>
      </c>
      <c r="B1193">
        <v>2050</v>
      </c>
      <c r="C1193">
        <v>1995</v>
      </c>
      <c r="D1193" t="s">
        <v>228</v>
      </c>
      <c r="E1193" t="s">
        <v>232</v>
      </c>
      <c r="F1193" t="s">
        <v>223</v>
      </c>
      <c r="G1193" t="s">
        <v>248</v>
      </c>
      <c r="H1193">
        <v>11238.66125307</v>
      </c>
      <c r="I1193">
        <v>0</v>
      </c>
    </row>
    <row r="1194" spans="1:9" x14ac:dyDescent="0.35">
      <c r="A1194" t="s">
        <v>220</v>
      </c>
      <c r="B1194">
        <v>2050</v>
      </c>
      <c r="C1194">
        <v>1995</v>
      </c>
      <c r="D1194" t="s">
        <v>228</v>
      </c>
      <c r="E1194" t="s">
        <v>232</v>
      </c>
      <c r="F1194" t="s">
        <v>221</v>
      </c>
      <c r="G1194" t="s">
        <v>267</v>
      </c>
      <c r="H1194">
        <v>2401.79083644</v>
      </c>
      <c r="I1194">
        <v>0</v>
      </c>
    </row>
    <row r="1195" spans="1:9" x14ac:dyDescent="0.35">
      <c r="A1195" t="s">
        <v>220</v>
      </c>
      <c r="B1195">
        <v>2050</v>
      </c>
      <c r="C1195">
        <v>1995</v>
      </c>
      <c r="D1195" t="s">
        <v>228</v>
      </c>
      <c r="E1195" t="s">
        <v>232</v>
      </c>
      <c r="F1195" t="s">
        <v>223</v>
      </c>
      <c r="G1195" t="s">
        <v>270</v>
      </c>
      <c r="H1195">
        <v>4026.1990656899902</v>
      </c>
      <c r="I1195">
        <v>0</v>
      </c>
    </row>
    <row r="1196" spans="1:9" x14ac:dyDescent="0.35">
      <c r="A1196" t="s">
        <v>220</v>
      </c>
      <c r="B1196">
        <v>2050</v>
      </c>
      <c r="C1196">
        <v>1995</v>
      </c>
      <c r="D1196" t="s">
        <v>228</v>
      </c>
      <c r="E1196" t="s">
        <v>232</v>
      </c>
      <c r="F1196" t="s">
        <v>223</v>
      </c>
      <c r="G1196" t="s">
        <v>268</v>
      </c>
      <c r="H1196">
        <v>503.45582705999999</v>
      </c>
      <c r="I1196">
        <v>0</v>
      </c>
    </row>
    <row r="1197" spans="1:9" x14ac:dyDescent="0.35">
      <c r="A1197" t="s">
        <v>220</v>
      </c>
      <c r="B1197">
        <v>2050</v>
      </c>
      <c r="C1197">
        <v>1995</v>
      </c>
      <c r="D1197" t="s">
        <v>228</v>
      </c>
      <c r="E1197" t="s">
        <v>263</v>
      </c>
      <c r="F1197" t="s">
        <v>223</v>
      </c>
      <c r="G1197" t="s">
        <v>232</v>
      </c>
      <c r="H1197">
        <v>0</v>
      </c>
      <c r="I1197">
        <v>-1388.1175731799999</v>
      </c>
    </row>
    <row r="1198" spans="1:9" x14ac:dyDescent="0.35">
      <c r="A1198" t="s">
        <v>220</v>
      </c>
      <c r="B1198">
        <v>2050</v>
      </c>
      <c r="C1198">
        <v>1995</v>
      </c>
      <c r="D1198" t="s">
        <v>228</v>
      </c>
      <c r="E1198" t="s">
        <v>263</v>
      </c>
      <c r="F1198" t="s">
        <v>223</v>
      </c>
      <c r="G1198" t="s">
        <v>269</v>
      </c>
      <c r="H1198">
        <v>355.90375683000002</v>
      </c>
      <c r="I1198">
        <v>0</v>
      </c>
    </row>
    <row r="1199" spans="1:9" x14ac:dyDescent="0.35">
      <c r="A1199" t="s">
        <v>220</v>
      </c>
      <c r="B1199">
        <v>2050</v>
      </c>
      <c r="C1199">
        <v>1995</v>
      </c>
      <c r="D1199" t="s">
        <v>228</v>
      </c>
      <c r="E1199" t="s">
        <v>264</v>
      </c>
      <c r="F1199" t="s">
        <v>223</v>
      </c>
      <c r="G1199" t="s">
        <v>232</v>
      </c>
      <c r="H1199">
        <v>0</v>
      </c>
      <c r="I1199">
        <v>-5795.7730185299997</v>
      </c>
    </row>
    <row r="1200" spans="1:9" x14ac:dyDescent="0.35">
      <c r="A1200" t="s">
        <v>220</v>
      </c>
      <c r="B1200">
        <v>2050</v>
      </c>
      <c r="C1200">
        <v>1995</v>
      </c>
      <c r="D1200" t="s">
        <v>228</v>
      </c>
      <c r="E1200" t="s">
        <v>264</v>
      </c>
      <c r="F1200" t="s">
        <v>223</v>
      </c>
      <c r="G1200" t="s">
        <v>269</v>
      </c>
      <c r="H1200">
        <v>349.97867094999998</v>
      </c>
      <c r="I1200">
        <v>0</v>
      </c>
    </row>
    <row r="1201" spans="1:9" x14ac:dyDescent="0.35">
      <c r="A1201" t="s">
        <v>220</v>
      </c>
      <c r="B1201">
        <v>2050</v>
      </c>
      <c r="C1201">
        <v>1995</v>
      </c>
      <c r="D1201" t="s">
        <v>228</v>
      </c>
      <c r="E1201" t="s">
        <v>264</v>
      </c>
      <c r="F1201" t="s">
        <v>223</v>
      </c>
      <c r="G1201" t="s">
        <v>265</v>
      </c>
      <c r="H1201">
        <v>587.04723256</v>
      </c>
      <c r="I1201">
        <v>0</v>
      </c>
    </row>
    <row r="1202" spans="1:9" x14ac:dyDescent="0.35">
      <c r="A1202" t="s">
        <v>220</v>
      </c>
      <c r="B1202">
        <v>2050</v>
      </c>
      <c r="C1202">
        <v>1995</v>
      </c>
      <c r="D1202" t="s">
        <v>228</v>
      </c>
      <c r="E1202" t="s">
        <v>264</v>
      </c>
      <c r="F1202" t="s">
        <v>223</v>
      </c>
      <c r="G1202" t="s">
        <v>270</v>
      </c>
      <c r="H1202">
        <v>2209.5911003900001</v>
      </c>
      <c r="I1202">
        <v>0</v>
      </c>
    </row>
    <row r="1203" spans="1:9" x14ac:dyDescent="0.35">
      <c r="A1203" t="s">
        <v>220</v>
      </c>
      <c r="B1203">
        <v>2050</v>
      </c>
      <c r="C1203">
        <v>1995</v>
      </c>
      <c r="D1203" t="s">
        <v>228</v>
      </c>
      <c r="E1203" t="s">
        <v>264</v>
      </c>
      <c r="F1203" t="s">
        <v>223</v>
      </c>
      <c r="G1203" t="s">
        <v>268</v>
      </c>
      <c r="H1203">
        <v>440.80559886999998</v>
      </c>
      <c r="I1203">
        <v>0</v>
      </c>
    </row>
    <row r="1204" spans="1:9" x14ac:dyDescent="0.35">
      <c r="A1204" t="s">
        <v>220</v>
      </c>
      <c r="B1204">
        <v>2050</v>
      </c>
      <c r="C1204">
        <v>1995</v>
      </c>
      <c r="D1204" t="s">
        <v>228</v>
      </c>
      <c r="E1204" t="s">
        <v>269</v>
      </c>
      <c r="F1204" t="s">
        <v>223</v>
      </c>
      <c r="G1204" t="s">
        <v>263</v>
      </c>
      <c r="H1204">
        <v>0</v>
      </c>
      <c r="I1204">
        <v>-1388.1175731799999</v>
      </c>
    </row>
    <row r="1205" spans="1:9" x14ac:dyDescent="0.35">
      <c r="A1205" t="s">
        <v>220</v>
      </c>
      <c r="B1205">
        <v>2050</v>
      </c>
      <c r="C1205">
        <v>1995</v>
      </c>
      <c r="D1205" t="s">
        <v>228</v>
      </c>
      <c r="E1205" t="s">
        <v>269</v>
      </c>
      <c r="F1205" t="s">
        <v>223</v>
      </c>
      <c r="G1205" t="s">
        <v>264</v>
      </c>
      <c r="H1205">
        <v>0</v>
      </c>
      <c r="I1205">
        <v>-899.24982195999996</v>
      </c>
    </row>
    <row r="1206" spans="1:9" x14ac:dyDescent="0.35">
      <c r="A1206" t="s">
        <v>220</v>
      </c>
      <c r="B1206">
        <v>2050</v>
      </c>
      <c r="C1206">
        <v>1995</v>
      </c>
      <c r="D1206" t="s">
        <v>228</v>
      </c>
      <c r="E1206" t="s">
        <v>265</v>
      </c>
      <c r="F1206" t="s">
        <v>223</v>
      </c>
      <c r="G1206" t="s">
        <v>232</v>
      </c>
      <c r="H1206">
        <v>0</v>
      </c>
      <c r="I1206">
        <v>-18237.737625400001</v>
      </c>
    </row>
    <row r="1207" spans="1:9" x14ac:dyDescent="0.35">
      <c r="A1207" t="s">
        <v>220</v>
      </c>
      <c r="B1207">
        <v>2050</v>
      </c>
      <c r="C1207">
        <v>1995</v>
      </c>
      <c r="D1207" t="s">
        <v>228</v>
      </c>
      <c r="E1207" t="s">
        <v>265</v>
      </c>
      <c r="F1207" t="s">
        <v>223</v>
      </c>
      <c r="G1207" t="s">
        <v>264</v>
      </c>
      <c r="H1207">
        <v>0</v>
      </c>
      <c r="I1207">
        <v>-2623.4354045599998</v>
      </c>
    </row>
    <row r="1208" spans="1:9" x14ac:dyDescent="0.35">
      <c r="A1208" t="s">
        <v>220</v>
      </c>
      <c r="B1208">
        <v>2050</v>
      </c>
      <c r="C1208">
        <v>1995</v>
      </c>
      <c r="D1208" t="s">
        <v>228</v>
      </c>
      <c r="E1208" t="s">
        <v>265</v>
      </c>
      <c r="F1208" t="s">
        <v>223</v>
      </c>
      <c r="G1208" t="s">
        <v>248</v>
      </c>
      <c r="H1208">
        <v>3101.4116140800002</v>
      </c>
      <c r="I1208">
        <v>0</v>
      </c>
    </row>
    <row r="1209" spans="1:9" x14ac:dyDescent="0.35">
      <c r="A1209" t="s">
        <v>220</v>
      </c>
      <c r="B1209">
        <v>2050</v>
      </c>
      <c r="C1209">
        <v>1995</v>
      </c>
      <c r="D1209" t="s">
        <v>228</v>
      </c>
      <c r="E1209" t="s">
        <v>265</v>
      </c>
      <c r="F1209" t="s">
        <v>221</v>
      </c>
      <c r="G1209" t="s">
        <v>267</v>
      </c>
      <c r="H1209">
        <v>4873.4160357399996</v>
      </c>
      <c r="I1209">
        <v>0</v>
      </c>
    </row>
    <row r="1210" spans="1:9" x14ac:dyDescent="0.35">
      <c r="A1210" t="s">
        <v>220</v>
      </c>
      <c r="B1210">
        <v>2050</v>
      </c>
      <c r="C1210">
        <v>1995</v>
      </c>
      <c r="D1210" t="s">
        <v>228</v>
      </c>
      <c r="E1210" t="s">
        <v>265</v>
      </c>
      <c r="F1210" t="s">
        <v>223</v>
      </c>
      <c r="G1210" t="s">
        <v>271</v>
      </c>
      <c r="H1210">
        <v>1588.9581684699999</v>
      </c>
      <c r="I1210">
        <v>0</v>
      </c>
    </row>
    <row r="1211" spans="1:9" x14ac:dyDescent="0.35">
      <c r="A1211" t="s">
        <v>220</v>
      </c>
      <c r="B1211">
        <v>2050</v>
      </c>
      <c r="C1211">
        <v>1995</v>
      </c>
      <c r="D1211" t="s">
        <v>228</v>
      </c>
      <c r="E1211" t="s">
        <v>265</v>
      </c>
      <c r="F1211" t="s">
        <v>221</v>
      </c>
      <c r="G1211" t="s">
        <v>250</v>
      </c>
      <c r="H1211">
        <v>9928.6951106199995</v>
      </c>
      <c r="I1211">
        <v>0</v>
      </c>
    </row>
    <row r="1212" spans="1:9" x14ac:dyDescent="0.35">
      <c r="A1212" t="s">
        <v>220</v>
      </c>
      <c r="B1212">
        <v>2050</v>
      </c>
      <c r="C1212">
        <v>1995</v>
      </c>
      <c r="D1212" t="s">
        <v>228</v>
      </c>
      <c r="E1212" t="s">
        <v>272</v>
      </c>
      <c r="F1212" t="s">
        <v>223</v>
      </c>
      <c r="G1212" t="s">
        <v>273</v>
      </c>
      <c r="H1212">
        <v>3131.6918589500001</v>
      </c>
      <c r="I1212">
        <v>-945.66772995999997</v>
      </c>
    </row>
    <row r="1213" spans="1:9" x14ac:dyDescent="0.35">
      <c r="A1213" t="s">
        <v>220</v>
      </c>
      <c r="B1213">
        <v>2050</v>
      </c>
      <c r="C1213">
        <v>1995</v>
      </c>
      <c r="D1213" t="s">
        <v>228</v>
      </c>
      <c r="E1213" t="s">
        <v>272</v>
      </c>
      <c r="F1213" t="s">
        <v>223</v>
      </c>
      <c r="G1213" t="s">
        <v>274</v>
      </c>
      <c r="H1213">
        <v>3142.7053769700001</v>
      </c>
      <c r="I1213">
        <v>0</v>
      </c>
    </row>
    <row r="1214" spans="1:9" x14ac:dyDescent="0.35">
      <c r="A1214" t="s">
        <v>220</v>
      </c>
      <c r="B1214">
        <v>2050</v>
      </c>
      <c r="C1214">
        <v>1995</v>
      </c>
      <c r="D1214" t="s">
        <v>228</v>
      </c>
      <c r="E1214" t="s">
        <v>275</v>
      </c>
      <c r="F1214" t="s">
        <v>223</v>
      </c>
      <c r="G1214" t="s">
        <v>244</v>
      </c>
      <c r="H1214">
        <v>45902.636443720003</v>
      </c>
      <c r="I1214">
        <v>0</v>
      </c>
    </row>
    <row r="1215" spans="1:9" x14ac:dyDescent="0.35">
      <c r="A1215" t="s">
        <v>220</v>
      </c>
      <c r="B1215">
        <v>2050</v>
      </c>
      <c r="C1215">
        <v>1995</v>
      </c>
      <c r="D1215" t="s">
        <v>228</v>
      </c>
      <c r="E1215" t="s">
        <v>275</v>
      </c>
      <c r="F1215" t="s">
        <v>223</v>
      </c>
      <c r="G1215" t="s">
        <v>276</v>
      </c>
      <c r="H1215">
        <v>11399.383117609999</v>
      </c>
      <c r="I1215">
        <v>0</v>
      </c>
    </row>
    <row r="1216" spans="1:9" x14ac:dyDescent="0.35">
      <c r="A1216" t="s">
        <v>220</v>
      </c>
      <c r="B1216">
        <v>2050</v>
      </c>
      <c r="C1216">
        <v>1995</v>
      </c>
      <c r="D1216" t="s">
        <v>228</v>
      </c>
      <c r="E1216" t="s">
        <v>273</v>
      </c>
      <c r="F1216" t="s">
        <v>223</v>
      </c>
      <c r="G1216" t="s">
        <v>272</v>
      </c>
      <c r="H1216">
        <v>1058.4490190399999</v>
      </c>
      <c r="I1216">
        <v>-2151.16736881</v>
      </c>
    </row>
    <row r="1217" spans="1:9" x14ac:dyDescent="0.35">
      <c r="A1217" t="s">
        <v>220</v>
      </c>
      <c r="B1217">
        <v>2050</v>
      </c>
      <c r="C1217">
        <v>1995</v>
      </c>
      <c r="D1217" t="s">
        <v>228</v>
      </c>
      <c r="E1217" t="s">
        <v>273</v>
      </c>
      <c r="F1217" t="s">
        <v>221</v>
      </c>
      <c r="G1217" t="s">
        <v>284</v>
      </c>
      <c r="H1217">
        <v>290.61940787999998</v>
      </c>
      <c r="I1217">
        <v>0</v>
      </c>
    </row>
    <row r="1218" spans="1:9" x14ac:dyDescent="0.35">
      <c r="A1218" t="s">
        <v>220</v>
      </c>
      <c r="B1218">
        <v>2050</v>
      </c>
      <c r="C1218">
        <v>1995</v>
      </c>
      <c r="D1218" t="s">
        <v>228</v>
      </c>
      <c r="E1218" t="s">
        <v>273</v>
      </c>
      <c r="F1218" t="s">
        <v>223</v>
      </c>
      <c r="G1218" t="s">
        <v>277</v>
      </c>
      <c r="H1218">
        <v>1163.46613247</v>
      </c>
      <c r="I1218">
        <v>0</v>
      </c>
    </row>
    <row r="1219" spans="1:9" x14ac:dyDescent="0.35">
      <c r="A1219" t="s">
        <v>220</v>
      </c>
      <c r="B1219">
        <v>2050</v>
      </c>
      <c r="C1219">
        <v>1995</v>
      </c>
      <c r="D1219" t="s">
        <v>228</v>
      </c>
      <c r="E1219" t="s">
        <v>273</v>
      </c>
      <c r="F1219" t="s">
        <v>223</v>
      </c>
      <c r="G1219" t="s">
        <v>285</v>
      </c>
      <c r="H1219">
        <v>450.37820958999998</v>
      </c>
      <c r="I1219">
        <v>0</v>
      </c>
    </row>
    <row r="1220" spans="1:9" x14ac:dyDescent="0.35">
      <c r="A1220" t="s">
        <v>220</v>
      </c>
      <c r="B1220">
        <v>2050</v>
      </c>
      <c r="C1220">
        <v>1995</v>
      </c>
      <c r="D1220" t="s">
        <v>228</v>
      </c>
      <c r="E1220" t="s">
        <v>273</v>
      </c>
      <c r="F1220" t="s">
        <v>223</v>
      </c>
      <c r="G1220" t="s">
        <v>271</v>
      </c>
      <c r="H1220">
        <v>4444.0087222000002</v>
      </c>
      <c r="I1220">
        <v>0</v>
      </c>
    </row>
    <row r="1221" spans="1:9" x14ac:dyDescent="0.35">
      <c r="A1221" t="s">
        <v>220</v>
      </c>
      <c r="B1221">
        <v>2050</v>
      </c>
      <c r="C1221">
        <v>1995</v>
      </c>
      <c r="D1221" t="s">
        <v>228</v>
      </c>
      <c r="E1221" t="s">
        <v>244</v>
      </c>
      <c r="F1221" t="s">
        <v>223</v>
      </c>
      <c r="G1221" t="s">
        <v>242</v>
      </c>
      <c r="H1221">
        <v>2954.80676782</v>
      </c>
      <c r="I1221">
        <v>-24006.6295918</v>
      </c>
    </row>
    <row r="1222" spans="1:9" x14ac:dyDescent="0.35">
      <c r="A1222" t="s">
        <v>220</v>
      </c>
      <c r="B1222">
        <v>2050</v>
      </c>
      <c r="C1222">
        <v>1995</v>
      </c>
      <c r="D1222" t="s">
        <v>228</v>
      </c>
      <c r="E1222" t="s">
        <v>244</v>
      </c>
      <c r="F1222" t="s">
        <v>221</v>
      </c>
      <c r="G1222" t="s">
        <v>230</v>
      </c>
      <c r="H1222">
        <v>4860.6689459500003</v>
      </c>
      <c r="I1222">
        <v>-21995.660153420002</v>
      </c>
    </row>
    <row r="1223" spans="1:9" x14ac:dyDescent="0.35">
      <c r="A1223" t="s">
        <v>220</v>
      </c>
      <c r="B1223">
        <v>2050</v>
      </c>
      <c r="C1223">
        <v>1995</v>
      </c>
      <c r="D1223" t="s">
        <v>228</v>
      </c>
      <c r="E1223" t="s">
        <v>244</v>
      </c>
      <c r="F1223" t="s">
        <v>223</v>
      </c>
      <c r="G1223" t="s">
        <v>232</v>
      </c>
      <c r="H1223">
        <v>4319.8579140000002</v>
      </c>
      <c r="I1223">
        <v>-12979.95797761</v>
      </c>
    </row>
    <row r="1224" spans="1:9" x14ac:dyDescent="0.35">
      <c r="A1224" t="s">
        <v>220</v>
      </c>
      <c r="B1224">
        <v>2050</v>
      </c>
      <c r="C1224">
        <v>1995</v>
      </c>
      <c r="D1224" t="s">
        <v>228</v>
      </c>
      <c r="E1224" t="s">
        <v>244</v>
      </c>
      <c r="F1224" t="s">
        <v>223</v>
      </c>
      <c r="G1224" t="s">
        <v>275</v>
      </c>
      <c r="H1224">
        <v>0</v>
      </c>
      <c r="I1224">
        <v>-11779.29249235</v>
      </c>
    </row>
    <row r="1225" spans="1:9" x14ac:dyDescent="0.35">
      <c r="A1225" t="s">
        <v>220</v>
      </c>
      <c r="B1225">
        <v>2050</v>
      </c>
      <c r="C1225">
        <v>1995</v>
      </c>
      <c r="D1225" t="s">
        <v>228</v>
      </c>
      <c r="E1225" t="s">
        <v>244</v>
      </c>
      <c r="F1225" t="s">
        <v>223</v>
      </c>
      <c r="G1225" t="s">
        <v>278</v>
      </c>
      <c r="H1225">
        <v>0</v>
      </c>
      <c r="I1225">
        <v>-1119.4116926300001</v>
      </c>
    </row>
    <row r="1226" spans="1:9" x14ac:dyDescent="0.35">
      <c r="A1226" t="s">
        <v>220</v>
      </c>
      <c r="B1226">
        <v>2050</v>
      </c>
      <c r="C1226">
        <v>1995</v>
      </c>
      <c r="D1226" t="s">
        <v>228</v>
      </c>
      <c r="E1226" t="s">
        <v>244</v>
      </c>
      <c r="F1226" t="s">
        <v>223</v>
      </c>
      <c r="G1226" t="s">
        <v>237</v>
      </c>
      <c r="H1226">
        <v>22074.714391099998</v>
      </c>
      <c r="I1226">
        <v>0</v>
      </c>
    </row>
    <row r="1227" spans="1:9" x14ac:dyDescent="0.35">
      <c r="A1227" t="s">
        <v>220</v>
      </c>
      <c r="B1227">
        <v>2050</v>
      </c>
      <c r="C1227">
        <v>1995</v>
      </c>
      <c r="D1227" t="s">
        <v>228</v>
      </c>
      <c r="E1227" t="s">
        <v>244</v>
      </c>
      <c r="F1227" t="s">
        <v>221</v>
      </c>
      <c r="G1227" t="s">
        <v>250</v>
      </c>
      <c r="H1227">
        <v>19956.721885449999</v>
      </c>
      <c r="I1227">
        <v>-2120.5022036400001</v>
      </c>
    </row>
    <row r="1228" spans="1:9" x14ac:dyDescent="0.35">
      <c r="A1228" t="s">
        <v>220</v>
      </c>
      <c r="B1228">
        <v>2050</v>
      </c>
      <c r="C1228">
        <v>1995</v>
      </c>
      <c r="D1228" t="s">
        <v>228</v>
      </c>
      <c r="E1228" t="s">
        <v>224</v>
      </c>
      <c r="F1228" t="s">
        <v>221</v>
      </c>
      <c r="G1228" t="s">
        <v>222</v>
      </c>
      <c r="H1228">
        <v>0</v>
      </c>
      <c r="I1228">
        <v>-747.22548449999999</v>
      </c>
    </row>
    <row r="1229" spans="1:9" x14ac:dyDescent="0.35">
      <c r="A1229" t="s">
        <v>220</v>
      </c>
      <c r="B1229">
        <v>2050</v>
      </c>
      <c r="C1229">
        <v>1995</v>
      </c>
      <c r="D1229" t="s">
        <v>228</v>
      </c>
      <c r="E1229" t="s">
        <v>224</v>
      </c>
      <c r="F1229" t="s">
        <v>223</v>
      </c>
      <c r="G1229" t="s">
        <v>251</v>
      </c>
      <c r="H1229">
        <v>0</v>
      </c>
      <c r="I1229">
        <v>-7147.7361869799997</v>
      </c>
    </row>
    <row r="1230" spans="1:9" x14ac:dyDescent="0.35">
      <c r="A1230" t="s">
        <v>220</v>
      </c>
      <c r="B1230">
        <v>2050</v>
      </c>
      <c r="C1230">
        <v>1995</v>
      </c>
      <c r="D1230" t="s">
        <v>228</v>
      </c>
      <c r="E1230" t="s">
        <v>224</v>
      </c>
      <c r="F1230" t="s">
        <v>223</v>
      </c>
      <c r="G1230" t="s">
        <v>261</v>
      </c>
      <c r="H1230">
        <v>302.50797940000001</v>
      </c>
      <c r="I1230">
        <v>-5.6715429000000004</v>
      </c>
    </row>
    <row r="1231" spans="1:9" x14ac:dyDescent="0.35">
      <c r="A1231" t="s">
        <v>220</v>
      </c>
      <c r="B1231">
        <v>2050</v>
      </c>
      <c r="C1231">
        <v>1995</v>
      </c>
      <c r="D1231" t="s">
        <v>228</v>
      </c>
      <c r="E1231" t="s">
        <v>224</v>
      </c>
      <c r="F1231" t="s">
        <v>223</v>
      </c>
      <c r="G1231" t="s">
        <v>237</v>
      </c>
      <c r="H1231">
        <v>2258.39917384</v>
      </c>
      <c r="I1231">
        <v>0</v>
      </c>
    </row>
    <row r="1232" spans="1:9" x14ac:dyDescent="0.35">
      <c r="A1232" t="s">
        <v>220</v>
      </c>
      <c r="B1232">
        <v>2050</v>
      </c>
      <c r="C1232">
        <v>1995</v>
      </c>
      <c r="D1232" t="s">
        <v>228</v>
      </c>
      <c r="E1232" t="s">
        <v>224</v>
      </c>
      <c r="F1232" t="s">
        <v>223</v>
      </c>
      <c r="G1232" t="s">
        <v>226</v>
      </c>
      <c r="H1232">
        <v>2542.6402026000001</v>
      </c>
      <c r="I1232">
        <v>0</v>
      </c>
    </row>
    <row r="1233" spans="1:9" x14ac:dyDescent="0.35">
      <c r="A1233" t="s">
        <v>220</v>
      </c>
      <c r="B1233">
        <v>2050</v>
      </c>
      <c r="C1233">
        <v>1995</v>
      </c>
      <c r="D1233" t="s">
        <v>228</v>
      </c>
      <c r="E1233" t="s">
        <v>224</v>
      </c>
      <c r="F1233" t="s">
        <v>221</v>
      </c>
      <c r="G1233" t="s">
        <v>253</v>
      </c>
      <c r="H1233">
        <v>28028.883319960001</v>
      </c>
      <c r="I1233">
        <v>0</v>
      </c>
    </row>
    <row r="1234" spans="1:9" x14ac:dyDescent="0.35">
      <c r="A1234" t="s">
        <v>220</v>
      </c>
      <c r="B1234">
        <v>2050</v>
      </c>
      <c r="C1234">
        <v>1995</v>
      </c>
      <c r="D1234" t="s">
        <v>228</v>
      </c>
      <c r="E1234" t="s">
        <v>240</v>
      </c>
      <c r="F1234" t="s">
        <v>221</v>
      </c>
      <c r="G1234" t="s">
        <v>239</v>
      </c>
      <c r="H1234">
        <v>0</v>
      </c>
      <c r="I1234">
        <v>-811.98026633999996</v>
      </c>
    </row>
    <row r="1235" spans="1:9" x14ac:dyDescent="0.35">
      <c r="A1235" t="s">
        <v>220</v>
      </c>
      <c r="B1235">
        <v>2050</v>
      </c>
      <c r="C1235">
        <v>1995</v>
      </c>
      <c r="D1235" t="s">
        <v>228</v>
      </c>
      <c r="E1235" t="s">
        <v>240</v>
      </c>
      <c r="F1235" t="s">
        <v>223</v>
      </c>
      <c r="G1235" t="s">
        <v>236</v>
      </c>
      <c r="H1235">
        <v>6538.6075652400004</v>
      </c>
      <c r="I1235">
        <v>0</v>
      </c>
    </row>
    <row r="1236" spans="1:9" x14ac:dyDescent="0.35">
      <c r="A1236" t="s">
        <v>220</v>
      </c>
      <c r="B1236">
        <v>2050</v>
      </c>
      <c r="C1236">
        <v>1995</v>
      </c>
      <c r="D1236" t="s">
        <v>228</v>
      </c>
      <c r="E1236" t="s">
        <v>240</v>
      </c>
      <c r="F1236" t="s">
        <v>221</v>
      </c>
      <c r="G1236" t="s">
        <v>227</v>
      </c>
      <c r="H1236">
        <v>2622.9142778099999</v>
      </c>
      <c r="I1236">
        <v>0</v>
      </c>
    </row>
    <row r="1237" spans="1:9" x14ac:dyDescent="0.35">
      <c r="A1237" t="s">
        <v>220</v>
      </c>
      <c r="B1237">
        <v>2050</v>
      </c>
      <c r="C1237">
        <v>1995</v>
      </c>
      <c r="D1237" t="s">
        <v>228</v>
      </c>
      <c r="E1237" t="s">
        <v>240</v>
      </c>
      <c r="F1237" t="s">
        <v>223</v>
      </c>
      <c r="G1237" t="s">
        <v>238</v>
      </c>
      <c r="H1237">
        <v>8202.1908108200005</v>
      </c>
      <c r="I1237">
        <v>0</v>
      </c>
    </row>
    <row r="1238" spans="1:9" x14ac:dyDescent="0.35">
      <c r="A1238" t="s">
        <v>220</v>
      </c>
      <c r="B1238">
        <v>2050</v>
      </c>
      <c r="C1238">
        <v>1995</v>
      </c>
      <c r="D1238" t="s">
        <v>228</v>
      </c>
      <c r="E1238" t="s">
        <v>236</v>
      </c>
      <c r="F1238" t="s">
        <v>223</v>
      </c>
      <c r="G1238" t="s">
        <v>229</v>
      </c>
      <c r="H1238">
        <v>0</v>
      </c>
      <c r="I1238">
        <v>-1018.84384828</v>
      </c>
    </row>
    <row r="1239" spans="1:9" x14ac:dyDescent="0.35">
      <c r="A1239" t="s">
        <v>220</v>
      </c>
      <c r="B1239">
        <v>2050</v>
      </c>
      <c r="C1239">
        <v>1995</v>
      </c>
      <c r="D1239" t="s">
        <v>228</v>
      </c>
      <c r="E1239" t="s">
        <v>236</v>
      </c>
      <c r="F1239" t="s">
        <v>223</v>
      </c>
      <c r="G1239" t="s">
        <v>240</v>
      </c>
      <c r="H1239">
        <v>0</v>
      </c>
      <c r="I1239">
        <v>-2045.6592045899999</v>
      </c>
    </row>
    <row r="1240" spans="1:9" x14ac:dyDescent="0.35">
      <c r="A1240" t="s">
        <v>220</v>
      </c>
      <c r="B1240">
        <v>2050</v>
      </c>
      <c r="C1240">
        <v>1995</v>
      </c>
      <c r="D1240" t="s">
        <v>228</v>
      </c>
      <c r="E1240" t="s">
        <v>236</v>
      </c>
      <c r="F1240" t="s">
        <v>223</v>
      </c>
      <c r="G1240" t="s">
        <v>252</v>
      </c>
      <c r="H1240">
        <v>3644.6734610100002</v>
      </c>
      <c r="I1240">
        <v>0</v>
      </c>
    </row>
    <row r="1241" spans="1:9" x14ac:dyDescent="0.35">
      <c r="A1241" t="s">
        <v>220</v>
      </c>
      <c r="B1241">
        <v>2050</v>
      </c>
      <c r="C1241">
        <v>1995</v>
      </c>
      <c r="D1241" t="s">
        <v>228</v>
      </c>
      <c r="E1241" t="s">
        <v>236</v>
      </c>
      <c r="F1241" t="s">
        <v>221</v>
      </c>
      <c r="G1241" t="s">
        <v>227</v>
      </c>
      <c r="H1241">
        <v>2457.8796744800002</v>
      </c>
      <c r="I1241">
        <v>0</v>
      </c>
    </row>
    <row r="1242" spans="1:9" x14ac:dyDescent="0.35">
      <c r="A1242" t="s">
        <v>220</v>
      </c>
      <c r="B1242">
        <v>2050</v>
      </c>
      <c r="C1242">
        <v>1995</v>
      </c>
      <c r="D1242" t="s">
        <v>228</v>
      </c>
      <c r="E1242" t="s">
        <v>236</v>
      </c>
      <c r="F1242" t="s">
        <v>223</v>
      </c>
      <c r="G1242" t="s">
        <v>238</v>
      </c>
      <c r="H1242">
        <v>3008.0762815399999</v>
      </c>
      <c r="I1242">
        <v>0</v>
      </c>
    </row>
    <row r="1243" spans="1:9" x14ac:dyDescent="0.35">
      <c r="A1243" t="s">
        <v>220</v>
      </c>
      <c r="B1243">
        <v>2050</v>
      </c>
      <c r="C1243">
        <v>1995</v>
      </c>
      <c r="D1243" t="s">
        <v>228</v>
      </c>
      <c r="E1243" t="s">
        <v>236</v>
      </c>
      <c r="F1243" t="s">
        <v>223</v>
      </c>
      <c r="G1243" t="s">
        <v>256</v>
      </c>
      <c r="H1243">
        <v>13923.014966229999</v>
      </c>
      <c r="I1243">
        <v>0</v>
      </c>
    </row>
    <row r="1244" spans="1:9" x14ac:dyDescent="0.35">
      <c r="A1244" t="s">
        <v>220</v>
      </c>
      <c r="B1244">
        <v>2050</v>
      </c>
      <c r="C1244">
        <v>1995</v>
      </c>
      <c r="D1244" t="s">
        <v>228</v>
      </c>
      <c r="E1244" t="s">
        <v>236</v>
      </c>
      <c r="F1244" t="s">
        <v>221</v>
      </c>
      <c r="G1244" t="s">
        <v>279</v>
      </c>
      <c r="H1244">
        <v>2646.71527612</v>
      </c>
      <c r="I1244">
        <v>0</v>
      </c>
    </row>
    <row r="1245" spans="1:9" x14ac:dyDescent="0.35">
      <c r="A1245" t="s">
        <v>220</v>
      </c>
      <c r="B1245">
        <v>2050</v>
      </c>
      <c r="C1245">
        <v>1995</v>
      </c>
      <c r="D1245" t="s">
        <v>228</v>
      </c>
      <c r="E1245" t="s">
        <v>278</v>
      </c>
      <c r="F1245" t="s">
        <v>223</v>
      </c>
      <c r="G1245" t="s">
        <v>244</v>
      </c>
      <c r="H1245">
        <v>3347.1126958</v>
      </c>
      <c r="I1245">
        <v>0</v>
      </c>
    </row>
    <row r="1246" spans="1:9" x14ac:dyDescent="0.35">
      <c r="A1246" t="s">
        <v>220</v>
      </c>
      <c r="B1246">
        <v>2050</v>
      </c>
      <c r="C1246">
        <v>1995</v>
      </c>
      <c r="D1246" t="s">
        <v>228</v>
      </c>
      <c r="E1246" t="s">
        <v>278</v>
      </c>
      <c r="F1246" t="s">
        <v>221</v>
      </c>
      <c r="G1246" t="s">
        <v>250</v>
      </c>
      <c r="H1246">
        <v>7468.9522947599999</v>
      </c>
      <c r="I1246">
        <v>0</v>
      </c>
    </row>
    <row r="1247" spans="1:9" x14ac:dyDescent="0.35">
      <c r="A1247" t="s">
        <v>220</v>
      </c>
      <c r="B1247">
        <v>2050</v>
      </c>
      <c r="C1247">
        <v>1995</v>
      </c>
      <c r="D1247" t="s">
        <v>228</v>
      </c>
      <c r="E1247" t="s">
        <v>278</v>
      </c>
      <c r="F1247" t="s">
        <v>221</v>
      </c>
      <c r="G1247" t="s">
        <v>280</v>
      </c>
      <c r="H1247">
        <v>6223.0137157999998</v>
      </c>
      <c r="I1247">
        <v>0</v>
      </c>
    </row>
    <row r="1248" spans="1:9" x14ac:dyDescent="0.35">
      <c r="A1248" t="s">
        <v>220</v>
      </c>
      <c r="B1248">
        <v>2050</v>
      </c>
      <c r="C1248">
        <v>1995</v>
      </c>
      <c r="D1248" t="s">
        <v>228</v>
      </c>
      <c r="E1248" t="s">
        <v>237</v>
      </c>
      <c r="F1248" t="s">
        <v>223</v>
      </c>
      <c r="G1248" t="s">
        <v>229</v>
      </c>
      <c r="H1248">
        <v>242.14423181000001</v>
      </c>
      <c r="I1248">
        <v>-2340.3645304500001</v>
      </c>
    </row>
    <row r="1249" spans="1:9" x14ac:dyDescent="0.35">
      <c r="A1249" t="s">
        <v>220</v>
      </c>
      <c r="B1249">
        <v>2050</v>
      </c>
      <c r="C1249">
        <v>1995</v>
      </c>
      <c r="D1249" t="s">
        <v>228</v>
      </c>
      <c r="E1249" t="s">
        <v>237</v>
      </c>
      <c r="F1249" t="s">
        <v>221</v>
      </c>
      <c r="G1249" t="s">
        <v>230</v>
      </c>
      <c r="H1249">
        <v>394.16192645000001</v>
      </c>
      <c r="I1249">
        <v>-4865.7263047500001</v>
      </c>
    </row>
    <row r="1250" spans="1:9" x14ac:dyDescent="0.35">
      <c r="A1250" t="s">
        <v>220</v>
      </c>
      <c r="B1250">
        <v>2050</v>
      </c>
      <c r="C1250">
        <v>1995</v>
      </c>
      <c r="D1250" t="s">
        <v>228</v>
      </c>
      <c r="E1250" t="s">
        <v>237</v>
      </c>
      <c r="F1250" t="s">
        <v>223</v>
      </c>
      <c r="G1250" t="s">
        <v>244</v>
      </c>
      <c r="H1250">
        <v>0</v>
      </c>
      <c r="I1250">
        <v>-4658.3904686400001</v>
      </c>
    </row>
    <row r="1251" spans="1:9" x14ac:dyDescent="0.35">
      <c r="A1251" t="s">
        <v>220</v>
      </c>
      <c r="B1251">
        <v>2050</v>
      </c>
      <c r="C1251">
        <v>1995</v>
      </c>
      <c r="D1251" t="s">
        <v>228</v>
      </c>
      <c r="E1251" t="s">
        <v>237</v>
      </c>
      <c r="F1251" t="s">
        <v>223</v>
      </c>
      <c r="G1251" t="s">
        <v>224</v>
      </c>
      <c r="H1251">
        <v>0</v>
      </c>
      <c r="I1251">
        <v>-6585.7590448999999</v>
      </c>
    </row>
    <row r="1252" spans="1:9" x14ac:dyDescent="0.35">
      <c r="A1252" t="s">
        <v>220</v>
      </c>
      <c r="B1252">
        <v>2050</v>
      </c>
      <c r="C1252">
        <v>1995</v>
      </c>
      <c r="D1252" t="s">
        <v>228</v>
      </c>
      <c r="E1252" t="s">
        <v>237</v>
      </c>
      <c r="F1252" t="s">
        <v>223</v>
      </c>
      <c r="G1252" t="s">
        <v>225</v>
      </c>
      <c r="H1252">
        <v>3147.8026902900001</v>
      </c>
      <c r="I1252">
        <v>0</v>
      </c>
    </row>
    <row r="1253" spans="1:9" x14ac:dyDescent="0.35">
      <c r="A1253" t="s">
        <v>220</v>
      </c>
      <c r="B1253">
        <v>2050</v>
      </c>
      <c r="C1253">
        <v>1995</v>
      </c>
      <c r="D1253" t="s">
        <v>228</v>
      </c>
      <c r="E1253" t="s">
        <v>237</v>
      </c>
      <c r="F1253" t="s">
        <v>223</v>
      </c>
      <c r="G1253" t="s">
        <v>281</v>
      </c>
      <c r="H1253">
        <v>429.43538142</v>
      </c>
      <c r="I1253">
        <v>0</v>
      </c>
    </row>
    <row r="1254" spans="1:9" x14ac:dyDescent="0.35">
      <c r="A1254" t="s">
        <v>220</v>
      </c>
      <c r="B1254">
        <v>2050</v>
      </c>
      <c r="C1254">
        <v>1995</v>
      </c>
      <c r="D1254" t="s">
        <v>228</v>
      </c>
      <c r="E1254" t="s">
        <v>237</v>
      </c>
      <c r="F1254" t="s">
        <v>223</v>
      </c>
      <c r="G1254" t="s">
        <v>238</v>
      </c>
      <c r="H1254">
        <v>5230.1063057299998</v>
      </c>
      <c r="I1254">
        <v>0</v>
      </c>
    </row>
    <row r="1255" spans="1:9" x14ac:dyDescent="0.35">
      <c r="A1255" t="s">
        <v>220</v>
      </c>
      <c r="B1255">
        <v>2050</v>
      </c>
      <c r="C1255">
        <v>1995</v>
      </c>
      <c r="D1255" t="s">
        <v>228</v>
      </c>
      <c r="E1255" t="s">
        <v>282</v>
      </c>
      <c r="F1255" t="s">
        <v>223</v>
      </c>
      <c r="G1255" t="s">
        <v>274</v>
      </c>
      <c r="H1255">
        <v>508.54747049999997</v>
      </c>
      <c r="I1255">
        <v>0</v>
      </c>
    </row>
    <row r="1256" spans="1:9" x14ac:dyDescent="0.35">
      <c r="A1256" t="s">
        <v>220</v>
      </c>
      <c r="B1256">
        <v>2050</v>
      </c>
      <c r="C1256">
        <v>1995</v>
      </c>
      <c r="D1256" t="s">
        <v>228</v>
      </c>
      <c r="E1256" t="s">
        <v>282</v>
      </c>
      <c r="F1256" t="s">
        <v>223</v>
      </c>
      <c r="G1256" t="s">
        <v>270</v>
      </c>
      <c r="H1256">
        <v>6813.4207318199997</v>
      </c>
      <c r="I1256">
        <v>0</v>
      </c>
    </row>
    <row r="1257" spans="1:9" x14ac:dyDescent="0.35">
      <c r="A1257" t="s">
        <v>220</v>
      </c>
      <c r="B1257">
        <v>2050</v>
      </c>
      <c r="C1257">
        <v>1995</v>
      </c>
      <c r="D1257" t="s">
        <v>228</v>
      </c>
      <c r="E1257" t="s">
        <v>282</v>
      </c>
      <c r="F1257" t="s">
        <v>223</v>
      </c>
      <c r="G1257" t="s">
        <v>268</v>
      </c>
      <c r="H1257">
        <v>2531.7518992099999</v>
      </c>
      <c r="I1257">
        <v>0</v>
      </c>
    </row>
    <row r="1258" spans="1:9" x14ac:dyDescent="0.35">
      <c r="A1258" t="s">
        <v>220</v>
      </c>
      <c r="B1258">
        <v>2050</v>
      </c>
      <c r="C1258">
        <v>1995</v>
      </c>
      <c r="D1258" t="s">
        <v>228</v>
      </c>
      <c r="E1258" t="s">
        <v>246</v>
      </c>
      <c r="F1258" t="s">
        <v>223</v>
      </c>
      <c r="G1258" t="s">
        <v>242</v>
      </c>
      <c r="H1258">
        <v>0</v>
      </c>
      <c r="I1258">
        <v>-729.85758925000005</v>
      </c>
    </row>
    <row r="1259" spans="1:9" x14ac:dyDescent="0.35">
      <c r="A1259" t="s">
        <v>220</v>
      </c>
      <c r="B1259">
        <v>2050</v>
      </c>
      <c r="C1259">
        <v>1995</v>
      </c>
      <c r="D1259" t="s">
        <v>228</v>
      </c>
      <c r="E1259" t="s">
        <v>246</v>
      </c>
      <c r="F1259" t="s">
        <v>223</v>
      </c>
      <c r="G1259" t="s">
        <v>232</v>
      </c>
      <c r="H1259">
        <v>0</v>
      </c>
      <c r="I1259">
        <v>-1900.09723895</v>
      </c>
    </row>
    <row r="1260" spans="1:9" x14ac:dyDescent="0.35">
      <c r="A1260" t="s">
        <v>220</v>
      </c>
      <c r="B1260">
        <v>2050</v>
      </c>
      <c r="C1260">
        <v>1995</v>
      </c>
      <c r="D1260" t="s">
        <v>228</v>
      </c>
      <c r="E1260" t="s">
        <v>274</v>
      </c>
      <c r="F1260" t="s">
        <v>223</v>
      </c>
      <c r="G1260" t="s">
        <v>272</v>
      </c>
      <c r="H1260">
        <v>0</v>
      </c>
      <c r="I1260">
        <v>-1405.0594180000001</v>
      </c>
    </row>
    <row r="1261" spans="1:9" x14ac:dyDescent="0.35">
      <c r="A1261" t="s">
        <v>220</v>
      </c>
      <c r="B1261">
        <v>2050</v>
      </c>
      <c r="C1261">
        <v>1995</v>
      </c>
      <c r="D1261" t="s">
        <v>228</v>
      </c>
      <c r="E1261" t="s">
        <v>274</v>
      </c>
      <c r="F1261" t="s">
        <v>223</v>
      </c>
      <c r="G1261" t="s">
        <v>282</v>
      </c>
      <c r="H1261">
        <v>0</v>
      </c>
      <c r="I1261">
        <v>-3261.95760913</v>
      </c>
    </row>
    <row r="1262" spans="1:9" x14ac:dyDescent="0.35">
      <c r="A1262" t="s">
        <v>220</v>
      </c>
      <c r="B1262">
        <v>2050</v>
      </c>
      <c r="C1262">
        <v>1995</v>
      </c>
      <c r="D1262" t="s">
        <v>221</v>
      </c>
      <c r="E1262" t="s">
        <v>225</v>
      </c>
      <c r="F1262" t="s">
        <v>221</v>
      </c>
      <c r="G1262" t="s">
        <v>222</v>
      </c>
      <c r="H1262">
        <v>0</v>
      </c>
      <c r="I1262">
        <v>-3541.8917190500001</v>
      </c>
    </row>
    <row r="1263" spans="1:9" x14ac:dyDescent="0.35">
      <c r="A1263" t="s">
        <v>220</v>
      </c>
      <c r="B1263">
        <v>2050</v>
      </c>
      <c r="C1263">
        <v>1995</v>
      </c>
      <c r="D1263" t="s">
        <v>221</v>
      </c>
      <c r="E1263" t="s">
        <v>225</v>
      </c>
      <c r="F1263" t="s">
        <v>221</v>
      </c>
      <c r="G1263" t="s">
        <v>239</v>
      </c>
      <c r="H1263">
        <v>0</v>
      </c>
      <c r="I1263">
        <v>-5008.82318751</v>
      </c>
    </row>
    <row r="1264" spans="1:9" x14ac:dyDescent="0.35">
      <c r="A1264" t="s">
        <v>220</v>
      </c>
      <c r="B1264">
        <v>2050</v>
      </c>
      <c r="C1264">
        <v>1995</v>
      </c>
      <c r="D1264" t="s">
        <v>221</v>
      </c>
      <c r="E1264" t="s">
        <v>225</v>
      </c>
      <c r="F1264" t="s">
        <v>223</v>
      </c>
      <c r="G1264" t="s">
        <v>237</v>
      </c>
      <c r="H1264">
        <v>0</v>
      </c>
      <c r="I1264">
        <v>-4444.5498943499997</v>
      </c>
    </row>
    <row r="1265" spans="1:9" x14ac:dyDescent="0.35">
      <c r="A1265" t="s">
        <v>220</v>
      </c>
      <c r="B1265">
        <v>2050</v>
      </c>
      <c r="C1265">
        <v>1995</v>
      </c>
      <c r="D1265" t="s">
        <v>221</v>
      </c>
      <c r="E1265" t="s">
        <v>225</v>
      </c>
      <c r="F1265" t="s">
        <v>221</v>
      </c>
      <c r="G1265" t="s">
        <v>227</v>
      </c>
      <c r="H1265">
        <v>4140.7655985900001</v>
      </c>
      <c r="I1265">
        <v>0</v>
      </c>
    </row>
    <row r="1266" spans="1:9" x14ac:dyDescent="0.35">
      <c r="A1266" t="s">
        <v>220</v>
      </c>
      <c r="B1266">
        <v>2050</v>
      </c>
      <c r="C1266">
        <v>1995</v>
      </c>
      <c r="D1266" t="s">
        <v>221</v>
      </c>
      <c r="E1266" t="s">
        <v>226</v>
      </c>
      <c r="F1266" t="s">
        <v>221</v>
      </c>
      <c r="G1266" t="s">
        <v>222</v>
      </c>
      <c r="H1266">
        <v>825.41293600999995</v>
      </c>
      <c r="I1266">
        <v>-876.26690565000001</v>
      </c>
    </row>
    <row r="1267" spans="1:9" x14ac:dyDescent="0.35">
      <c r="A1267" t="s">
        <v>220</v>
      </c>
      <c r="B1267">
        <v>2050</v>
      </c>
      <c r="C1267">
        <v>1995</v>
      </c>
      <c r="D1267" t="s">
        <v>221</v>
      </c>
      <c r="E1267" t="s">
        <v>226</v>
      </c>
      <c r="F1267" t="s">
        <v>223</v>
      </c>
      <c r="G1267" t="s">
        <v>251</v>
      </c>
      <c r="H1267">
        <v>0</v>
      </c>
      <c r="I1267">
        <v>-2723.9519041100002</v>
      </c>
    </row>
    <row r="1268" spans="1:9" x14ac:dyDescent="0.35">
      <c r="A1268" t="s">
        <v>220</v>
      </c>
      <c r="B1268">
        <v>2050</v>
      </c>
      <c r="C1268">
        <v>1995</v>
      </c>
      <c r="D1268" t="s">
        <v>221</v>
      </c>
      <c r="E1268" t="s">
        <v>226</v>
      </c>
      <c r="F1268" t="s">
        <v>223</v>
      </c>
      <c r="G1268" t="s">
        <v>224</v>
      </c>
      <c r="H1268">
        <v>0</v>
      </c>
      <c r="I1268">
        <v>-6707.0131195100003</v>
      </c>
    </row>
    <row r="1269" spans="1:9" x14ac:dyDescent="0.35">
      <c r="A1269" t="s">
        <v>220</v>
      </c>
      <c r="B1269">
        <v>2050</v>
      </c>
      <c r="C1269">
        <v>1995</v>
      </c>
      <c r="D1269" t="s">
        <v>221</v>
      </c>
      <c r="E1269" t="s">
        <v>226</v>
      </c>
      <c r="F1269" t="s">
        <v>221</v>
      </c>
      <c r="G1269" t="s">
        <v>227</v>
      </c>
      <c r="H1269">
        <v>5028.3796034999996</v>
      </c>
      <c r="I1269">
        <v>0</v>
      </c>
    </row>
    <row r="1270" spans="1:9" x14ac:dyDescent="0.35">
      <c r="A1270" t="s">
        <v>220</v>
      </c>
      <c r="B1270">
        <v>2050</v>
      </c>
      <c r="C1270">
        <v>1995</v>
      </c>
      <c r="D1270" t="s">
        <v>228</v>
      </c>
      <c r="E1270" t="s">
        <v>281</v>
      </c>
      <c r="F1270" t="s">
        <v>223</v>
      </c>
      <c r="G1270" t="s">
        <v>237</v>
      </c>
      <c r="H1270">
        <v>0</v>
      </c>
      <c r="I1270">
        <v>-697.69420647000004</v>
      </c>
    </row>
    <row r="1271" spans="1:9" x14ac:dyDescent="0.35">
      <c r="A1271" t="s">
        <v>220</v>
      </c>
      <c r="B1271">
        <v>2050</v>
      </c>
      <c r="C1271">
        <v>1995</v>
      </c>
      <c r="D1271" t="s">
        <v>228</v>
      </c>
      <c r="E1271" t="s">
        <v>248</v>
      </c>
      <c r="F1271" t="s">
        <v>223</v>
      </c>
      <c r="G1271" t="s">
        <v>242</v>
      </c>
      <c r="H1271">
        <v>0</v>
      </c>
      <c r="I1271">
        <v>-19499.53360888</v>
      </c>
    </row>
    <row r="1272" spans="1:9" x14ac:dyDescent="0.35">
      <c r="A1272" t="s">
        <v>220</v>
      </c>
      <c r="B1272">
        <v>2050</v>
      </c>
      <c r="C1272">
        <v>1995</v>
      </c>
      <c r="D1272" t="s">
        <v>228</v>
      </c>
      <c r="E1272" t="s">
        <v>248</v>
      </c>
      <c r="F1272" t="s">
        <v>223</v>
      </c>
      <c r="G1272" t="s">
        <v>232</v>
      </c>
      <c r="H1272">
        <v>0</v>
      </c>
      <c r="I1272">
        <v>-17920.300360829999</v>
      </c>
    </row>
    <row r="1273" spans="1:9" x14ac:dyDescent="0.35">
      <c r="A1273" t="s">
        <v>220</v>
      </c>
      <c r="B1273">
        <v>2050</v>
      </c>
      <c r="C1273">
        <v>1995</v>
      </c>
      <c r="D1273" t="s">
        <v>228</v>
      </c>
      <c r="E1273" t="s">
        <v>248</v>
      </c>
      <c r="F1273" t="s">
        <v>223</v>
      </c>
      <c r="G1273" t="s">
        <v>265</v>
      </c>
      <c r="H1273">
        <v>0</v>
      </c>
      <c r="I1273">
        <v>-1039.3482100399999</v>
      </c>
    </row>
    <row r="1274" spans="1:9" x14ac:dyDescent="0.35">
      <c r="A1274" t="s">
        <v>220</v>
      </c>
      <c r="B1274">
        <v>2050</v>
      </c>
      <c r="C1274">
        <v>1995</v>
      </c>
      <c r="D1274" t="s">
        <v>228</v>
      </c>
      <c r="E1274" t="s">
        <v>248</v>
      </c>
      <c r="F1274" t="s">
        <v>221</v>
      </c>
      <c r="G1274" t="s">
        <v>267</v>
      </c>
      <c r="H1274">
        <v>1655.0177591199999</v>
      </c>
      <c r="I1274">
        <v>0</v>
      </c>
    </row>
    <row r="1275" spans="1:9" x14ac:dyDescent="0.35">
      <c r="A1275" t="s">
        <v>220</v>
      </c>
      <c r="B1275">
        <v>2050</v>
      </c>
      <c r="C1275">
        <v>1995</v>
      </c>
      <c r="D1275" t="s">
        <v>228</v>
      </c>
      <c r="E1275" t="s">
        <v>248</v>
      </c>
      <c r="F1275" t="s">
        <v>221</v>
      </c>
      <c r="G1275" t="s">
        <v>250</v>
      </c>
      <c r="H1275">
        <v>6602.7140534700002</v>
      </c>
      <c r="I1275">
        <v>0</v>
      </c>
    </row>
    <row r="1276" spans="1:9" x14ac:dyDescent="0.35">
      <c r="A1276" t="s">
        <v>220</v>
      </c>
      <c r="B1276">
        <v>2050</v>
      </c>
      <c r="C1276">
        <v>1995</v>
      </c>
      <c r="D1276" t="s">
        <v>221</v>
      </c>
      <c r="E1276" t="s">
        <v>283</v>
      </c>
      <c r="F1276" t="s">
        <v>221</v>
      </c>
      <c r="G1276" t="s">
        <v>284</v>
      </c>
      <c r="H1276">
        <v>286.56282467</v>
      </c>
      <c r="I1276">
        <v>0</v>
      </c>
    </row>
    <row r="1277" spans="1:9" x14ac:dyDescent="0.35">
      <c r="A1277" t="s">
        <v>220</v>
      </c>
      <c r="B1277">
        <v>2050</v>
      </c>
      <c r="C1277">
        <v>1995</v>
      </c>
      <c r="D1277" t="s">
        <v>221</v>
      </c>
      <c r="E1277" t="s">
        <v>283</v>
      </c>
      <c r="F1277" t="s">
        <v>221</v>
      </c>
      <c r="G1277" t="s">
        <v>267</v>
      </c>
      <c r="H1277">
        <v>8965.6856482200001</v>
      </c>
      <c r="I1277">
        <v>0</v>
      </c>
    </row>
    <row r="1278" spans="1:9" x14ac:dyDescent="0.35">
      <c r="A1278" t="s">
        <v>220</v>
      </c>
      <c r="B1278">
        <v>2050</v>
      </c>
      <c r="C1278">
        <v>1995</v>
      </c>
      <c r="D1278" t="s">
        <v>221</v>
      </c>
      <c r="E1278" t="s">
        <v>283</v>
      </c>
      <c r="F1278" t="s">
        <v>223</v>
      </c>
      <c r="G1278" t="s">
        <v>285</v>
      </c>
      <c r="H1278">
        <v>1054.4565638399999</v>
      </c>
      <c r="I1278">
        <v>0</v>
      </c>
    </row>
    <row r="1279" spans="1:9" x14ac:dyDescent="0.35">
      <c r="A1279" t="s">
        <v>220</v>
      </c>
      <c r="B1279">
        <v>2050</v>
      </c>
      <c r="C1279">
        <v>1995</v>
      </c>
      <c r="D1279" t="s">
        <v>221</v>
      </c>
      <c r="E1279" t="s">
        <v>284</v>
      </c>
      <c r="F1279" t="s">
        <v>223</v>
      </c>
      <c r="G1279" t="s">
        <v>273</v>
      </c>
      <c r="H1279">
        <v>0</v>
      </c>
      <c r="I1279">
        <v>-2804.7135143599999</v>
      </c>
    </row>
    <row r="1280" spans="1:9" x14ac:dyDescent="0.35">
      <c r="A1280" t="s">
        <v>220</v>
      </c>
      <c r="B1280">
        <v>2050</v>
      </c>
      <c r="C1280">
        <v>1995</v>
      </c>
      <c r="D1280" t="s">
        <v>221</v>
      </c>
      <c r="E1280" t="s">
        <v>284</v>
      </c>
      <c r="F1280" t="s">
        <v>221</v>
      </c>
      <c r="G1280" t="s">
        <v>283</v>
      </c>
      <c r="H1280">
        <v>0</v>
      </c>
      <c r="I1280">
        <v>-4117.5877711200001</v>
      </c>
    </row>
    <row r="1281" spans="1:9" x14ac:dyDescent="0.35">
      <c r="A1281" t="s">
        <v>220</v>
      </c>
      <c r="B1281">
        <v>2050</v>
      </c>
      <c r="C1281">
        <v>1995</v>
      </c>
      <c r="D1281" t="s">
        <v>221</v>
      </c>
      <c r="E1281" t="s">
        <v>284</v>
      </c>
      <c r="F1281" t="s">
        <v>223</v>
      </c>
      <c r="G1281" t="s">
        <v>277</v>
      </c>
      <c r="H1281">
        <v>2985.3856591700001</v>
      </c>
      <c r="I1281">
        <v>0</v>
      </c>
    </row>
    <row r="1282" spans="1:9" x14ac:dyDescent="0.35">
      <c r="A1282" t="s">
        <v>220</v>
      </c>
      <c r="B1282">
        <v>2050</v>
      </c>
      <c r="C1282">
        <v>1995</v>
      </c>
      <c r="D1282" t="s">
        <v>221</v>
      </c>
      <c r="E1282" t="s">
        <v>284</v>
      </c>
      <c r="F1282" t="s">
        <v>223</v>
      </c>
      <c r="G1282" t="s">
        <v>285</v>
      </c>
      <c r="H1282">
        <v>840.09876634</v>
      </c>
      <c r="I1282">
        <v>0</v>
      </c>
    </row>
    <row r="1283" spans="1:9" x14ac:dyDescent="0.35">
      <c r="A1283" t="s">
        <v>220</v>
      </c>
      <c r="B1283">
        <v>2050</v>
      </c>
      <c r="C1283">
        <v>1995</v>
      </c>
      <c r="D1283" t="s">
        <v>221</v>
      </c>
      <c r="E1283" t="s">
        <v>267</v>
      </c>
      <c r="F1283" t="s">
        <v>223</v>
      </c>
      <c r="G1283" t="s">
        <v>232</v>
      </c>
      <c r="H1283">
        <v>0</v>
      </c>
      <c r="I1283">
        <v>-8477.3260876700006</v>
      </c>
    </row>
    <row r="1284" spans="1:9" x14ac:dyDescent="0.35">
      <c r="A1284" t="s">
        <v>220</v>
      </c>
      <c r="B1284">
        <v>2050</v>
      </c>
      <c r="C1284">
        <v>1995</v>
      </c>
      <c r="D1284" t="s">
        <v>221</v>
      </c>
      <c r="E1284" t="s">
        <v>267</v>
      </c>
      <c r="F1284" t="s">
        <v>223</v>
      </c>
      <c r="G1284" t="s">
        <v>265</v>
      </c>
      <c r="H1284">
        <v>0</v>
      </c>
      <c r="I1284">
        <v>-6903.6234972299999</v>
      </c>
    </row>
    <row r="1285" spans="1:9" x14ac:dyDescent="0.35">
      <c r="A1285" t="s">
        <v>220</v>
      </c>
      <c r="B1285">
        <v>2050</v>
      </c>
      <c r="C1285">
        <v>1995</v>
      </c>
      <c r="D1285" t="s">
        <v>221</v>
      </c>
      <c r="E1285" t="s">
        <v>267</v>
      </c>
      <c r="F1285" t="s">
        <v>223</v>
      </c>
      <c r="G1285" t="s">
        <v>248</v>
      </c>
      <c r="H1285">
        <v>0</v>
      </c>
      <c r="I1285">
        <v>-3799.8991326099999</v>
      </c>
    </row>
    <row r="1286" spans="1:9" x14ac:dyDescent="0.35">
      <c r="A1286" t="s">
        <v>220</v>
      </c>
      <c r="B1286">
        <v>2050</v>
      </c>
      <c r="C1286">
        <v>1995</v>
      </c>
      <c r="D1286" t="s">
        <v>221</v>
      </c>
      <c r="E1286" t="s">
        <v>267</v>
      </c>
      <c r="F1286" t="s">
        <v>221</v>
      </c>
      <c r="G1286" t="s">
        <v>283</v>
      </c>
      <c r="H1286">
        <v>0</v>
      </c>
      <c r="I1286">
        <v>-122.96432163999999</v>
      </c>
    </row>
    <row r="1287" spans="1:9" x14ac:dyDescent="0.35">
      <c r="A1287" t="s">
        <v>220</v>
      </c>
      <c r="B1287">
        <v>2050</v>
      </c>
      <c r="C1287">
        <v>1995</v>
      </c>
      <c r="D1287" t="s">
        <v>221</v>
      </c>
      <c r="E1287" t="s">
        <v>267</v>
      </c>
      <c r="F1287" t="s">
        <v>223</v>
      </c>
      <c r="G1287" t="s">
        <v>271</v>
      </c>
      <c r="H1287">
        <v>4075.3957435299999</v>
      </c>
      <c r="I1287">
        <v>0</v>
      </c>
    </row>
    <row r="1288" spans="1:9" x14ac:dyDescent="0.35">
      <c r="A1288" t="s">
        <v>220</v>
      </c>
      <c r="B1288">
        <v>2050</v>
      </c>
      <c r="C1288">
        <v>1995</v>
      </c>
      <c r="D1288" t="s">
        <v>221</v>
      </c>
      <c r="E1288" t="s">
        <v>267</v>
      </c>
      <c r="F1288" t="s">
        <v>221</v>
      </c>
      <c r="G1288" t="s">
        <v>250</v>
      </c>
      <c r="H1288">
        <v>12803.432685059999</v>
      </c>
      <c r="I1288">
        <v>-7378.3356109400002</v>
      </c>
    </row>
    <row r="1289" spans="1:9" x14ac:dyDescent="0.35">
      <c r="A1289" t="s">
        <v>220</v>
      </c>
      <c r="B1289">
        <v>2050</v>
      </c>
      <c r="C1289">
        <v>1995</v>
      </c>
      <c r="D1289" t="s">
        <v>228</v>
      </c>
      <c r="E1289" t="s">
        <v>270</v>
      </c>
      <c r="F1289" t="s">
        <v>223</v>
      </c>
      <c r="G1289" t="s">
        <v>231</v>
      </c>
      <c r="H1289">
        <v>0</v>
      </c>
      <c r="I1289">
        <v>-4618.6095644899997</v>
      </c>
    </row>
    <row r="1290" spans="1:9" x14ac:dyDescent="0.35">
      <c r="A1290" t="s">
        <v>220</v>
      </c>
      <c r="B1290">
        <v>2050</v>
      </c>
      <c r="C1290">
        <v>1995</v>
      </c>
      <c r="D1290" t="s">
        <v>228</v>
      </c>
      <c r="E1290" t="s">
        <v>270</v>
      </c>
      <c r="F1290" t="s">
        <v>223</v>
      </c>
      <c r="G1290" t="s">
        <v>232</v>
      </c>
      <c r="H1290">
        <v>0</v>
      </c>
      <c r="I1290">
        <v>-2642.5323337599998</v>
      </c>
    </row>
    <row r="1291" spans="1:9" x14ac:dyDescent="0.35">
      <c r="A1291" t="s">
        <v>220</v>
      </c>
      <c r="B1291">
        <v>2050</v>
      </c>
      <c r="C1291">
        <v>1995</v>
      </c>
      <c r="D1291" t="s">
        <v>228</v>
      </c>
      <c r="E1291" t="s">
        <v>270</v>
      </c>
      <c r="F1291" t="s">
        <v>223</v>
      </c>
      <c r="G1291" t="s">
        <v>264</v>
      </c>
      <c r="H1291">
        <v>0</v>
      </c>
      <c r="I1291">
        <v>-678.19369898000002</v>
      </c>
    </row>
    <row r="1292" spans="1:9" x14ac:dyDescent="0.35">
      <c r="A1292" t="s">
        <v>220</v>
      </c>
      <c r="B1292">
        <v>2050</v>
      </c>
      <c r="C1292">
        <v>1995</v>
      </c>
      <c r="D1292" t="s">
        <v>228</v>
      </c>
      <c r="E1292" t="s">
        <v>270</v>
      </c>
      <c r="F1292" t="s">
        <v>223</v>
      </c>
      <c r="G1292" t="s">
        <v>282</v>
      </c>
      <c r="H1292">
        <v>0</v>
      </c>
      <c r="I1292">
        <v>-341.60335825999999</v>
      </c>
    </row>
    <row r="1293" spans="1:9" x14ac:dyDescent="0.35">
      <c r="A1293" t="s">
        <v>220</v>
      </c>
      <c r="B1293">
        <v>2050</v>
      </c>
      <c r="C1293">
        <v>1995</v>
      </c>
      <c r="D1293" t="s">
        <v>228</v>
      </c>
      <c r="E1293" t="s">
        <v>270</v>
      </c>
      <c r="F1293" t="s">
        <v>223</v>
      </c>
      <c r="G1293" t="s">
        <v>268</v>
      </c>
      <c r="H1293">
        <v>470.56378709000001</v>
      </c>
      <c r="I1293">
        <v>0</v>
      </c>
    </row>
    <row r="1294" spans="1:9" x14ac:dyDescent="0.35">
      <c r="A1294" t="s">
        <v>220</v>
      </c>
      <c r="B1294">
        <v>2050</v>
      </c>
      <c r="C1294">
        <v>1995</v>
      </c>
      <c r="D1294" t="s">
        <v>228</v>
      </c>
      <c r="E1294" t="s">
        <v>270</v>
      </c>
      <c r="F1294" t="s">
        <v>223</v>
      </c>
      <c r="G1294" t="s">
        <v>256</v>
      </c>
      <c r="H1294">
        <v>0</v>
      </c>
      <c r="I1294">
        <v>-6276.2901795099997</v>
      </c>
    </row>
    <row r="1295" spans="1:9" x14ac:dyDescent="0.35">
      <c r="A1295" t="s">
        <v>220</v>
      </c>
      <c r="B1295">
        <v>2050</v>
      </c>
      <c r="C1295">
        <v>1995</v>
      </c>
      <c r="D1295" t="s">
        <v>228</v>
      </c>
      <c r="E1295" t="s">
        <v>276</v>
      </c>
      <c r="F1295" t="s">
        <v>223</v>
      </c>
      <c r="G1295" t="s">
        <v>275</v>
      </c>
      <c r="H1295">
        <v>0</v>
      </c>
      <c r="I1295">
        <v>-5640.7046218200003</v>
      </c>
    </row>
    <row r="1296" spans="1:9" x14ac:dyDescent="0.35">
      <c r="A1296" t="s">
        <v>220</v>
      </c>
      <c r="B1296">
        <v>2050</v>
      </c>
      <c r="C1296">
        <v>1995</v>
      </c>
      <c r="D1296" t="s">
        <v>228</v>
      </c>
      <c r="E1296" t="s">
        <v>252</v>
      </c>
      <c r="F1296" t="s">
        <v>223</v>
      </c>
      <c r="G1296" t="s">
        <v>251</v>
      </c>
      <c r="H1296">
        <v>0</v>
      </c>
      <c r="I1296">
        <v>-6683.0885109700002</v>
      </c>
    </row>
    <row r="1297" spans="1:9" x14ac:dyDescent="0.35">
      <c r="A1297" t="s">
        <v>220</v>
      </c>
      <c r="B1297">
        <v>2050</v>
      </c>
      <c r="C1297">
        <v>1995</v>
      </c>
      <c r="D1297" t="s">
        <v>228</v>
      </c>
      <c r="E1297" t="s">
        <v>252</v>
      </c>
      <c r="F1297" t="s">
        <v>223</v>
      </c>
      <c r="G1297" t="s">
        <v>236</v>
      </c>
      <c r="H1297">
        <v>0</v>
      </c>
      <c r="I1297">
        <v>-5772.3728708899998</v>
      </c>
    </row>
    <row r="1298" spans="1:9" x14ac:dyDescent="0.35">
      <c r="A1298" t="s">
        <v>220</v>
      </c>
      <c r="B1298">
        <v>2050</v>
      </c>
      <c r="C1298">
        <v>1995</v>
      </c>
      <c r="D1298" t="s">
        <v>228</v>
      </c>
      <c r="E1298" t="s">
        <v>252</v>
      </c>
      <c r="F1298" t="s">
        <v>221</v>
      </c>
      <c r="G1298" t="s">
        <v>227</v>
      </c>
      <c r="H1298">
        <v>4185.33348604</v>
      </c>
      <c r="I1298">
        <v>0</v>
      </c>
    </row>
    <row r="1299" spans="1:9" x14ac:dyDescent="0.35">
      <c r="A1299" t="s">
        <v>220</v>
      </c>
      <c r="B1299">
        <v>2050</v>
      </c>
      <c r="C1299">
        <v>1995</v>
      </c>
      <c r="D1299" t="s">
        <v>228</v>
      </c>
      <c r="E1299" t="s">
        <v>252</v>
      </c>
      <c r="F1299" t="s">
        <v>221</v>
      </c>
      <c r="G1299" t="s">
        <v>279</v>
      </c>
      <c r="H1299">
        <v>844.50320575000001</v>
      </c>
      <c r="I1299">
        <v>0</v>
      </c>
    </row>
    <row r="1300" spans="1:9" x14ac:dyDescent="0.35">
      <c r="A1300" t="s">
        <v>220</v>
      </c>
      <c r="B1300">
        <v>2050</v>
      </c>
      <c r="C1300">
        <v>1995</v>
      </c>
      <c r="D1300" t="s">
        <v>221</v>
      </c>
      <c r="E1300" t="s">
        <v>227</v>
      </c>
      <c r="F1300" t="s">
        <v>221</v>
      </c>
      <c r="G1300" t="s">
        <v>222</v>
      </c>
      <c r="H1300">
        <v>0</v>
      </c>
      <c r="I1300">
        <v>-470.19537945000002</v>
      </c>
    </row>
    <row r="1301" spans="1:9" x14ac:dyDescent="0.35">
      <c r="A1301" t="s">
        <v>220</v>
      </c>
      <c r="B1301">
        <v>2050</v>
      </c>
      <c r="C1301">
        <v>1995</v>
      </c>
      <c r="D1301" t="s">
        <v>221</v>
      </c>
      <c r="E1301" t="s">
        <v>227</v>
      </c>
      <c r="F1301" t="s">
        <v>221</v>
      </c>
      <c r="G1301" t="s">
        <v>239</v>
      </c>
      <c r="H1301">
        <v>0</v>
      </c>
      <c r="I1301">
        <v>-34.454620069999997</v>
      </c>
    </row>
    <row r="1302" spans="1:9" x14ac:dyDescent="0.35">
      <c r="A1302" t="s">
        <v>220</v>
      </c>
      <c r="B1302">
        <v>2050</v>
      </c>
      <c r="C1302">
        <v>1995</v>
      </c>
      <c r="D1302" t="s">
        <v>221</v>
      </c>
      <c r="E1302" t="s">
        <v>227</v>
      </c>
      <c r="F1302" t="s">
        <v>223</v>
      </c>
      <c r="G1302" t="s">
        <v>251</v>
      </c>
      <c r="H1302">
        <v>0</v>
      </c>
      <c r="I1302">
        <v>-2487.4014029199998</v>
      </c>
    </row>
    <row r="1303" spans="1:9" x14ac:dyDescent="0.35">
      <c r="A1303" t="s">
        <v>220</v>
      </c>
      <c r="B1303">
        <v>2050</v>
      </c>
      <c r="C1303">
        <v>1995</v>
      </c>
      <c r="D1303" t="s">
        <v>221</v>
      </c>
      <c r="E1303" t="s">
        <v>227</v>
      </c>
      <c r="F1303" t="s">
        <v>223</v>
      </c>
      <c r="G1303" t="s">
        <v>240</v>
      </c>
      <c r="H1303">
        <v>0</v>
      </c>
      <c r="I1303">
        <v>-2562.3961083700001</v>
      </c>
    </row>
    <row r="1304" spans="1:9" x14ac:dyDescent="0.35">
      <c r="A1304" t="s">
        <v>220</v>
      </c>
      <c r="B1304">
        <v>2050</v>
      </c>
      <c r="C1304">
        <v>1995</v>
      </c>
      <c r="D1304" t="s">
        <v>221</v>
      </c>
      <c r="E1304" t="s">
        <v>227</v>
      </c>
      <c r="F1304" t="s">
        <v>223</v>
      </c>
      <c r="G1304" t="s">
        <v>236</v>
      </c>
      <c r="H1304">
        <v>0</v>
      </c>
      <c r="I1304">
        <v>-4591.6065409100001</v>
      </c>
    </row>
    <row r="1305" spans="1:9" x14ac:dyDescent="0.35">
      <c r="A1305" t="s">
        <v>220</v>
      </c>
      <c r="B1305">
        <v>2050</v>
      </c>
      <c r="C1305">
        <v>1995</v>
      </c>
      <c r="D1305" t="s">
        <v>221</v>
      </c>
      <c r="E1305" t="s">
        <v>227</v>
      </c>
      <c r="F1305" t="s">
        <v>223</v>
      </c>
      <c r="G1305" t="s">
        <v>225</v>
      </c>
      <c r="H1305">
        <v>0</v>
      </c>
      <c r="I1305">
        <v>-117.0669958</v>
      </c>
    </row>
    <row r="1306" spans="1:9" x14ac:dyDescent="0.35">
      <c r="A1306" t="s">
        <v>220</v>
      </c>
      <c r="B1306">
        <v>2050</v>
      </c>
      <c r="C1306">
        <v>1995</v>
      </c>
      <c r="D1306" t="s">
        <v>221</v>
      </c>
      <c r="E1306" t="s">
        <v>227</v>
      </c>
      <c r="F1306" t="s">
        <v>223</v>
      </c>
      <c r="G1306" t="s">
        <v>226</v>
      </c>
      <c r="H1306">
        <v>0</v>
      </c>
      <c r="I1306">
        <v>-2616.8868186499999</v>
      </c>
    </row>
    <row r="1307" spans="1:9" x14ac:dyDescent="0.35">
      <c r="A1307" t="s">
        <v>220</v>
      </c>
      <c r="B1307">
        <v>2050</v>
      </c>
      <c r="C1307">
        <v>1995</v>
      </c>
      <c r="D1307" t="s">
        <v>221</v>
      </c>
      <c r="E1307" t="s">
        <v>227</v>
      </c>
      <c r="F1307" t="s">
        <v>223</v>
      </c>
      <c r="G1307" t="s">
        <v>252</v>
      </c>
      <c r="H1307">
        <v>0</v>
      </c>
      <c r="I1307">
        <v>-5335.8318425999996</v>
      </c>
    </row>
    <row r="1308" spans="1:9" x14ac:dyDescent="0.35">
      <c r="A1308" t="s">
        <v>220</v>
      </c>
      <c r="B1308">
        <v>2050</v>
      </c>
      <c r="C1308">
        <v>1995</v>
      </c>
      <c r="D1308" t="s">
        <v>228</v>
      </c>
      <c r="E1308" t="s">
        <v>277</v>
      </c>
      <c r="F1308" t="s">
        <v>223</v>
      </c>
      <c r="G1308" t="s">
        <v>273</v>
      </c>
      <c r="H1308">
        <v>0</v>
      </c>
      <c r="I1308">
        <v>-6022.8792243899998</v>
      </c>
    </row>
    <row r="1309" spans="1:9" x14ac:dyDescent="0.35">
      <c r="A1309" t="s">
        <v>220</v>
      </c>
      <c r="B1309">
        <v>2050</v>
      </c>
      <c r="C1309">
        <v>1995</v>
      </c>
      <c r="D1309" t="s">
        <v>228</v>
      </c>
      <c r="E1309" t="s">
        <v>277</v>
      </c>
      <c r="F1309" t="s">
        <v>221</v>
      </c>
      <c r="G1309" t="s">
        <v>284</v>
      </c>
      <c r="H1309">
        <v>0</v>
      </c>
      <c r="I1309">
        <v>-406.69267201999997</v>
      </c>
    </row>
    <row r="1310" spans="1:9" x14ac:dyDescent="0.35">
      <c r="A1310" t="s">
        <v>220</v>
      </c>
      <c r="B1310">
        <v>2050</v>
      </c>
      <c r="C1310">
        <v>1995</v>
      </c>
      <c r="D1310" t="s">
        <v>228</v>
      </c>
      <c r="E1310" t="s">
        <v>277</v>
      </c>
      <c r="F1310" t="s">
        <v>223</v>
      </c>
      <c r="G1310" t="s">
        <v>285</v>
      </c>
      <c r="H1310">
        <v>5859.1468548299999</v>
      </c>
      <c r="I1310">
        <v>0</v>
      </c>
    </row>
    <row r="1311" spans="1:9" x14ac:dyDescent="0.35">
      <c r="A1311" t="s">
        <v>220</v>
      </c>
      <c r="B1311">
        <v>2050</v>
      </c>
      <c r="C1311">
        <v>1995</v>
      </c>
      <c r="D1311" t="s">
        <v>228</v>
      </c>
      <c r="E1311" t="s">
        <v>285</v>
      </c>
      <c r="F1311" t="s">
        <v>223</v>
      </c>
      <c r="G1311" t="s">
        <v>273</v>
      </c>
      <c r="H1311">
        <v>0</v>
      </c>
      <c r="I1311">
        <v>-2402.0668048500002</v>
      </c>
    </row>
    <row r="1312" spans="1:9" x14ac:dyDescent="0.35">
      <c r="A1312" t="s">
        <v>220</v>
      </c>
      <c r="B1312">
        <v>2050</v>
      </c>
      <c r="C1312">
        <v>1995</v>
      </c>
      <c r="D1312" t="s">
        <v>228</v>
      </c>
      <c r="E1312" t="s">
        <v>285</v>
      </c>
      <c r="F1312" t="s">
        <v>221</v>
      </c>
      <c r="G1312" t="s">
        <v>283</v>
      </c>
      <c r="H1312">
        <v>0</v>
      </c>
      <c r="I1312">
        <v>-2498.1195192999999</v>
      </c>
    </row>
    <row r="1313" spans="1:9" x14ac:dyDescent="0.35">
      <c r="A1313" t="s">
        <v>220</v>
      </c>
      <c r="B1313">
        <v>2050</v>
      </c>
      <c r="C1313">
        <v>1995</v>
      </c>
      <c r="D1313" t="s">
        <v>228</v>
      </c>
      <c r="E1313" t="s">
        <v>285</v>
      </c>
      <c r="F1313" t="s">
        <v>221</v>
      </c>
      <c r="G1313" t="s">
        <v>284</v>
      </c>
      <c r="H1313">
        <v>0</v>
      </c>
      <c r="I1313">
        <v>-284.27110200999999</v>
      </c>
    </row>
    <row r="1314" spans="1:9" x14ac:dyDescent="0.35">
      <c r="A1314" t="s">
        <v>220</v>
      </c>
      <c r="B1314">
        <v>2050</v>
      </c>
      <c r="C1314">
        <v>1995</v>
      </c>
      <c r="D1314" t="s">
        <v>228</v>
      </c>
      <c r="E1314" t="s">
        <v>285</v>
      </c>
      <c r="F1314" t="s">
        <v>223</v>
      </c>
      <c r="G1314" t="s">
        <v>277</v>
      </c>
      <c r="H1314">
        <v>0</v>
      </c>
      <c r="I1314">
        <v>-1867.4610057800001</v>
      </c>
    </row>
    <row r="1315" spans="1:9" x14ac:dyDescent="0.35">
      <c r="A1315" t="s">
        <v>220</v>
      </c>
      <c r="B1315">
        <v>2050</v>
      </c>
      <c r="C1315">
        <v>1995</v>
      </c>
      <c r="D1315" t="s">
        <v>228</v>
      </c>
      <c r="E1315" t="s">
        <v>285</v>
      </c>
      <c r="F1315" t="s">
        <v>223</v>
      </c>
      <c r="G1315" t="s">
        <v>271</v>
      </c>
      <c r="H1315">
        <v>35673.588992110002</v>
      </c>
      <c r="I1315">
        <v>0</v>
      </c>
    </row>
    <row r="1316" spans="1:9" x14ac:dyDescent="0.35">
      <c r="A1316" t="s">
        <v>220</v>
      </c>
      <c r="B1316">
        <v>2050</v>
      </c>
      <c r="C1316">
        <v>1995</v>
      </c>
      <c r="D1316" t="s">
        <v>228</v>
      </c>
      <c r="E1316" t="s">
        <v>271</v>
      </c>
      <c r="F1316" t="s">
        <v>223</v>
      </c>
      <c r="G1316" t="s">
        <v>265</v>
      </c>
      <c r="H1316">
        <v>0</v>
      </c>
      <c r="I1316">
        <v>-9018.9253908699993</v>
      </c>
    </row>
    <row r="1317" spans="1:9" x14ac:dyDescent="0.35">
      <c r="A1317" t="s">
        <v>220</v>
      </c>
      <c r="B1317">
        <v>2050</v>
      </c>
      <c r="C1317">
        <v>1995</v>
      </c>
      <c r="D1317" t="s">
        <v>228</v>
      </c>
      <c r="E1317" t="s">
        <v>271</v>
      </c>
      <c r="F1317" t="s">
        <v>223</v>
      </c>
      <c r="G1317" t="s">
        <v>273</v>
      </c>
      <c r="H1317">
        <v>0</v>
      </c>
      <c r="I1317">
        <v>-5329.58293409</v>
      </c>
    </row>
    <row r="1318" spans="1:9" x14ac:dyDescent="0.35">
      <c r="A1318" t="s">
        <v>220</v>
      </c>
      <c r="B1318">
        <v>2050</v>
      </c>
      <c r="C1318">
        <v>1995</v>
      </c>
      <c r="D1318" t="s">
        <v>228</v>
      </c>
      <c r="E1318" t="s">
        <v>271</v>
      </c>
      <c r="F1318" t="s">
        <v>221</v>
      </c>
      <c r="G1318" t="s">
        <v>267</v>
      </c>
      <c r="H1318">
        <v>0</v>
      </c>
      <c r="I1318">
        <v>-11037.88607644</v>
      </c>
    </row>
    <row r="1319" spans="1:9" x14ac:dyDescent="0.35">
      <c r="A1319" t="s">
        <v>220</v>
      </c>
      <c r="B1319">
        <v>2050</v>
      </c>
      <c r="C1319">
        <v>1995</v>
      </c>
      <c r="D1319" t="s">
        <v>228</v>
      </c>
      <c r="E1319" t="s">
        <v>271</v>
      </c>
      <c r="F1319" t="s">
        <v>223</v>
      </c>
      <c r="G1319" t="s">
        <v>285</v>
      </c>
      <c r="H1319">
        <v>0</v>
      </c>
      <c r="I1319">
        <v>-681.89105556000004</v>
      </c>
    </row>
    <row r="1320" spans="1:9" x14ac:dyDescent="0.35">
      <c r="A1320" t="s">
        <v>220</v>
      </c>
      <c r="B1320">
        <v>2050</v>
      </c>
      <c r="C1320">
        <v>1995</v>
      </c>
      <c r="D1320" t="s">
        <v>228</v>
      </c>
      <c r="E1320" t="s">
        <v>271</v>
      </c>
      <c r="F1320" t="s">
        <v>223</v>
      </c>
      <c r="G1320" t="s">
        <v>268</v>
      </c>
      <c r="H1320">
        <v>33384.673418439997</v>
      </c>
      <c r="I1320">
        <v>0</v>
      </c>
    </row>
    <row r="1321" spans="1:9" x14ac:dyDescent="0.35">
      <c r="A1321" t="s">
        <v>220</v>
      </c>
      <c r="B1321">
        <v>2050</v>
      </c>
      <c r="C1321">
        <v>1995</v>
      </c>
      <c r="D1321" t="s">
        <v>228</v>
      </c>
      <c r="E1321" t="s">
        <v>268</v>
      </c>
      <c r="F1321" t="s">
        <v>223</v>
      </c>
      <c r="G1321" t="s">
        <v>232</v>
      </c>
      <c r="H1321">
        <v>0</v>
      </c>
      <c r="I1321">
        <v>-16701.729639749999</v>
      </c>
    </row>
    <row r="1322" spans="1:9" x14ac:dyDescent="0.35">
      <c r="A1322" t="s">
        <v>220</v>
      </c>
      <c r="B1322">
        <v>2050</v>
      </c>
      <c r="C1322">
        <v>1995</v>
      </c>
      <c r="D1322" t="s">
        <v>228</v>
      </c>
      <c r="E1322" t="s">
        <v>268</v>
      </c>
      <c r="F1322" t="s">
        <v>223</v>
      </c>
      <c r="G1322" t="s">
        <v>264</v>
      </c>
      <c r="H1322">
        <v>0</v>
      </c>
      <c r="I1322">
        <v>-15829.88168045</v>
      </c>
    </row>
    <row r="1323" spans="1:9" x14ac:dyDescent="0.35">
      <c r="A1323" t="s">
        <v>220</v>
      </c>
      <c r="B1323">
        <v>2050</v>
      </c>
      <c r="C1323">
        <v>1995</v>
      </c>
      <c r="D1323" t="s">
        <v>228</v>
      </c>
      <c r="E1323" t="s">
        <v>268</v>
      </c>
      <c r="F1323" t="s">
        <v>223</v>
      </c>
      <c r="G1323" t="s">
        <v>282</v>
      </c>
      <c r="H1323">
        <v>0</v>
      </c>
      <c r="I1323">
        <v>-1494.7126021500001</v>
      </c>
    </row>
    <row r="1324" spans="1:9" x14ac:dyDescent="0.35">
      <c r="A1324" t="s">
        <v>220</v>
      </c>
      <c r="B1324">
        <v>2050</v>
      </c>
      <c r="C1324">
        <v>1995</v>
      </c>
      <c r="D1324" t="s">
        <v>228</v>
      </c>
      <c r="E1324" t="s">
        <v>268</v>
      </c>
      <c r="F1324" t="s">
        <v>223</v>
      </c>
      <c r="G1324" t="s">
        <v>270</v>
      </c>
      <c r="H1324">
        <v>0</v>
      </c>
      <c r="I1324">
        <v>-3468.0422663600002</v>
      </c>
    </row>
    <row r="1325" spans="1:9" x14ac:dyDescent="0.35">
      <c r="A1325" t="s">
        <v>220</v>
      </c>
      <c r="B1325">
        <v>2050</v>
      </c>
      <c r="C1325">
        <v>1995</v>
      </c>
      <c r="D1325" t="s">
        <v>228</v>
      </c>
      <c r="E1325" t="s">
        <v>268</v>
      </c>
      <c r="F1325" t="s">
        <v>223</v>
      </c>
      <c r="G1325" t="s">
        <v>271</v>
      </c>
      <c r="H1325">
        <v>0</v>
      </c>
      <c r="I1325">
        <v>-393.58984981999998</v>
      </c>
    </row>
    <row r="1326" spans="1:9" x14ac:dyDescent="0.35">
      <c r="A1326" t="s">
        <v>220</v>
      </c>
      <c r="B1326">
        <v>2050</v>
      </c>
      <c r="C1326">
        <v>1995</v>
      </c>
      <c r="D1326" t="s">
        <v>228</v>
      </c>
      <c r="E1326" t="s">
        <v>238</v>
      </c>
      <c r="F1326" t="s">
        <v>223</v>
      </c>
      <c r="G1326" t="s">
        <v>229</v>
      </c>
      <c r="H1326">
        <v>0</v>
      </c>
      <c r="I1326">
        <v>-1158.8513667300001</v>
      </c>
    </row>
    <row r="1327" spans="1:9" x14ac:dyDescent="0.35">
      <c r="A1327" t="s">
        <v>220</v>
      </c>
      <c r="B1327">
        <v>2050</v>
      </c>
      <c r="C1327">
        <v>1995</v>
      </c>
      <c r="D1327" t="s">
        <v>228</v>
      </c>
      <c r="E1327" t="s">
        <v>238</v>
      </c>
      <c r="F1327" t="s">
        <v>223</v>
      </c>
      <c r="G1327" t="s">
        <v>240</v>
      </c>
      <c r="H1327">
        <v>0</v>
      </c>
      <c r="I1327">
        <v>-2822.3731973099998</v>
      </c>
    </row>
    <row r="1328" spans="1:9" x14ac:dyDescent="0.35">
      <c r="A1328" t="s">
        <v>220</v>
      </c>
      <c r="B1328">
        <v>2050</v>
      </c>
      <c r="C1328">
        <v>1995</v>
      </c>
      <c r="D1328" t="s">
        <v>228</v>
      </c>
      <c r="E1328" t="s">
        <v>238</v>
      </c>
      <c r="F1328" t="s">
        <v>223</v>
      </c>
      <c r="G1328" t="s">
        <v>236</v>
      </c>
      <c r="H1328">
        <v>0</v>
      </c>
      <c r="I1328">
        <v>-3615.2839834900001</v>
      </c>
    </row>
    <row r="1329" spans="1:9" x14ac:dyDescent="0.35">
      <c r="A1329" t="s">
        <v>220</v>
      </c>
      <c r="B1329">
        <v>2050</v>
      </c>
      <c r="C1329">
        <v>1995</v>
      </c>
      <c r="D1329" t="s">
        <v>228</v>
      </c>
      <c r="E1329" t="s">
        <v>238</v>
      </c>
      <c r="F1329" t="s">
        <v>223</v>
      </c>
      <c r="G1329" t="s">
        <v>237</v>
      </c>
      <c r="H1329">
        <v>0</v>
      </c>
      <c r="I1329">
        <v>-7064.6255123600004</v>
      </c>
    </row>
    <row r="1330" spans="1:9" x14ac:dyDescent="0.35">
      <c r="A1330" t="s">
        <v>220</v>
      </c>
      <c r="B1330">
        <v>2050</v>
      </c>
      <c r="C1330">
        <v>1995</v>
      </c>
      <c r="D1330" t="s">
        <v>228</v>
      </c>
      <c r="E1330" t="s">
        <v>256</v>
      </c>
      <c r="F1330" t="s">
        <v>223</v>
      </c>
      <c r="G1330" t="s">
        <v>231</v>
      </c>
      <c r="H1330">
        <v>0</v>
      </c>
      <c r="I1330">
        <v>-547.95751526999902</v>
      </c>
    </row>
    <row r="1331" spans="1:9" x14ac:dyDescent="0.35">
      <c r="A1331" t="s">
        <v>220</v>
      </c>
      <c r="B1331">
        <v>2050</v>
      </c>
      <c r="C1331">
        <v>1995</v>
      </c>
      <c r="D1331" t="s">
        <v>228</v>
      </c>
      <c r="E1331" t="s">
        <v>256</v>
      </c>
      <c r="F1331" t="s">
        <v>223</v>
      </c>
      <c r="G1331" t="s">
        <v>236</v>
      </c>
      <c r="H1331">
        <v>0</v>
      </c>
      <c r="I1331">
        <v>-2231.3946948299999</v>
      </c>
    </row>
    <row r="1332" spans="1:9" x14ac:dyDescent="0.35">
      <c r="A1332" t="s">
        <v>220</v>
      </c>
      <c r="B1332">
        <v>2050</v>
      </c>
      <c r="C1332">
        <v>1995</v>
      </c>
      <c r="D1332" t="s">
        <v>228</v>
      </c>
      <c r="E1332" t="s">
        <v>256</v>
      </c>
      <c r="F1332" t="s">
        <v>223</v>
      </c>
      <c r="G1332" t="s">
        <v>270</v>
      </c>
      <c r="H1332">
        <v>1718.1714543000001</v>
      </c>
      <c r="I1332">
        <v>0</v>
      </c>
    </row>
    <row r="1333" spans="1:9" x14ac:dyDescent="0.35">
      <c r="A1333" t="s">
        <v>220</v>
      </c>
      <c r="B1333">
        <v>2050</v>
      </c>
      <c r="C1333">
        <v>1995</v>
      </c>
      <c r="D1333" t="s">
        <v>228</v>
      </c>
      <c r="E1333" t="s">
        <v>256</v>
      </c>
      <c r="F1333" t="s">
        <v>221</v>
      </c>
      <c r="G1333" t="s">
        <v>279</v>
      </c>
      <c r="H1333">
        <v>1412.32379537</v>
      </c>
      <c r="I1333">
        <v>0</v>
      </c>
    </row>
    <row r="1334" spans="1:9" x14ac:dyDescent="0.35">
      <c r="A1334" t="s">
        <v>220</v>
      </c>
      <c r="B1334">
        <v>2050</v>
      </c>
      <c r="C1334">
        <v>1995</v>
      </c>
      <c r="D1334" t="s">
        <v>221</v>
      </c>
      <c r="E1334" t="s">
        <v>279</v>
      </c>
      <c r="F1334" t="s">
        <v>223</v>
      </c>
      <c r="G1334" t="s">
        <v>236</v>
      </c>
      <c r="H1334">
        <v>0</v>
      </c>
      <c r="I1334">
        <v>-58.379784860000001</v>
      </c>
    </row>
    <row r="1335" spans="1:9" x14ac:dyDescent="0.35">
      <c r="A1335" t="s">
        <v>220</v>
      </c>
      <c r="B1335">
        <v>2050</v>
      </c>
      <c r="C1335">
        <v>1995</v>
      </c>
      <c r="D1335" t="s">
        <v>221</v>
      </c>
      <c r="E1335" t="s">
        <v>279</v>
      </c>
      <c r="F1335" t="s">
        <v>223</v>
      </c>
      <c r="G1335" t="s">
        <v>252</v>
      </c>
      <c r="H1335">
        <v>0</v>
      </c>
      <c r="I1335">
        <v>-297.81375276</v>
      </c>
    </row>
    <row r="1336" spans="1:9" x14ac:dyDescent="0.35">
      <c r="A1336" t="s">
        <v>220</v>
      </c>
      <c r="B1336">
        <v>2050</v>
      </c>
      <c r="C1336">
        <v>1995</v>
      </c>
      <c r="D1336" t="s">
        <v>221</v>
      </c>
      <c r="E1336" t="s">
        <v>279</v>
      </c>
      <c r="F1336" t="s">
        <v>223</v>
      </c>
      <c r="G1336" t="s">
        <v>256</v>
      </c>
      <c r="H1336">
        <v>0</v>
      </c>
      <c r="I1336">
        <v>-1136.1928236799999</v>
      </c>
    </row>
    <row r="1337" spans="1:9" x14ac:dyDescent="0.35">
      <c r="A1337" t="s">
        <v>220</v>
      </c>
      <c r="B1337">
        <v>2050</v>
      </c>
      <c r="C1337">
        <v>1995</v>
      </c>
      <c r="D1337" t="s">
        <v>221</v>
      </c>
      <c r="E1337" t="s">
        <v>250</v>
      </c>
      <c r="F1337" t="s">
        <v>223</v>
      </c>
      <c r="G1337" t="s">
        <v>242</v>
      </c>
      <c r="H1337">
        <v>0</v>
      </c>
      <c r="I1337">
        <v>-5195.5005701</v>
      </c>
    </row>
    <row r="1338" spans="1:9" x14ac:dyDescent="0.35">
      <c r="A1338" t="s">
        <v>220</v>
      </c>
      <c r="B1338">
        <v>2050</v>
      </c>
      <c r="C1338">
        <v>1995</v>
      </c>
      <c r="D1338" t="s">
        <v>221</v>
      </c>
      <c r="E1338" t="s">
        <v>250</v>
      </c>
      <c r="F1338" t="s">
        <v>223</v>
      </c>
      <c r="G1338" t="s">
        <v>265</v>
      </c>
      <c r="H1338">
        <v>0</v>
      </c>
      <c r="I1338">
        <v>-4882.5337763199996</v>
      </c>
    </row>
    <row r="1339" spans="1:9" x14ac:dyDescent="0.35">
      <c r="A1339" t="s">
        <v>220</v>
      </c>
      <c r="B1339">
        <v>2050</v>
      </c>
      <c r="C1339">
        <v>1995</v>
      </c>
      <c r="D1339" t="s">
        <v>221</v>
      </c>
      <c r="E1339" t="s">
        <v>250</v>
      </c>
      <c r="F1339" t="s">
        <v>223</v>
      </c>
      <c r="G1339" t="s">
        <v>244</v>
      </c>
      <c r="H1339">
        <v>2734.5064471800001</v>
      </c>
      <c r="I1339">
        <v>-22484.419061590001</v>
      </c>
    </row>
    <row r="1340" spans="1:9" x14ac:dyDescent="0.35">
      <c r="A1340" t="s">
        <v>220</v>
      </c>
      <c r="B1340">
        <v>2050</v>
      </c>
      <c r="C1340">
        <v>1995</v>
      </c>
      <c r="D1340" t="s">
        <v>221</v>
      </c>
      <c r="E1340" t="s">
        <v>250</v>
      </c>
      <c r="F1340" t="s">
        <v>223</v>
      </c>
      <c r="G1340" t="s">
        <v>278</v>
      </c>
      <c r="H1340">
        <v>0</v>
      </c>
      <c r="I1340">
        <v>-2202.8036088899999</v>
      </c>
    </row>
    <row r="1341" spans="1:9" x14ac:dyDescent="0.35">
      <c r="A1341" t="s">
        <v>220</v>
      </c>
      <c r="B1341">
        <v>2050</v>
      </c>
      <c r="C1341">
        <v>1995</v>
      </c>
      <c r="D1341" t="s">
        <v>221</v>
      </c>
      <c r="E1341" t="s">
        <v>250</v>
      </c>
      <c r="F1341" t="s">
        <v>223</v>
      </c>
      <c r="G1341" t="s">
        <v>248</v>
      </c>
      <c r="H1341">
        <v>0</v>
      </c>
      <c r="I1341">
        <v>-8142.3822276399997</v>
      </c>
    </row>
    <row r="1342" spans="1:9" x14ac:dyDescent="0.35">
      <c r="A1342" t="s">
        <v>220</v>
      </c>
      <c r="B1342">
        <v>2050</v>
      </c>
      <c r="C1342">
        <v>1995</v>
      </c>
      <c r="D1342" t="s">
        <v>221</v>
      </c>
      <c r="E1342" t="s">
        <v>250</v>
      </c>
      <c r="F1342" t="s">
        <v>221</v>
      </c>
      <c r="G1342" t="s">
        <v>267</v>
      </c>
      <c r="H1342">
        <v>3420.0392316699999</v>
      </c>
      <c r="I1342">
        <v>-2277.2324441000001</v>
      </c>
    </row>
    <row r="1343" spans="1:9" x14ac:dyDescent="0.35">
      <c r="A1343" t="s">
        <v>220</v>
      </c>
      <c r="B1343">
        <v>2050</v>
      </c>
      <c r="C1343">
        <v>1995</v>
      </c>
      <c r="D1343" t="s">
        <v>221</v>
      </c>
      <c r="E1343" t="s">
        <v>250</v>
      </c>
      <c r="F1343" t="s">
        <v>221</v>
      </c>
      <c r="G1343" t="s">
        <v>280</v>
      </c>
      <c r="H1343">
        <v>2656.68873897</v>
      </c>
      <c r="I1343">
        <v>0</v>
      </c>
    </row>
    <row r="1344" spans="1:9" x14ac:dyDescent="0.35">
      <c r="A1344" t="s">
        <v>220</v>
      </c>
      <c r="B1344">
        <v>2050</v>
      </c>
      <c r="C1344">
        <v>1995</v>
      </c>
      <c r="D1344" t="s">
        <v>221</v>
      </c>
      <c r="E1344" t="s">
        <v>280</v>
      </c>
      <c r="F1344" t="s">
        <v>223</v>
      </c>
      <c r="G1344" t="s">
        <v>278</v>
      </c>
      <c r="H1344">
        <v>0</v>
      </c>
      <c r="I1344">
        <v>-434.37846356</v>
      </c>
    </row>
    <row r="1345" spans="1:9" x14ac:dyDescent="0.35">
      <c r="A1345" t="s">
        <v>220</v>
      </c>
      <c r="B1345">
        <v>2050</v>
      </c>
      <c r="C1345">
        <v>1995</v>
      </c>
      <c r="D1345" t="s">
        <v>221</v>
      </c>
      <c r="E1345" t="s">
        <v>280</v>
      </c>
      <c r="F1345" t="s">
        <v>221</v>
      </c>
      <c r="G1345" t="s">
        <v>250</v>
      </c>
      <c r="H1345">
        <v>0</v>
      </c>
      <c r="I1345">
        <v>-2973.0141845199901</v>
      </c>
    </row>
    <row r="1346" spans="1:9" x14ac:dyDescent="0.35">
      <c r="A1346" t="s">
        <v>220</v>
      </c>
      <c r="B1346">
        <v>2050</v>
      </c>
      <c r="C1346">
        <v>2008</v>
      </c>
      <c r="D1346" t="s">
        <v>221</v>
      </c>
      <c r="E1346" t="s">
        <v>222</v>
      </c>
      <c r="F1346" t="s">
        <v>223</v>
      </c>
      <c r="G1346" t="s">
        <v>224</v>
      </c>
      <c r="H1346">
        <v>4195.3111663</v>
      </c>
      <c r="I1346">
        <v>0</v>
      </c>
    </row>
    <row r="1347" spans="1:9" x14ac:dyDescent="0.35">
      <c r="A1347" t="s">
        <v>220</v>
      </c>
      <c r="B1347">
        <v>2050</v>
      </c>
      <c r="C1347">
        <v>2008</v>
      </c>
      <c r="D1347" t="s">
        <v>221</v>
      </c>
      <c r="E1347" t="s">
        <v>222</v>
      </c>
      <c r="F1347" t="s">
        <v>223</v>
      </c>
      <c r="G1347" t="s">
        <v>225</v>
      </c>
      <c r="H1347">
        <v>2331.7739817299998</v>
      </c>
      <c r="I1347">
        <v>0</v>
      </c>
    </row>
    <row r="1348" spans="1:9" x14ac:dyDescent="0.35">
      <c r="A1348" t="s">
        <v>220</v>
      </c>
      <c r="B1348">
        <v>2050</v>
      </c>
      <c r="C1348">
        <v>2008</v>
      </c>
      <c r="D1348" t="s">
        <v>221</v>
      </c>
      <c r="E1348" t="s">
        <v>222</v>
      </c>
      <c r="F1348" t="s">
        <v>223</v>
      </c>
      <c r="G1348" t="s">
        <v>226</v>
      </c>
      <c r="H1348">
        <v>2454.9942733100002</v>
      </c>
      <c r="I1348">
        <v>-2518.14945334</v>
      </c>
    </row>
    <row r="1349" spans="1:9" x14ac:dyDescent="0.35">
      <c r="A1349" t="s">
        <v>220</v>
      </c>
      <c r="B1349">
        <v>2050</v>
      </c>
      <c r="C1349">
        <v>2008</v>
      </c>
      <c r="D1349" t="s">
        <v>221</v>
      </c>
      <c r="E1349" t="s">
        <v>222</v>
      </c>
      <c r="F1349" t="s">
        <v>221</v>
      </c>
      <c r="G1349" t="s">
        <v>227</v>
      </c>
      <c r="H1349">
        <v>2835.5092551500002</v>
      </c>
      <c r="I1349">
        <v>0</v>
      </c>
    </row>
    <row r="1350" spans="1:9" x14ac:dyDescent="0.35">
      <c r="A1350" t="s">
        <v>220</v>
      </c>
      <c r="B1350">
        <v>2050</v>
      </c>
      <c r="C1350">
        <v>2008</v>
      </c>
      <c r="D1350" t="s">
        <v>228</v>
      </c>
      <c r="E1350" t="s">
        <v>229</v>
      </c>
      <c r="F1350" t="s">
        <v>221</v>
      </c>
      <c r="G1350" t="s">
        <v>230</v>
      </c>
      <c r="H1350">
        <v>6589.7130252699999</v>
      </c>
      <c r="I1350">
        <v>0</v>
      </c>
    </row>
    <row r="1351" spans="1:9" x14ac:dyDescent="0.35">
      <c r="A1351" t="s">
        <v>220</v>
      </c>
      <c r="B1351">
        <v>2050</v>
      </c>
      <c r="C1351">
        <v>2008</v>
      </c>
      <c r="D1351" t="s">
        <v>228</v>
      </c>
      <c r="E1351" t="s">
        <v>229</v>
      </c>
      <c r="F1351" t="s">
        <v>223</v>
      </c>
      <c r="G1351" t="s">
        <v>231</v>
      </c>
      <c r="H1351">
        <v>15901.63740044</v>
      </c>
      <c r="I1351">
        <v>0</v>
      </c>
    </row>
    <row r="1352" spans="1:9" x14ac:dyDescent="0.35">
      <c r="A1352" t="s">
        <v>220</v>
      </c>
      <c r="B1352">
        <v>2050</v>
      </c>
      <c r="C1352">
        <v>2008</v>
      </c>
      <c r="D1352" t="s">
        <v>228</v>
      </c>
      <c r="E1352" t="s">
        <v>229</v>
      </c>
      <c r="F1352" t="s">
        <v>223</v>
      </c>
      <c r="G1352" t="s">
        <v>232</v>
      </c>
      <c r="H1352">
        <v>28675.680949360001</v>
      </c>
      <c r="I1352">
        <v>0</v>
      </c>
    </row>
    <row r="1353" spans="1:9" x14ac:dyDescent="0.35">
      <c r="A1353" t="s">
        <v>220</v>
      </c>
      <c r="B1353">
        <v>2050</v>
      </c>
      <c r="C1353">
        <v>2008</v>
      </c>
      <c r="D1353" t="s">
        <v>228</v>
      </c>
      <c r="E1353" t="s">
        <v>229</v>
      </c>
      <c r="F1353" t="s">
        <v>223</v>
      </c>
      <c r="G1353" t="s">
        <v>236</v>
      </c>
      <c r="H1353">
        <v>4899.9052176599998</v>
      </c>
      <c r="I1353">
        <v>0</v>
      </c>
    </row>
    <row r="1354" spans="1:9" x14ac:dyDescent="0.35">
      <c r="A1354" t="s">
        <v>220</v>
      </c>
      <c r="B1354">
        <v>2050</v>
      </c>
      <c r="C1354">
        <v>2008</v>
      </c>
      <c r="D1354" t="s">
        <v>228</v>
      </c>
      <c r="E1354" t="s">
        <v>229</v>
      </c>
      <c r="F1354" t="s">
        <v>223</v>
      </c>
      <c r="G1354" t="s">
        <v>237</v>
      </c>
      <c r="H1354">
        <v>8209.9034742799995</v>
      </c>
      <c r="I1354">
        <v>-752.94937019999998</v>
      </c>
    </row>
    <row r="1355" spans="1:9" x14ac:dyDescent="0.35">
      <c r="A1355" t="s">
        <v>220</v>
      </c>
      <c r="B1355">
        <v>2050</v>
      </c>
      <c r="C1355">
        <v>2008</v>
      </c>
      <c r="D1355" t="s">
        <v>228</v>
      </c>
      <c r="E1355" t="s">
        <v>229</v>
      </c>
      <c r="F1355" t="s">
        <v>223</v>
      </c>
      <c r="G1355" t="s">
        <v>238</v>
      </c>
      <c r="H1355">
        <v>5656.7806145200002</v>
      </c>
      <c r="I1355">
        <v>0</v>
      </c>
    </row>
    <row r="1356" spans="1:9" x14ac:dyDescent="0.35">
      <c r="A1356" t="s">
        <v>220</v>
      </c>
      <c r="B1356">
        <v>2050</v>
      </c>
      <c r="C1356">
        <v>2008</v>
      </c>
      <c r="D1356" t="s">
        <v>221</v>
      </c>
      <c r="E1356" t="s">
        <v>239</v>
      </c>
      <c r="F1356" t="s">
        <v>223</v>
      </c>
      <c r="G1356" t="s">
        <v>240</v>
      </c>
      <c r="H1356">
        <v>4466.0451089999997</v>
      </c>
      <c r="I1356">
        <v>0</v>
      </c>
    </row>
    <row r="1357" spans="1:9" x14ac:dyDescent="0.35">
      <c r="A1357" t="s">
        <v>220</v>
      </c>
      <c r="B1357">
        <v>2050</v>
      </c>
      <c r="C1357">
        <v>2008</v>
      </c>
      <c r="D1357" t="s">
        <v>221</v>
      </c>
      <c r="E1357" t="s">
        <v>239</v>
      </c>
      <c r="F1357" t="s">
        <v>223</v>
      </c>
      <c r="G1357" t="s">
        <v>225</v>
      </c>
      <c r="H1357">
        <v>6269.2566760099999</v>
      </c>
      <c r="I1357">
        <v>0</v>
      </c>
    </row>
    <row r="1358" spans="1:9" x14ac:dyDescent="0.35">
      <c r="A1358" t="s">
        <v>220</v>
      </c>
      <c r="B1358">
        <v>2050</v>
      </c>
      <c r="C1358">
        <v>2008</v>
      </c>
      <c r="D1358" t="s">
        <v>221</v>
      </c>
      <c r="E1358" t="s">
        <v>239</v>
      </c>
      <c r="F1358" t="s">
        <v>221</v>
      </c>
      <c r="G1358" t="s">
        <v>227</v>
      </c>
      <c r="H1358">
        <v>19757.3616539</v>
      </c>
      <c r="I1358">
        <v>0</v>
      </c>
    </row>
    <row r="1359" spans="1:9" x14ac:dyDescent="0.35">
      <c r="A1359" t="s">
        <v>220</v>
      </c>
      <c r="B1359">
        <v>2050</v>
      </c>
      <c r="C1359">
        <v>2008</v>
      </c>
      <c r="D1359" t="s">
        <v>228</v>
      </c>
      <c r="E1359" t="s">
        <v>242</v>
      </c>
      <c r="F1359" t="s">
        <v>223</v>
      </c>
      <c r="G1359" t="s">
        <v>232</v>
      </c>
      <c r="H1359">
        <v>2613.12516607</v>
      </c>
      <c r="I1359">
        <v>0</v>
      </c>
    </row>
    <row r="1360" spans="1:9" x14ac:dyDescent="0.35">
      <c r="A1360" t="s">
        <v>220</v>
      </c>
      <c r="B1360">
        <v>2050</v>
      </c>
      <c r="C1360">
        <v>2008</v>
      </c>
      <c r="D1360" t="s">
        <v>228</v>
      </c>
      <c r="E1360" t="s">
        <v>242</v>
      </c>
      <c r="F1360" t="s">
        <v>223</v>
      </c>
      <c r="G1360" t="s">
        <v>244</v>
      </c>
      <c r="H1360">
        <v>4040.6695639300001</v>
      </c>
      <c r="I1360">
        <v>-430.60981681999999</v>
      </c>
    </row>
    <row r="1361" spans="1:9" x14ac:dyDescent="0.35">
      <c r="A1361" t="s">
        <v>220</v>
      </c>
      <c r="B1361">
        <v>2050</v>
      </c>
      <c r="C1361">
        <v>2008</v>
      </c>
      <c r="D1361" t="s">
        <v>228</v>
      </c>
      <c r="E1361" t="s">
        <v>242</v>
      </c>
      <c r="F1361" t="s">
        <v>223</v>
      </c>
      <c r="G1361" t="s">
        <v>246</v>
      </c>
      <c r="H1361">
        <v>713.42947220999997</v>
      </c>
      <c r="I1361">
        <v>0</v>
      </c>
    </row>
    <row r="1362" spans="1:9" x14ac:dyDescent="0.35">
      <c r="A1362" t="s">
        <v>220</v>
      </c>
      <c r="B1362">
        <v>2050</v>
      </c>
      <c r="C1362">
        <v>2008</v>
      </c>
      <c r="D1362" t="s">
        <v>228</v>
      </c>
      <c r="E1362" t="s">
        <v>242</v>
      </c>
      <c r="F1362" t="s">
        <v>223</v>
      </c>
      <c r="G1362" t="s">
        <v>248</v>
      </c>
      <c r="H1362">
        <v>3986.4896155299998</v>
      </c>
      <c r="I1362">
        <v>0</v>
      </c>
    </row>
    <row r="1363" spans="1:9" x14ac:dyDescent="0.35">
      <c r="A1363" t="s">
        <v>220</v>
      </c>
      <c r="B1363">
        <v>2050</v>
      </c>
      <c r="C1363">
        <v>2008</v>
      </c>
      <c r="D1363" t="s">
        <v>228</v>
      </c>
      <c r="E1363" t="s">
        <v>242</v>
      </c>
      <c r="F1363" t="s">
        <v>221</v>
      </c>
      <c r="G1363" t="s">
        <v>250</v>
      </c>
      <c r="H1363">
        <v>1712.51004382</v>
      </c>
      <c r="I1363">
        <v>0</v>
      </c>
    </row>
    <row r="1364" spans="1:9" x14ac:dyDescent="0.35">
      <c r="A1364" t="s">
        <v>220</v>
      </c>
      <c r="B1364">
        <v>2050</v>
      </c>
      <c r="C1364">
        <v>2008</v>
      </c>
      <c r="D1364" t="s">
        <v>228</v>
      </c>
      <c r="E1364" t="s">
        <v>251</v>
      </c>
      <c r="F1364" t="s">
        <v>223</v>
      </c>
      <c r="G1364" t="s">
        <v>224</v>
      </c>
      <c r="H1364">
        <v>2304.92050707</v>
      </c>
      <c r="I1364">
        <v>0</v>
      </c>
    </row>
    <row r="1365" spans="1:9" x14ac:dyDescent="0.35">
      <c r="A1365" t="s">
        <v>220</v>
      </c>
      <c r="B1365">
        <v>2050</v>
      </c>
      <c r="C1365">
        <v>2008</v>
      </c>
      <c r="D1365" t="s">
        <v>228</v>
      </c>
      <c r="E1365" t="s">
        <v>251</v>
      </c>
      <c r="F1365" t="s">
        <v>223</v>
      </c>
      <c r="G1365" t="s">
        <v>226</v>
      </c>
      <c r="H1365">
        <v>336.21952729999998</v>
      </c>
      <c r="I1365">
        <v>0</v>
      </c>
    </row>
    <row r="1366" spans="1:9" x14ac:dyDescent="0.35">
      <c r="A1366" t="s">
        <v>220</v>
      </c>
      <c r="B1366">
        <v>2050</v>
      </c>
      <c r="C1366">
        <v>2008</v>
      </c>
      <c r="D1366" t="s">
        <v>228</v>
      </c>
      <c r="E1366" t="s">
        <v>251</v>
      </c>
      <c r="F1366" t="s">
        <v>223</v>
      </c>
      <c r="G1366" t="s">
        <v>252</v>
      </c>
      <c r="H1366">
        <v>2078.2333368099999</v>
      </c>
      <c r="I1366">
        <v>0</v>
      </c>
    </row>
    <row r="1367" spans="1:9" x14ac:dyDescent="0.35">
      <c r="A1367" t="s">
        <v>220</v>
      </c>
      <c r="B1367">
        <v>2050</v>
      </c>
      <c r="C1367">
        <v>2008</v>
      </c>
      <c r="D1367" t="s">
        <v>228</v>
      </c>
      <c r="E1367" t="s">
        <v>251</v>
      </c>
      <c r="F1367" t="s">
        <v>221</v>
      </c>
      <c r="G1367" t="s">
        <v>227</v>
      </c>
      <c r="H1367">
        <v>894.88901022000005</v>
      </c>
      <c r="I1367">
        <v>0</v>
      </c>
    </row>
    <row r="1368" spans="1:9" x14ac:dyDescent="0.35">
      <c r="A1368" t="s">
        <v>220</v>
      </c>
      <c r="B1368">
        <v>2050</v>
      </c>
      <c r="C1368">
        <v>2008</v>
      </c>
      <c r="D1368" t="s">
        <v>228</v>
      </c>
      <c r="E1368" t="s">
        <v>251</v>
      </c>
      <c r="F1368" t="s">
        <v>221</v>
      </c>
      <c r="G1368" t="s">
        <v>253</v>
      </c>
      <c r="H1368">
        <v>34602.874290990003</v>
      </c>
      <c r="I1368">
        <v>0</v>
      </c>
    </row>
    <row r="1369" spans="1:9" x14ac:dyDescent="0.35">
      <c r="A1369" t="s">
        <v>220</v>
      </c>
      <c r="B1369">
        <v>2050</v>
      </c>
      <c r="C1369">
        <v>2008</v>
      </c>
      <c r="D1369" t="s">
        <v>221</v>
      </c>
      <c r="E1369" t="s">
        <v>230</v>
      </c>
      <c r="F1369" t="s">
        <v>223</v>
      </c>
      <c r="G1369" t="s">
        <v>229</v>
      </c>
      <c r="H1369">
        <v>0</v>
      </c>
      <c r="I1369">
        <v>-1635.4657214199999</v>
      </c>
    </row>
    <row r="1370" spans="1:9" x14ac:dyDescent="0.35">
      <c r="A1370" t="s">
        <v>220</v>
      </c>
      <c r="B1370">
        <v>2050</v>
      </c>
      <c r="C1370">
        <v>2008</v>
      </c>
      <c r="D1370" t="s">
        <v>221</v>
      </c>
      <c r="E1370" t="s">
        <v>230</v>
      </c>
      <c r="F1370" t="s">
        <v>223</v>
      </c>
      <c r="G1370" t="s">
        <v>232</v>
      </c>
      <c r="H1370">
        <v>12356.290229259999</v>
      </c>
      <c r="I1370">
        <v>-194.98502235000001</v>
      </c>
    </row>
    <row r="1371" spans="1:9" x14ac:dyDescent="0.35">
      <c r="A1371" t="s">
        <v>220</v>
      </c>
      <c r="B1371">
        <v>2050</v>
      </c>
      <c r="C1371">
        <v>2008</v>
      </c>
      <c r="D1371" t="s">
        <v>221</v>
      </c>
      <c r="E1371" t="s">
        <v>230</v>
      </c>
      <c r="F1371" t="s">
        <v>223</v>
      </c>
      <c r="G1371" t="s">
        <v>244</v>
      </c>
      <c r="H1371">
        <v>4237.9127786999998</v>
      </c>
      <c r="I1371">
        <v>-809.08375677000004</v>
      </c>
    </row>
    <row r="1372" spans="1:9" x14ac:dyDescent="0.35">
      <c r="A1372" t="s">
        <v>220</v>
      </c>
      <c r="B1372">
        <v>2050</v>
      </c>
      <c r="C1372">
        <v>2008</v>
      </c>
      <c r="D1372" t="s">
        <v>221</v>
      </c>
      <c r="E1372" t="s">
        <v>230</v>
      </c>
      <c r="F1372" t="s">
        <v>223</v>
      </c>
      <c r="G1372" t="s">
        <v>237</v>
      </c>
      <c r="H1372">
        <v>17579.934403750001</v>
      </c>
      <c r="I1372">
        <v>-710.01814373000002</v>
      </c>
    </row>
    <row r="1373" spans="1:9" x14ac:dyDescent="0.35">
      <c r="A1373" t="s">
        <v>220</v>
      </c>
      <c r="B1373">
        <v>2050</v>
      </c>
      <c r="C1373">
        <v>2008</v>
      </c>
      <c r="D1373" t="s">
        <v>228</v>
      </c>
      <c r="E1373" t="s">
        <v>231</v>
      </c>
      <c r="F1373" t="s">
        <v>223</v>
      </c>
      <c r="G1373" t="s">
        <v>229</v>
      </c>
      <c r="H1373">
        <v>0</v>
      </c>
      <c r="I1373">
        <v>-458.57280591</v>
      </c>
    </row>
    <row r="1374" spans="1:9" x14ac:dyDescent="0.35">
      <c r="A1374" t="s">
        <v>220</v>
      </c>
      <c r="B1374">
        <v>2050</v>
      </c>
      <c r="C1374">
        <v>2008</v>
      </c>
      <c r="D1374" t="s">
        <v>228</v>
      </c>
      <c r="E1374" t="s">
        <v>231</v>
      </c>
      <c r="F1374" t="s">
        <v>223</v>
      </c>
      <c r="G1374" t="s">
        <v>232</v>
      </c>
      <c r="H1374">
        <v>3125.71019449</v>
      </c>
      <c r="I1374">
        <v>0</v>
      </c>
    </row>
    <row r="1375" spans="1:9" x14ac:dyDescent="0.35">
      <c r="A1375" t="s">
        <v>220</v>
      </c>
      <c r="B1375">
        <v>2050</v>
      </c>
      <c r="C1375">
        <v>2008</v>
      </c>
      <c r="D1375" t="s">
        <v>228</v>
      </c>
      <c r="E1375" t="s">
        <v>231</v>
      </c>
      <c r="F1375" t="s">
        <v>223</v>
      </c>
      <c r="G1375" t="s">
        <v>270</v>
      </c>
      <c r="H1375">
        <v>4233.8523796500003</v>
      </c>
      <c r="I1375">
        <v>0</v>
      </c>
    </row>
    <row r="1376" spans="1:9" x14ac:dyDescent="0.35">
      <c r="A1376" t="s">
        <v>220</v>
      </c>
      <c r="B1376">
        <v>2050</v>
      </c>
      <c r="C1376">
        <v>2008</v>
      </c>
      <c r="D1376" t="s">
        <v>228</v>
      </c>
      <c r="E1376" t="s">
        <v>231</v>
      </c>
      <c r="F1376" t="s">
        <v>223</v>
      </c>
      <c r="G1376" t="s">
        <v>256</v>
      </c>
      <c r="H1376">
        <v>12362.74777804</v>
      </c>
      <c r="I1376">
        <v>0</v>
      </c>
    </row>
    <row r="1377" spans="1:9" x14ac:dyDescent="0.35">
      <c r="A1377" t="s">
        <v>220</v>
      </c>
      <c r="B1377">
        <v>2050</v>
      </c>
      <c r="C1377">
        <v>2008</v>
      </c>
      <c r="D1377" t="s">
        <v>228</v>
      </c>
      <c r="E1377" t="s">
        <v>257</v>
      </c>
      <c r="F1377" t="s">
        <v>223</v>
      </c>
      <c r="G1377" t="s">
        <v>237</v>
      </c>
      <c r="H1377">
        <v>579.82832661999998</v>
      </c>
      <c r="I1377">
        <v>0</v>
      </c>
    </row>
    <row r="1378" spans="1:9" x14ac:dyDescent="0.35">
      <c r="A1378" t="s">
        <v>220</v>
      </c>
      <c r="B1378">
        <v>2050</v>
      </c>
      <c r="C1378">
        <v>2008</v>
      </c>
      <c r="D1378" t="s">
        <v>228</v>
      </c>
      <c r="E1378" t="s">
        <v>261</v>
      </c>
      <c r="F1378" t="s">
        <v>223</v>
      </c>
      <c r="G1378" t="s">
        <v>224</v>
      </c>
      <c r="H1378">
        <v>9518.1345122900002</v>
      </c>
      <c r="I1378">
        <v>-5645.3835514700004</v>
      </c>
    </row>
    <row r="1379" spans="1:9" x14ac:dyDescent="0.35">
      <c r="A1379" t="s">
        <v>220</v>
      </c>
      <c r="B1379">
        <v>2050</v>
      </c>
      <c r="C1379">
        <v>2008</v>
      </c>
      <c r="D1379" t="s">
        <v>228</v>
      </c>
      <c r="E1379" t="s">
        <v>232</v>
      </c>
      <c r="F1379" t="s">
        <v>223</v>
      </c>
      <c r="G1379" t="s">
        <v>229</v>
      </c>
      <c r="H1379">
        <v>0</v>
      </c>
      <c r="I1379">
        <v>-14029.210682860001</v>
      </c>
    </row>
    <row r="1380" spans="1:9" x14ac:dyDescent="0.35">
      <c r="A1380" t="s">
        <v>220</v>
      </c>
      <c r="B1380">
        <v>2050</v>
      </c>
      <c r="C1380">
        <v>2008</v>
      </c>
      <c r="D1380" t="s">
        <v>228</v>
      </c>
      <c r="E1380" t="s">
        <v>232</v>
      </c>
      <c r="F1380" t="s">
        <v>223</v>
      </c>
      <c r="G1380" t="s">
        <v>242</v>
      </c>
      <c r="H1380">
        <v>0</v>
      </c>
      <c r="I1380">
        <v>-4337.07320557</v>
      </c>
    </row>
    <row r="1381" spans="1:9" x14ac:dyDescent="0.35">
      <c r="A1381" t="s">
        <v>220</v>
      </c>
      <c r="B1381">
        <v>2050</v>
      </c>
      <c r="C1381">
        <v>2008</v>
      </c>
      <c r="D1381" t="s">
        <v>228</v>
      </c>
      <c r="E1381" t="s">
        <v>232</v>
      </c>
      <c r="F1381" t="s">
        <v>221</v>
      </c>
      <c r="G1381" t="s">
        <v>230</v>
      </c>
      <c r="H1381">
        <v>1759.13486711</v>
      </c>
      <c r="I1381">
        <v>-12686.67954322</v>
      </c>
    </row>
    <row r="1382" spans="1:9" x14ac:dyDescent="0.35">
      <c r="A1382" t="s">
        <v>220</v>
      </c>
      <c r="B1382">
        <v>2050</v>
      </c>
      <c r="C1382">
        <v>2008</v>
      </c>
      <c r="D1382" t="s">
        <v>228</v>
      </c>
      <c r="E1382" t="s">
        <v>232</v>
      </c>
      <c r="F1382" t="s">
        <v>223</v>
      </c>
      <c r="G1382" t="s">
        <v>231</v>
      </c>
      <c r="H1382">
        <v>0</v>
      </c>
      <c r="I1382">
        <v>-10403.465260720001</v>
      </c>
    </row>
    <row r="1383" spans="1:9" x14ac:dyDescent="0.35">
      <c r="A1383" t="s">
        <v>220</v>
      </c>
      <c r="B1383">
        <v>2050</v>
      </c>
      <c r="C1383">
        <v>2008</v>
      </c>
      <c r="D1383" t="s">
        <v>228</v>
      </c>
      <c r="E1383" t="s">
        <v>232</v>
      </c>
      <c r="F1383" t="s">
        <v>223</v>
      </c>
      <c r="G1383" t="s">
        <v>263</v>
      </c>
      <c r="H1383">
        <v>467.48833258000002</v>
      </c>
      <c r="I1383">
        <v>0</v>
      </c>
    </row>
    <row r="1384" spans="1:9" x14ac:dyDescent="0.35">
      <c r="A1384" t="s">
        <v>220</v>
      </c>
      <c r="B1384">
        <v>2050</v>
      </c>
      <c r="C1384">
        <v>2008</v>
      </c>
      <c r="D1384" t="s">
        <v>228</v>
      </c>
      <c r="E1384" t="s">
        <v>232</v>
      </c>
      <c r="F1384" t="s">
        <v>223</v>
      </c>
      <c r="G1384" t="s">
        <v>264</v>
      </c>
      <c r="H1384">
        <v>2129.7792862199999</v>
      </c>
      <c r="I1384">
        <v>0</v>
      </c>
    </row>
    <row r="1385" spans="1:9" x14ac:dyDescent="0.35">
      <c r="A1385" t="s">
        <v>220</v>
      </c>
      <c r="B1385">
        <v>2050</v>
      </c>
      <c r="C1385">
        <v>2008</v>
      </c>
      <c r="D1385" t="s">
        <v>228</v>
      </c>
      <c r="E1385" t="s">
        <v>232</v>
      </c>
      <c r="F1385" t="s">
        <v>223</v>
      </c>
      <c r="G1385" t="s">
        <v>265</v>
      </c>
      <c r="H1385">
        <v>2927.5095553900001</v>
      </c>
      <c r="I1385">
        <v>0</v>
      </c>
    </row>
    <row r="1386" spans="1:9" x14ac:dyDescent="0.35">
      <c r="A1386" t="s">
        <v>220</v>
      </c>
      <c r="B1386">
        <v>2050</v>
      </c>
      <c r="C1386">
        <v>2008</v>
      </c>
      <c r="D1386" t="s">
        <v>228</v>
      </c>
      <c r="E1386" t="s">
        <v>232</v>
      </c>
      <c r="F1386" t="s">
        <v>223</v>
      </c>
      <c r="G1386" t="s">
        <v>244</v>
      </c>
      <c r="H1386">
        <v>11005.705720129999</v>
      </c>
      <c r="I1386">
        <v>-3838.5207538099999</v>
      </c>
    </row>
    <row r="1387" spans="1:9" x14ac:dyDescent="0.35">
      <c r="A1387" t="s">
        <v>220</v>
      </c>
      <c r="B1387">
        <v>2050</v>
      </c>
      <c r="C1387">
        <v>2008</v>
      </c>
      <c r="D1387" t="s">
        <v>228</v>
      </c>
      <c r="E1387" t="s">
        <v>232</v>
      </c>
      <c r="F1387" t="s">
        <v>223</v>
      </c>
      <c r="G1387" t="s">
        <v>246</v>
      </c>
      <c r="H1387">
        <v>2391.3792470100002</v>
      </c>
      <c r="I1387">
        <v>0</v>
      </c>
    </row>
    <row r="1388" spans="1:9" x14ac:dyDescent="0.35">
      <c r="A1388" t="s">
        <v>220</v>
      </c>
      <c r="B1388">
        <v>2050</v>
      </c>
      <c r="C1388">
        <v>2008</v>
      </c>
      <c r="D1388" t="s">
        <v>228</v>
      </c>
      <c r="E1388" t="s">
        <v>232</v>
      </c>
      <c r="F1388" t="s">
        <v>223</v>
      </c>
      <c r="G1388" t="s">
        <v>248</v>
      </c>
      <c r="H1388">
        <v>10153.046066520001</v>
      </c>
      <c r="I1388">
        <v>0</v>
      </c>
    </row>
    <row r="1389" spans="1:9" x14ac:dyDescent="0.35">
      <c r="A1389" t="s">
        <v>220</v>
      </c>
      <c r="B1389">
        <v>2050</v>
      </c>
      <c r="C1389">
        <v>2008</v>
      </c>
      <c r="D1389" t="s">
        <v>228</v>
      </c>
      <c r="E1389" t="s">
        <v>232</v>
      </c>
      <c r="F1389" t="s">
        <v>221</v>
      </c>
      <c r="G1389" t="s">
        <v>267</v>
      </c>
      <c r="H1389">
        <v>1867.9379766</v>
      </c>
      <c r="I1389">
        <v>0</v>
      </c>
    </row>
    <row r="1390" spans="1:9" x14ac:dyDescent="0.35">
      <c r="A1390" t="s">
        <v>220</v>
      </c>
      <c r="B1390">
        <v>2050</v>
      </c>
      <c r="C1390">
        <v>2008</v>
      </c>
      <c r="D1390" t="s">
        <v>228</v>
      </c>
      <c r="E1390" t="s">
        <v>232</v>
      </c>
      <c r="F1390" t="s">
        <v>223</v>
      </c>
      <c r="G1390" t="s">
        <v>270</v>
      </c>
      <c r="H1390">
        <v>4426.2376506800001</v>
      </c>
      <c r="I1390">
        <v>0</v>
      </c>
    </row>
    <row r="1391" spans="1:9" x14ac:dyDescent="0.35">
      <c r="A1391" t="s">
        <v>220</v>
      </c>
      <c r="B1391">
        <v>2050</v>
      </c>
      <c r="C1391">
        <v>2008</v>
      </c>
      <c r="D1391" t="s">
        <v>228</v>
      </c>
      <c r="E1391" t="s">
        <v>232</v>
      </c>
      <c r="F1391" t="s">
        <v>223</v>
      </c>
      <c r="G1391" t="s">
        <v>268</v>
      </c>
      <c r="H1391">
        <v>1723.4632364399999</v>
      </c>
      <c r="I1391">
        <v>0</v>
      </c>
    </row>
    <row r="1392" spans="1:9" x14ac:dyDescent="0.35">
      <c r="A1392" t="s">
        <v>220</v>
      </c>
      <c r="B1392">
        <v>2050</v>
      </c>
      <c r="C1392">
        <v>2008</v>
      </c>
      <c r="D1392" t="s">
        <v>228</v>
      </c>
      <c r="E1392" t="s">
        <v>263</v>
      </c>
      <c r="F1392" t="s">
        <v>223</v>
      </c>
      <c r="G1392" t="s">
        <v>232</v>
      </c>
      <c r="H1392">
        <v>0</v>
      </c>
      <c r="I1392">
        <v>-1434.89257877</v>
      </c>
    </row>
    <row r="1393" spans="1:9" x14ac:dyDescent="0.35">
      <c r="A1393" t="s">
        <v>220</v>
      </c>
      <c r="B1393">
        <v>2050</v>
      </c>
      <c r="C1393">
        <v>2008</v>
      </c>
      <c r="D1393" t="s">
        <v>228</v>
      </c>
      <c r="E1393" t="s">
        <v>263</v>
      </c>
      <c r="F1393" t="s">
        <v>223</v>
      </c>
      <c r="G1393" t="s">
        <v>269</v>
      </c>
      <c r="H1393">
        <v>467.48833258000002</v>
      </c>
      <c r="I1393">
        <v>0</v>
      </c>
    </row>
    <row r="1394" spans="1:9" x14ac:dyDescent="0.35">
      <c r="A1394" t="s">
        <v>220</v>
      </c>
      <c r="B1394">
        <v>2050</v>
      </c>
      <c r="C1394">
        <v>2008</v>
      </c>
      <c r="D1394" t="s">
        <v>228</v>
      </c>
      <c r="E1394" t="s">
        <v>264</v>
      </c>
      <c r="F1394" t="s">
        <v>223</v>
      </c>
      <c r="G1394" t="s">
        <v>232</v>
      </c>
      <c r="H1394">
        <v>0</v>
      </c>
      <c r="I1394">
        <v>-6013.0978434299996</v>
      </c>
    </row>
    <row r="1395" spans="1:9" x14ac:dyDescent="0.35">
      <c r="A1395" t="s">
        <v>220</v>
      </c>
      <c r="B1395">
        <v>2050</v>
      </c>
      <c r="C1395">
        <v>2008</v>
      </c>
      <c r="D1395" t="s">
        <v>228</v>
      </c>
      <c r="E1395" t="s">
        <v>264</v>
      </c>
      <c r="F1395" t="s">
        <v>223</v>
      </c>
      <c r="G1395" t="s">
        <v>269</v>
      </c>
      <c r="H1395">
        <v>250.62198133000001</v>
      </c>
      <c r="I1395">
        <v>0</v>
      </c>
    </row>
    <row r="1396" spans="1:9" x14ac:dyDescent="0.35">
      <c r="A1396" t="s">
        <v>220</v>
      </c>
      <c r="B1396">
        <v>2050</v>
      </c>
      <c r="C1396">
        <v>2008</v>
      </c>
      <c r="D1396" t="s">
        <v>228</v>
      </c>
      <c r="E1396" t="s">
        <v>264</v>
      </c>
      <c r="F1396" t="s">
        <v>223</v>
      </c>
      <c r="G1396" t="s">
        <v>265</v>
      </c>
      <c r="H1396">
        <v>726.98613388000001</v>
      </c>
      <c r="I1396">
        <v>0</v>
      </c>
    </row>
    <row r="1397" spans="1:9" x14ac:dyDescent="0.35">
      <c r="A1397" t="s">
        <v>220</v>
      </c>
      <c r="B1397">
        <v>2050</v>
      </c>
      <c r="C1397">
        <v>2008</v>
      </c>
      <c r="D1397" t="s">
        <v>228</v>
      </c>
      <c r="E1397" t="s">
        <v>264</v>
      </c>
      <c r="F1397" t="s">
        <v>223</v>
      </c>
      <c r="G1397" t="s">
        <v>270</v>
      </c>
      <c r="H1397">
        <v>2364.9876189500001</v>
      </c>
      <c r="I1397">
        <v>0</v>
      </c>
    </row>
    <row r="1398" spans="1:9" x14ac:dyDescent="0.35">
      <c r="A1398" t="s">
        <v>220</v>
      </c>
      <c r="B1398">
        <v>2050</v>
      </c>
      <c r="C1398">
        <v>2008</v>
      </c>
      <c r="D1398" t="s">
        <v>228</v>
      </c>
      <c r="E1398" t="s">
        <v>264</v>
      </c>
      <c r="F1398" t="s">
        <v>223</v>
      </c>
      <c r="G1398" t="s">
        <v>268</v>
      </c>
      <c r="H1398">
        <v>791.97730605000004</v>
      </c>
      <c r="I1398">
        <v>0</v>
      </c>
    </row>
    <row r="1399" spans="1:9" x14ac:dyDescent="0.35">
      <c r="A1399" t="s">
        <v>220</v>
      </c>
      <c r="B1399">
        <v>2050</v>
      </c>
      <c r="C1399">
        <v>2008</v>
      </c>
      <c r="D1399" t="s">
        <v>228</v>
      </c>
      <c r="E1399" t="s">
        <v>269</v>
      </c>
      <c r="F1399" t="s">
        <v>223</v>
      </c>
      <c r="G1399" t="s">
        <v>263</v>
      </c>
      <c r="H1399">
        <v>0</v>
      </c>
      <c r="I1399">
        <v>-1434.89257877</v>
      </c>
    </row>
    <row r="1400" spans="1:9" x14ac:dyDescent="0.35">
      <c r="A1400" t="s">
        <v>220</v>
      </c>
      <c r="B1400">
        <v>2050</v>
      </c>
      <c r="C1400">
        <v>2008</v>
      </c>
      <c r="D1400" t="s">
        <v>228</v>
      </c>
      <c r="E1400" t="s">
        <v>269</v>
      </c>
      <c r="F1400" t="s">
        <v>223</v>
      </c>
      <c r="G1400" t="s">
        <v>264</v>
      </c>
      <c r="H1400">
        <v>0</v>
      </c>
      <c r="I1400">
        <v>-1213.6099961100001</v>
      </c>
    </row>
    <row r="1401" spans="1:9" x14ac:dyDescent="0.35">
      <c r="A1401" t="s">
        <v>220</v>
      </c>
      <c r="B1401">
        <v>2050</v>
      </c>
      <c r="C1401">
        <v>2008</v>
      </c>
      <c r="D1401" t="s">
        <v>228</v>
      </c>
      <c r="E1401" t="s">
        <v>265</v>
      </c>
      <c r="F1401" t="s">
        <v>223</v>
      </c>
      <c r="G1401" t="s">
        <v>232</v>
      </c>
      <c r="H1401">
        <v>0</v>
      </c>
      <c r="I1401">
        <v>-17970.029244310001</v>
      </c>
    </row>
    <row r="1402" spans="1:9" x14ac:dyDescent="0.35">
      <c r="A1402" t="s">
        <v>220</v>
      </c>
      <c r="B1402">
        <v>2050</v>
      </c>
      <c r="C1402">
        <v>2008</v>
      </c>
      <c r="D1402" t="s">
        <v>228</v>
      </c>
      <c r="E1402" t="s">
        <v>265</v>
      </c>
      <c r="F1402" t="s">
        <v>223</v>
      </c>
      <c r="G1402" t="s">
        <v>264</v>
      </c>
      <c r="H1402">
        <v>0</v>
      </c>
      <c r="I1402">
        <v>-2615.71273948</v>
      </c>
    </row>
    <row r="1403" spans="1:9" x14ac:dyDescent="0.35">
      <c r="A1403" t="s">
        <v>220</v>
      </c>
      <c r="B1403">
        <v>2050</v>
      </c>
      <c r="C1403">
        <v>2008</v>
      </c>
      <c r="D1403" t="s">
        <v>228</v>
      </c>
      <c r="E1403" t="s">
        <v>265</v>
      </c>
      <c r="F1403" t="s">
        <v>223</v>
      </c>
      <c r="G1403" t="s">
        <v>248</v>
      </c>
      <c r="H1403">
        <v>2784.13153758</v>
      </c>
      <c r="I1403">
        <v>0</v>
      </c>
    </row>
    <row r="1404" spans="1:9" x14ac:dyDescent="0.35">
      <c r="A1404" t="s">
        <v>220</v>
      </c>
      <c r="B1404">
        <v>2050</v>
      </c>
      <c r="C1404">
        <v>2008</v>
      </c>
      <c r="D1404" t="s">
        <v>228</v>
      </c>
      <c r="E1404" t="s">
        <v>265</v>
      </c>
      <c r="F1404" t="s">
        <v>221</v>
      </c>
      <c r="G1404" t="s">
        <v>267</v>
      </c>
      <c r="H1404">
        <v>4617.1599189899998</v>
      </c>
      <c r="I1404">
        <v>0</v>
      </c>
    </row>
    <row r="1405" spans="1:9" x14ac:dyDescent="0.35">
      <c r="A1405" t="s">
        <v>220</v>
      </c>
      <c r="B1405">
        <v>2050</v>
      </c>
      <c r="C1405">
        <v>2008</v>
      </c>
      <c r="D1405" t="s">
        <v>228</v>
      </c>
      <c r="E1405" t="s">
        <v>265</v>
      </c>
      <c r="F1405" t="s">
        <v>223</v>
      </c>
      <c r="G1405" t="s">
        <v>271</v>
      </c>
      <c r="H1405">
        <v>2789.8314376100002</v>
      </c>
      <c r="I1405">
        <v>0</v>
      </c>
    </row>
    <row r="1406" spans="1:9" x14ac:dyDescent="0.35">
      <c r="A1406" t="s">
        <v>220</v>
      </c>
      <c r="B1406">
        <v>2050</v>
      </c>
      <c r="C1406">
        <v>2008</v>
      </c>
      <c r="D1406" t="s">
        <v>228</v>
      </c>
      <c r="E1406" t="s">
        <v>265</v>
      </c>
      <c r="F1406" t="s">
        <v>221</v>
      </c>
      <c r="G1406" t="s">
        <v>250</v>
      </c>
      <c r="H1406">
        <v>9063.3250546300005</v>
      </c>
      <c r="I1406">
        <v>0</v>
      </c>
    </row>
    <row r="1407" spans="1:9" x14ac:dyDescent="0.35">
      <c r="A1407" t="s">
        <v>220</v>
      </c>
      <c r="B1407">
        <v>2050</v>
      </c>
      <c r="C1407">
        <v>2008</v>
      </c>
      <c r="D1407" t="s">
        <v>228</v>
      </c>
      <c r="E1407" t="s">
        <v>272</v>
      </c>
      <c r="F1407" t="s">
        <v>223</v>
      </c>
      <c r="G1407" t="s">
        <v>273</v>
      </c>
      <c r="H1407">
        <v>3794.3289812200001</v>
      </c>
      <c r="I1407">
        <v>-1562.70811349</v>
      </c>
    </row>
    <row r="1408" spans="1:9" x14ac:dyDescent="0.35">
      <c r="A1408" t="s">
        <v>220</v>
      </c>
      <c r="B1408">
        <v>2050</v>
      </c>
      <c r="C1408">
        <v>2008</v>
      </c>
      <c r="D1408" t="s">
        <v>228</v>
      </c>
      <c r="E1408" t="s">
        <v>272</v>
      </c>
      <c r="F1408" t="s">
        <v>223</v>
      </c>
      <c r="G1408" t="s">
        <v>274</v>
      </c>
      <c r="H1408">
        <v>2042.0336329899999</v>
      </c>
      <c r="I1408">
        <v>0</v>
      </c>
    </row>
    <row r="1409" spans="1:9" x14ac:dyDescent="0.35">
      <c r="A1409" t="s">
        <v>220</v>
      </c>
      <c r="B1409">
        <v>2050</v>
      </c>
      <c r="C1409">
        <v>2008</v>
      </c>
      <c r="D1409" t="s">
        <v>228</v>
      </c>
      <c r="E1409" t="s">
        <v>275</v>
      </c>
      <c r="F1409" t="s">
        <v>223</v>
      </c>
      <c r="G1409" t="s">
        <v>244</v>
      </c>
      <c r="H1409">
        <v>41662.51165524</v>
      </c>
      <c r="I1409">
        <v>0</v>
      </c>
    </row>
    <row r="1410" spans="1:9" x14ac:dyDescent="0.35">
      <c r="A1410" t="s">
        <v>220</v>
      </c>
      <c r="B1410">
        <v>2050</v>
      </c>
      <c r="C1410">
        <v>2008</v>
      </c>
      <c r="D1410" t="s">
        <v>228</v>
      </c>
      <c r="E1410" t="s">
        <v>275</v>
      </c>
      <c r="F1410" t="s">
        <v>223</v>
      </c>
      <c r="G1410" t="s">
        <v>276</v>
      </c>
      <c r="H1410">
        <v>11997.038982239999</v>
      </c>
      <c r="I1410">
        <v>0</v>
      </c>
    </row>
    <row r="1411" spans="1:9" x14ac:dyDescent="0.35">
      <c r="A1411" t="s">
        <v>220</v>
      </c>
      <c r="B1411">
        <v>2050</v>
      </c>
      <c r="C1411">
        <v>2008</v>
      </c>
      <c r="D1411" t="s">
        <v>228</v>
      </c>
      <c r="E1411" t="s">
        <v>273</v>
      </c>
      <c r="F1411" t="s">
        <v>223</v>
      </c>
      <c r="G1411" t="s">
        <v>272</v>
      </c>
      <c r="H1411">
        <v>645.16699437</v>
      </c>
      <c r="I1411">
        <v>-1688.9358598399999</v>
      </c>
    </row>
    <row r="1412" spans="1:9" x14ac:dyDescent="0.35">
      <c r="A1412" t="s">
        <v>220</v>
      </c>
      <c r="B1412">
        <v>2050</v>
      </c>
      <c r="C1412">
        <v>2008</v>
      </c>
      <c r="D1412" t="s">
        <v>228</v>
      </c>
      <c r="E1412" t="s">
        <v>273</v>
      </c>
      <c r="F1412" t="s">
        <v>221</v>
      </c>
      <c r="G1412" t="s">
        <v>284</v>
      </c>
      <c r="H1412">
        <v>1014.66057428</v>
      </c>
      <c r="I1412">
        <v>0</v>
      </c>
    </row>
    <row r="1413" spans="1:9" x14ac:dyDescent="0.35">
      <c r="A1413" t="s">
        <v>220</v>
      </c>
      <c r="B1413">
        <v>2050</v>
      </c>
      <c r="C1413">
        <v>2008</v>
      </c>
      <c r="D1413" t="s">
        <v>228</v>
      </c>
      <c r="E1413" t="s">
        <v>273</v>
      </c>
      <c r="F1413" t="s">
        <v>223</v>
      </c>
      <c r="G1413" t="s">
        <v>277</v>
      </c>
      <c r="H1413">
        <v>2120.84570579</v>
      </c>
      <c r="I1413">
        <v>0</v>
      </c>
    </row>
    <row r="1414" spans="1:9" x14ac:dyDescent="0.35">
      <c r="A1414" t="s">
        <v>220</v>
      </c>
      <c r="B1414">
        <v>2050</v>
      </c>
      <c r="C1414">
        <v>2008</v>
      </c>
      <c r="D1414" t="s">
        <v>228</v>
      </c>
      <c r="E1414" t="s">
        <v>273</v>
      </c>
      <c r="F1414" t="s">
        <v>223</v>
      </c>
      <c r="G1414" t="s">
        <v>285</v>
      </c>
      <c r="H1414">
        <v>605.06111579999902</v>
      </c>
      <c r="I1414">
        <v>0</v>
      </c>
    </row>
    <row r="1415" spans="1:9" x14ac:dyDescent="0.35">
      <c r="A1415" t="s">
        <v>220</v>
      </c>
      <c r="B1415">
        <v>2050</v>
      </c>
      <c r="C1415">
        <v>2008</v>
      </c>
      <c r="D1415" t="s">
        <v>228</v>
      </c>
      <c r="E1415" t="s">
        <v>273</v>
      </c>
      <c r="F1415" t="s">
        <v>223</v>
      </c>
      <c r="G1415" t="s">
        <v>271</v>
      </c>
      <c r="H1415">
        <v>3898.9757102499998</v>
      </c>
      <c r="I1415">
        <v>0</v>
      </c>
    </row>
    <row r="1416" spans="1:9" x14ac:dyDescent="0.35">
      <c r="A1416" t="s">
        <v>220</v>
      </c>
      <c r="B1416">
        <v>2050</v>
      </c>
      <c r="C1416">
        <v>2008</v>
      </c>
      <c r="D1416" t="s">
        <v>228</v>
      </c>
      <c r="E1416" t="s">
        <v>244</v>
      </c>
      <c r="F1416" t="s">
        <v>223</v>
      </c>
      <c r="G1416" t="s">
        <v>242</v>
      </c>
      <c r="H1416">
        <v>2867.3038974900001</v>
      </c>
      <c r="I1416">
        <v>-23004.99482511</v>
      </c>
    </row>
    <row r="1417" spans="1:9" x14ac:dyDescent="0.35">
      <c r="A1417" t="s">
        <v>220</v>
      </c>
      <c r="B1417">
        <v>2050</v>
      </c>
      <c r="C1417">
        <v>2008</v>
      </c>
      <c r="D1417" t="s">
        <v>228</v>
      </c>
      <c r="E1417" t="s">
        <v>244</v>
      </c>
      <c r="F1417" t="s">
        <v>221</v>
      </c>
      <c r="G1417" t="s">
        <v>230</v>
      </c>
      <c r="H1417">
        <v>5051.6740460700003</v>
      </c>
      <c r="I1417">
        <v>-21984.81331265</v>
      </c>
    </row>
    <row r="1418" spans="1:9" x14ac:dyDescent="0.35">
      <c r="A1418" t="s">
        <v>220</v>
      </c>
      <c r="B1418">
        <v>2050</v>
      </c>
      <c r="C1418">
        <v>2008</v>
      </c>
      <c r="D1418" t="s">
        <v>228</v>
      </c>
      <c r="E1418" t="s">
        <v>244</v>
      </c>
      <c r="F1418" t="s">
        <v>223</v>
      </c>
      <c r="G1418" t="s">
        <v>232</v>
      </c>
      <c r="H1418">
        <v>4301.2004180699996</v>
      </c>
      <c r="I1418">
        <v>-12406.642295989999</v>
      </c>
    </row>
    <row r="1419" spans="1:9" x14ac:dyDescent="0.35">
      <c r="A1419" t="s">
        <v>220</v>
      </c>
      <c r="B1419">
        <v>2050</v>
      </c>
      <c r="C1419">
        <v>2008</v>
      </c>
      <c r="D1419" t="s">
        <v>228</v>
      </c>
      <c r="E1419" t="s">
        <v>244</v>
      </c>
      <c r="F1419" t="s">
        <v>223</v>
      </c>
      <c r="G1419" t="s">
        <v>275</v>
      </c>
      <c r="H1419">
        <v>0</v>
      </c>
      <c r="I1419">
        <v>-19456.15879791</v>
      </c>
    </row>
    <row r="1420" spans="1:9" x14ac:dyDescent="0.35">
      <c r="A1420" t="s">
        <v>220</v>
      </c>
      <c r="B1420">
        <v>2050</v>
      </c>
      <c r="C1420">
        <v>2008</v>
      </c>
      <c r="D1420" t="s">
        <v>228</v>
      </c>
      <c r="E1420" t="s">
        <v>244</v>
      </c>
      <c r="F1420" t="s">
        <v>223</v>
      </c>
      <c r="G1420" t="s">
        <v>278</v>
      </c>
      <c r="H1420">
        <v>0</v>
      </c>
      <c r="I1420">
        <v>-1138.95540994</v>
      </c>
    </row>
    <row r="1421" spans="1:9" x14ac:dyDescent="0.35">
      <c r="A1421" t="s">
        <v>220</v>
      </c>
      <c r="B1421">
        <v>2050</v>
      </c>
      <c r="C1421">
        <v>2008</v>
      </c>
      <c r="D1421" t="s">
        <v>228</v>
      </c>
      <c r="E1421" t="s">
        <v>244</v>
      </c>
      <c r="F1421" t="s">
        <v>223</v>
      </c>
      <c r="G1421" t="s">
        <v>237</v>
      </c>
      <c r="H1421">
        <v>22332.287897540002</v>
      </c>
      <c r="I1421">
        <v>0</v>
      </c>
    </row>
    <row r="1422" spans="1:9" x14ac:dyDescent="0.35">
      <c r="A1422" t="s">
        <v>220</v>
      </c>
      <c r="B1422">
        <v>2050</v>
      </c>
      <c r="C1422">
        <v>2008</v>
      </c>
      <c r="D1422" t="s">
        <v>228</v>
      </c>
      <c r="E1422" t="s">
        <v>244</v>
      </c>
      <c r="F1422" t="s">
        <v>221</v>
      </c>
      <c r="G1422" t="s">
        <v>250</v>
      </c>
      <c r="H1422">
        <v>18806.381789020001</v>
      </c>
      <c r="I1422">
        <v>-2074.0616828399998</v>
      </c>
    </row>
    <row r="1423" spans="1:9" x14ac:dyDescent="0.35">
      <c r="A1423" t="s">
        <v>220</v>
      </c>
      <c r="B1423">
        <v>2050</v>
      </c>
      <c r="C1423">
        <v>2008</v>
      </c>
      <c r="D1423" t="s">
        <v>228</v>
      </c>
      <c r="E1423" t="s">
        <v>224</v>
      </c>
      <c r="F1423" t="s">
        <v>221</v>
      </c>
      <c r="G1423" t="s">
        <v>222</v>
      </c>
      <c r="H1423">
        <v>0</v>
      </c>
      <c r="I1423">
        <v>-664.02281232999997</v>
      </c>
    </row>
    <row r="1424" spans="1:9" x14ac:dyDescent="0.35">
      <c r="A1424" t="s">
        <v>220</v>
      </c>
      <c r="B1424">
        <v>2050</v>
      </c>
      <c r="C1424">
        <v>2008</v>
      </c>
      <c r="D1424" t="s">
        <v>228</v>
      </c>
      <c r="E1424" t="s">
        <v>224</v>
      </c>
      <c r="F1424" t="s">
        <v>223</v>
      </c>
      <c r="G1424" t="s">
        <v>251</v>
      </c>
      <c r="H1424">
        <v>0</v>
      </c>
      <c r="I1424">
        <v>-7142.0441764899997</v>
      </c>
    </row>
    <row r="1425" spans="1:9" x14ac:dyDescent="0.35">
      <c r="A1425" t="s">
        <v>220</v>
      </c>
      <c r="B1425">
        <v>2050</v>
      </c>
      <c r="C1425">
        <v>2008</v>
      </c>
      <c r="D1425" t="s">
        <v>228</v>
      </c>
      <c r="E1425" t="s">
        <v>224</v>
      </c>
      <c r="F1425" t="s">
        <v>223</v>
      </c>
      <c r="G1425" t="s">
        <v>261</v>
      </c>
      <c r="H1425">
        <v>285.61805571999997</v>
      </c>
      <c r="I1425">
        <v>-4.1742416499999999</v>
      </c>
    </row>
    <row r="1426" spans="1:9" x14ac:dyDescent="0.35">
      <c r="A1426" t="s">
        <v>220</v>
      </c>
      <c r="B1426">
        <v>2050</v>
      </c>
      <c r="C1426">
        <v>2008</v>
      </c>
      <c r="D1426" t="s">
        <v>228</v>
      </c>
      <c r="E1426" t="s">
        <v>224</v>
      </c>
      <c r="F1426" t="s">
        <v>223</v>
      </c>
      <c r="G1426" t="s">
        <v>237</v>
      </c>
      <c r="H1426">
        <v>2820.0734146999998</v>
      </c>
      <c r="I1426">
        <v>0</v>
      </c>
    </row>
    <row r="1427" spans="1:9" x14ac:dyDescent="0.35">
      <c r="A1427" t="s">
        <v>220</v>
      </c>
      <c r="B1427">
        <v>2050</v>
      </c>
      <c r="C1427">
        <v>2008</v>
      </c>
      <c r="D1427" t="s">
        <v>228</v>
      </c>
      <c r="E1427" t="s">
        <v>224</v>
      </c>
      <c r="F1427" t="s">
        <v>223</v>
      </c>
      <c r="G1427" t="s">
        <v>226</v>
      </c>
      <c r="H1427">
        <v>2121.08130179</v>
      </c>
      <c r="I1427">
        <v>0</v>
      </c>
    </row>
    <row r="1428" spans="1:9" x14ac:dyDescent="0.35">
      <c r="A1428" t="s">
        <v>220</v>
      </c>
      <c r="B1428">
        <v>2050</v>
      </c>
      <c r="C1428">
        <v>2008</v>
      </c>
      <c r="D1428" t="s">
        <v>228</v>
      </c>
      <c r="E1428" t="s">
        <v>224</v>
      </c>
      <c r="F1428" t="s">
        <v>221</v>
      </c>
      <c r="G1428" t="s">
        <v>253</v>
      </c>
      <c r="H1428">
        <v>28303.762352729998</v>
      </c>
      <c r="I1428">
        <v>0</v>
      </c>
    </row>
    <row r="1429" spans="1:9" x14ac:dyDescent="0.35">
      <c r="A1429" t="s">
        <v>220</v>
      </c>
      <c r="B1429">
        <v>2050</v>
      </c>
      <c r="C1429">
        <v>2008</v>
      </c>
      <c r="D1429" t="s">
        <v>228</v>
      </c>
      <c r="E1429" t="s">
        <v>240</v>
      </c>
      <c r="F1429" t="s">
        <v>221</v>
      </c>
      <c r="G1429" t="s">
        <v>239</v>
      </c>
      <c r="H1429">
        <v>0</v>
      </c>
      <c r="I1429">
        <v>-945.26477613999998</v>
      </c>
    </row>
    <row r="1430" spans="1:9" x14ac:dyDescent="0.35">
      <c r="A1430" t="s">
        <v>220</v>
      </c>
      <c r="B1430">
        <v>2050</v>
      </c>
      <c r="C1430">
        <v>2008</v>
      </c>
      <c r="D1430" t="s">
        <v>228</v>
      </c>
      <c r="E1430" t="s">
        <v>240</v>
      </c>
      <c r="F1430" t="s">
        <v>223</v>
      </c>
      <c r="G1430" t="s">
        <v>236</v>
      </c>
      <c r="H1430">
        <v>6123.5677046500005</v>
      </c>
      <c r="I1430">
        <v>0</v>
      </c>
    </row>
    <row r="1431" spans="1:9" x14ac:dyDescent="0.35">
      <c r="A1431" t="s">
        <v>220</v>
      </c>
      <c r="B1431">
        <v>2050</v>
      </c>
      <c r="C1431">
        <v>2008</v>
      </c>
      <c r="D1431" t="s">
        <v>228</v>
      </c>
      <c r="E1431" t="s">
        <v>240</v>
      </c>
      <c r="F1431" t="s">
        <v>221</v>
      </c>
      <c r="G1431" t="s">
        <v>227</v>
      </c>
      <c r="H1431">
        <v>2581.1207080899999</v>
      </c>
      <c r="I1431">
        <v>0</v>
      </c>
    </row>
    <row r="1432" spans="1:9" x14ac:dyDescent="0.35">
      <c r="A1432" t="s">
        <v>220</v>
      </c>
      <c r="B1432">
        <v>2050</v>
      </c>
      <c r="C1432">
        <v>2008</v>
      </c>
      <c r="D1432" t="s">
        <v>228</v>
      </c>
      <c r="E1432" t="s">
        <v>240</v>
      </c>
      <c r="F1432" t="s">
        <v>223</v>
      </c>
      <c r="G1432" t="s">
        <v>238</v>
      </c>
      <c r="H1432">
        <v>9448.8551170600003</v>
      </c>
      <c r="I1432">
        <v>0</v>
      </c>
    </row>
    <row r="1433" spans="1:9" x14ac:dyDescent="0.35">
      <c r="A1433" t="s">
        <v>220</v>
      </c>
      <c r="B1433">
        <v>2050</v>
      </c>
      <c r="C1433">
        <v>2008</v>
      </c>
      <c r="D1433" t="s">
        <v>228</v>
      </c>
      <c r="E1433" t="s">
        <v>236</v>
      </c>
      <c r="F1433" t="s">
        <v>223</v>
      </c>
      <c r="G1433" t="s">
        <v>229</v>
      </c>
      <c r="H1433">
        <v>0</v>
      </c>
      <c r="I1433">
        <v>-1336.4570825400001</v>
      </c>
    </row>
    <row r="1434" spans="1:9" x14ac:dyDescent="0.35">
      <c r="A1434" t="s">
        <v>220</v>
      </c>
      <c r="B1434">
        <v>2050</v>
      </c>
      <c r="C1434">
        <v>2008</v>
      </c>
      <c r="D1434" t="s">
        <v>228</v>
      </c>
      <c r="E1434" t="s">
        <v>236</v>
      </c>
      <c r="F1434" t="s">
        <v>223</v>
      </c>
      <c r="G1434" t="s">
        <v>240</v>
      </c>
      <c r="H1434">
        <v>0</v>
      </c>
      <c r="I1434">
        <v>-2504.0406121699998</v>
      </c>
    </row>
    <row r="1435" spans="1:9" x14ac:dyDescent="0.35">
      <c r="A1435" t="s">
        <v>220</v>
      </c>
      <c r="B1435">
        <v>2050</v>
      </c>
      <c r="C1435">
        <v>2008</v>
      </c>
      <c r="D1435" t="s">
        <v>228</v>
      </c>
      <c r="E1435" t="s">
        <v>236</v>
      </c>
      <c r="F1435" t="s">
        <v>223</v>
      </c>
      <c r="G1435" t="s">
        <v>252</v>
      </c>
      <c r="H1435">
        <v>3676.0707056599999</v>
      </c>
      <c r="I1435">
        <v>0</v>
      </c>
    </row>
    <row r="1436" spans="1:9" x14ac:dyDescent="0.35">
      <c r="A1436" t="s">
        <v>220</v>
      </c>
      <c r="B1436">
        <v>2050</v>
      </c>
      <c r="C1436">
        <v>2008</v>
      </c>
      <c r="D1436" t="s">
        <v>228</v>
      </c>
      <c r="E1436" t="s">
        <v>236</v>
      </c>
      <c r="F1436" t="s">
        <v>221</v>
      </c>
      <c r="G1436" t="s">
        <v>227</v>
      </c>
      <c r="H1436">
        <v>2696.5054261999999</v>
      </c>
      <c r="I1436">
        <v>0</v>
      </c>
    </row>
    <row r="1437" spans="1:9" x14ac:dyDescent="0.35">
      <c r="A1437" t="s">
        <v>220</v>
      </c>
      <c r="B1437">
        <v>2050</v>
      </c>
      <c r="C1437">
        <v>2008</v>
      </c>
      <c r="D1437" t="s">
        <v>228</v>
      </c>
      <c r="E1437" t="s">
        <v>236</v>
      </c>
      <c r="F1437" t="s">
        <v>223</v>
      </c>
      <c r="G1437" t="s">
        <v>238</v>
      </c>
      <c r="H1437">
        <v>3663.0569729499998</v>
      </c>
      <c r="I1437">
        <v>0</v>
      </c>
    </row>
    <row r="1438" spans="1:9" x14ac:dyDescent="0.35">
      <c r="A1438" t="s">
        <v>220</v>
      </c>
      <c r="B1438">
        <v>2050</v>
      </c>
      <c r="C1438">
        <v>2008</v>
      </c>
      <c r="D1438" t="s">
        <v>228</v>
      </c>
      <c r="E1438" t="s">
        <v>236</v>
      </c>
      <c r="F1438" t="s">
        <v>223</v>
      </c>
      <c r="G1438" t="s">
        <v>256</v>
      </c>
      <c r="H1438">
        <v>13799.893312640001</v>
      </c>
      <c r="I1438">
        <v>0</v>
      </c>
    </row>
    <row r="1439" spans="1:9" x14ac:dyDescent="0.35">
      <c r="A1439" t="s">
        <v>220</v>
      </c>
      <c r="B1439">
        <v>2050</v>
      </c>
      <c r="C1439">
        <v>2008</v>
      </c>
      <c r="D1439" t="s">
        <v>228</v>
      </c>
      <c r="E1439" t="s">
        <v>236</v>
      </c>
      <c r="F1439" t="s">
        <v>221</v>
      </c>
      <c r="G1439" t="s">
        <v>279</v>
      </c>
      <c r="H1439">
        <v>2478.27129251</v>
      </c>
      <c r="I1439">
        <v>0</v>
      </c>
    </row>
    <row r="1440" spans="1:9" x14ac:dyDescent="0.35">
      <c r="A1440" t="s">
        <v>220</v>
      </c>
      <c r="B1440">
        <v>2050</v>
      </c>
      <c r="C1440">
        <v>2008</v>
      </c>
      <c r="D1440" t="s">
        <v>228</v>
      </c>
      <c r="E1440" t="s">
        <v>278</v>
      </c>
      <c r="F1440" t="s">
        <v>223</v>
      </c>
      <c r="G1440" t="s">
        <v>244</v>
      </c>
      <c r="H1440">
        <v>3377.89677626</v>
      </c>
      <c r="I1440">
        <v>0</v>
      </c>
    </row>
    <row r="1441" spans="1:9" x14ac:dyDescent="0.35">
      <c r="A1441" t="s">
        <v>220</v>
      </c>
      <c r="B1441">
        <v>2050</v>
      </c>
      <c r="C1441">
        <v>2008</v>
      </c>
      <c r="D1441" t="s">
        <v>228</v>
      </c>
      <c r="E1441" t="s">
        <v>278</v>
      </c>
      <c r="F1441" t="s">
        <v>221</v>
      </c>
      <c r="G1441" t="s">
        <v>250</v>
      </c>
      <c r="H1441">
        <v>6638.7581539699904</v>
      </c>
      <c r="I1441">
        <v>0</v>
      </c>
    </row>
    <row r="1442" spans="1:9" x14ac:dyDescent="0.35">
      <c r="A1442" t="s">
        <v>220</v>
      </c>
      <c r="B1442">
        <v>2050</v>
      </c>
      <c r="C1442">
        <v>2008</v>
      </c>
      <c r="D1442" t="s">
        <v>228</v>
      </c>
      <c r="E1442" t="s">
        <v>278</v>
      </c>
      <c r="F1442" t="s">
        <v>221</v>
      </c>
      <c r="G1442" t="s">
        <v>280</v>
      </c>
      <c r="H1442">
        <v>5983.7767972299998</v>
      </c>
      <c r="I1442">
        <v>0</v>
      </c>
    </row>
    <row r="1443" spans="1:9" x14ac:dyDescent="0.35">
      <c r="A1443" t="s">
        <v>220</v>
      </c>
      <c r="B1443">
        <v>2050</v>
      </c>
      <c r="C1443">
        <v>2008</v>
      </c>
      <c r="D1443" t="s">
        <v>228</v>
      </c>
      <c r="E1443" t="s">
        <v>237</v>
      </c>
      <c r="F1443" t="s">
        <v>223</v>
      </c>
      <c r="G1443" t="s">
        <v>229</v>
      </c>
      <c r="H1443">
        <v>188.20564393000001</v>
      </c>
      <c r="I1443">
        <v>-1915.9804505099901</v>
      </c>
    </row>
    <row r="1444" spans="1:9" x14ac:dyDescent="0.35">
      <c r="A1444" t="s">
        <v>220</v>
      </c>
      <c r="B1444">
        <v>2050</v>
      </c>
      <c r="C1444">
        <v>2008</v>
      </c>
      <c r="D1444" t="s">
        <v>228</v>
      </c>
      <c r="E1444" t="s">
        <v>237</v>
      </c>
      <c r="F1444" t="s">
        <v>221</v>
      </c>
      <c r="G1444" t="s">
        <v>230</v>
      </c>
      <c r="H1444">
        <v>334.07076267999997</v>
      </c>
      <c r="I1444">
        <v>-4376.3621856600003</v>
      </c>
    </row>
    <row r="1445" spans="1:9" x14ac:dyDescent="0.35">
      <c r="A1445" t="s">
        <v>220</v>
      </c>
      <c r="B1445">
        <v>2050</v>
      </c>
      <c r="C1445">
        <v>2008</v>
      </c>
      <c r="D1445" t="s">
        <v>228</v>
      </c>
      <c r="E1445" t="s">
        <v>237</v>
      </c>
      <c r="F1445" t="s">
        <v>223</v>
      </c>
      <c r="G1445" t="s">
        <v>244</v>
      </c>
      <c r="H1445">
        <v>0</v>
      </c>
      <c r="I1445">
        <v>-4226.7610711899997</v>
      </c>
    </row>
    <row r="1446" spans="1:9" x14ac:dyDescent="0.35">
      <c r="A1446" t="s">
        <v>220</v>
      </c>
      <c r="B1446">
        <v>2050</v>
      </c>
      <c r="C1446">
        <v>2008</v>
      </c>
      <c r="D1446" t="s">
        <v>228</v>
      </c>
      <c r="E1446" t="s">
        <v>237</v>
      </c>
      <c r="F1446" t="s">
        <v>223</v>
      </c>
      <c r="G1446" t="s">
        <v>224</v>
      </c>
      <c r="H1446">
        <v>0</v>
      </c>
      <c r="I1446">
        <v>-5718.0541646599904</v>
      </c>
    </row>
    <row r="1447" spans="1:9" x14ac:dyDescent="0.35">
      <c r="A1447" t="s">
        <v>220</v>
      </c>
      <c r="B1447">
        <v>2050</v>
      </c>
      <c r="C1447">
        <v>2008</v>
      </c>
      <c r="D1447" t="s">
        <v>228</v>
      </c>
      <c r="E1447" t="s">
        <v>237</v>
      </c>
      <c r="F1447" t="s">
        <v>223</v>
      </c>
      <c r="G1447" t="s">
        <v>225</v>
      </c>
      <c r="H1447">
        <v>2068.7147909800001</v>
      </c>
      <c r="I1447">
        <v>0</v>
      </c>
    </row>
    <row r="1448" spans="1:9" x14ac:dyDescent="0.35">
      <c r="A1448" t="s">
        <v>220</v>
      </c>
      <c r="B1448">
        <v>2050</v>
      </c>
      <c r="C1448">
        <v>2008</v>
      </c>
      <c r="D1448" t="s">
        <v>228</v>
      </c>
      <c r="E1448" t="s">
        <v>237</v>
      </c>
      <c r="F1448" t="s">
        <v>223</v>
      </c>
      <c r="G1448" t="s">
        <v>281</v>
      </c>
      <c r="H1448">
        <v>518.02828624999995</v>
      </c>
      <c r="I1448">
        <v>0</v>
      </c>
    </row>
    <row r="1449" spans="1:9" x14ac:dyDescent="0.35">
      <c r="A1449" t="s">
        <v>220</v>
      </c>
      <c r="B1449">
        <v>2050</v>
      </c>
      <c r="C1449">
        <v>2008</v>
      </c>
      <c r="D1449" t="s">
        <v>228</v>
      </c>
      <c r="E1449" t="s">
        <v>237</v>
      </c>
      <c r="F1449" t="s">
        <v>223</v>
      </c>
      <c r="G1449" t="s">
        <v>238</v>
      </c>
      <c r="H1449">
        <v>3975.73216237</v>
      </c>
      <c r="I1449">
        <v>0</v>
      </c>
    </row>
    <row r="1450" spans="1:9" x14ac:dyDescent="0.35">
      <c r="A1450" t="s">
        <v>220</v>
      </c>
      <c r="B1450">
        <v>2050</v>
      </c>
      <c r="C1450">
        <v>2008</v>
      </c>
      <c r="D1450" t="s">
        <v>228</v>
      </c>
      <c r="E1450" t="s">
        <v>282</v>
      </c>
      <c r="F1450" t="s">
        <v>223</v>
      </c>
      <c r="G1450" t="s">
        <v>274</v>
      </c>
      <c r="H1450">
        <v>913.32754706000003</v>
      </c>
      <c r="I1450">
        <v>0</v>
      </c>
    </row>
    <row r="1451" spans="1:9" x14ac:dyDescent="0.35">
      <c r="A1451" t="s">
        <v>220</v>
      </c>
      <c r="B1451">
        <v>2050</v>
      </c>
      <c r="C1451">
        <v>2008</v>
      </c>
      <c r="D1451" t="s">
        <v>228</v>
      </c>
      <c r="E1451" t="s">
        <v>282</v>
      </c>
      <c r="F1451" t="s">
        <v>223</v>
      </c>
      <c r="G1451" t="s">
        <v>270</v>
      </c>
      <c r="H1451">
        <v>6855.14907967</v>
      </c>
      <c r="I1451">
        <v>0</v>
      </c>
    </row>
    <row r="1452" spans="1:9" x14ac:dyDescent="0.35">
      <c r="A1452" t="s">
        <v>220</v>
      </c>
      <c r="B1452">
        <v>2050</v>
      </c>
      <c r="C1452">
        <v>2008</v>
      </c>
      <c r="D1452" t="s">
        <v>228</v>
      </c>
      <c r="E1452" t="s">
        <v>282</v>
      </c>
      <c r="F1452" t="s">
        <v>223</v>
      </c>
      <c r="G1452" t="s">
        <v>268</v>
      </c>
      <c r="H1452">
        <v>2721.5346762099998</v>
      </c>
      <c r="I1452">
        <v>0</v>
      </c>
    </row>
    <row r="1453" spans="1:9" x14ac:dyDescent="0.35">
      <c r="A1453" t="s">
        <v>220</v>
      </c>
      <c r="B1453">
        <v>2050</v>
      </c>
      <c r="C1453">
        <v>2008</v>
      </c>
      <c r="D1453" t="s">
        <v>228</v>
      </c>
      <c r="E1453" t="s">
        <v>246</v>
      </c>
      <c r="F1453" t="s">
        <v>223</v>
      </c>
      <c r="G1453" t="s">
        <v>242</v>
      </c>
      <c r="H1453">
        <v>0</v>
      </c>
      <c r="I1453">
        <v>-805.9605957</v>
      </c>
    </row>
    <row r="1454" spans="1:9" x14ac:dyDescent="0.35">
      <c r="A1454" t="s">
        <v>220</v>
      </c>
      <c r="B1454">
        <v>2050</v>
      </c>
      <c r="C1454">
        <v>2008</v>
      </c>
      <c r="D1454" t="s">
        <v>228</v>
      </c>
      <c r="E1454" t="s">
        <v>246</v>
      </c>
      <c r="F1454" t="s">
        <v>223</v>
      </c>
      <c r="G1454" t="s">
        <v>232</v>
      </c>
      <c r="H1454">
        <v>0</v>
      </c>
      <c r="I1454">
        <v>-1909.7628463799999</v>
      </c>
    </row>
    <row r="1455" spans="1:9" x14ac:dyDescent="0.35">
      <c r="A1455" t="s">
        <v>220</v>
      </c>
      <c r="B1455">
        <v>2050</v>
      </c>
      <c r="C1455">
        <v>2008</v>
      </c>
      <c r="D1455" t="s">
        <v>228</v>
      </c>
      <c r="E1455" t="s">
        <v>274</v>
      </c>
      <c r="F1455" t="s">
        <v>223</v>
      </c>
      <c r="G1455" t="s">
        <v>272</v>
      </c>
      <c r="H1455">
        <v>0</v>
      </c>
      <c r="I1455">
        <v>-2232.1373550100002</v>
      </c>
    </row>
    <row r="1456" spans="1:9" x14ac:dyDescent="0.35">
      <c r="A1456" t="s">
        <v>220</v>
      </c>
      <c r="B1456">
        <v>2050</v>
      </c>
      <c r="C1456">
        <v>2008</v>
      </c>
      <c r="D1456" t="s">
        <v>228</v>
      </c>
      <c r="E1456" t="s">
        <v>274</v>
      </c>
      <c r="F1456" t="s">
        <v>223</v>
      </c>
      <c r="G1456" t="s">
        <v>282</v>
      </c>
      <c r="H1456">
        <v>0</v>
      </c>
      <c r="I1456">
        <v>-2693.3299937699999</v>
      </c>
    </row>
    <row r="1457" spans="1:9" x14ac:dyDescent="0.35">
      <c r="A1457" t="s">
        <v>220</v>
      </c>
      <c r="B1457">
        <v>2050</v>
      </c>
      <c r="C1457">
        <v>2008</v>
      </c>
      <c r="D1457" t="s">
        <v>221</v>
      </c>
      <c r="E1457" t="s">
        <v>225</v>
      </c>
      <c r="F1457" t="s">
        <v>221</v>
      </c>
      <c r="G1457" t="s">
        <v>222</v>
      </c>
      <c r="H1457">
        <v>0</v>
      </c>
      <c r="I1457">
        <v>-3678.2890467500001</v>
      </c>
    </row>
    <row r="1458" spans="1:9" x14ac:dyDescent="0.35">
      <c r="A1458" t="s">
        <v>220</v>
      </c>
      <c r="B1458">
        <v>2050</v>
      </c>
      <c r="C1458">
        <v>2008</v>
      </c>
      <c r="D1458" t="s">
        <v>221</v>
      </c>
      <c r="E1458" t="s">
        <v>225</v>
      </c>
      <c r="F1458" t="s">
        <v>221</v>
      </c>
      <c r="G1458" t="s">
        <v>239</v>
      </c>
      <c r="H1458">
        <v>0</v>
      </c>
      <c r="I1458">
        <v>-3883.40903174</v>
      </c>
    </row>
    <row r="1459" spans="1:9" x14ac:dyDescent="0.35">
      <c r="A1459" t="s">
        <v>220</v>
      </c>
      <c r="B1459">
        <v>2050</v>
      </c>
      <c r="C1459">
        <v>2008</v>
      </c>
      <c r="D1459" t="s">
        <v>221</v>
      </c>
      <c r="E1459" t="s">
        <v>225</v>
      </c>
      <c r="F1459" t="s">
        <v>223</v>
      </c>
      <c r="G1459" t="s">
        <v>237</v>
      </c>
      <c r="H1459">
        <v>0</v>
      </c>
      <c r="I1459">
        <v>-5531.6180570500001</v>
      </c>
    </row>
    <row r="1460" spans="1:9" x14ac:dyDescent="0.35">
      <c r="A1460" t="s">
        <v>220</v>
      </c>
      <c r="B1460">
        <v>2050</v>
      </c>
      <c r="C1460">
        <v>2008</v>
      </c>
      <c r="D1460" t="s">
        <v>221</v>
      </c>
      <c r="E1460" t="s">
        <v>225</v>
      </c>
      <c r="F1460" t="s">
        <v>221</v>
      </c>
      <c r="G1460" t="s">
        <v>227</v>
      </c>
      <c r="H1460">
        <v>3866.0825500800001</v>
      </c>
      <c r="I1460">
        <v>0</v>
      </c>
    </row>
    <row r="1461" spans="1:9" x14ac:dyDescent="0.35">
      <c r="A1461" t="s">
        <v>220</v>
      </c>
      <c r="B1461">
        <v>2050</v>
      </c>
      <c r="C1461">
        <v>2008</v>
      </c>
      <c r="D1461" t="s">
        <v>221</v>
      </c>
      <c r="E1461" t="s">
        <v>226</v>
      </c>
      <c r="F1461" t="s">
        <v>221</v>
      </c>
      <c r="G1461" t="s">
        <v>222</v>
      </c>
      <c r="H1461">
        <v>996.93444588999898</v>
      </c>
      <c r="I1461">
        <v>-932.22025229999997</v>
      </c>
    </row>
    <row r="1462" spans="1:9" x14ac:dyDescent="0.35">
      <c r="A1462" t="s">
        <v>220</v>
      </c>
      <c r="B1462">
        <v>2050</v>
      </c>
      <c r="C1462">
        <v>2008</v>
      </c>
      <c r="D1462" t="s">
        <v>221</v>
      </c>
      <c r="E1462" t="s">
        <v>226</v>
      </c>
      <c r="F1462" t="s">
        <v>223</v>
      </c>
      <c r="G1462" t="s">
        <v>251</v>
      </c>
      <c r="H1462">
        <v>0</v>
      </c>
      <c r="I1462">
        <v>-2688.02016856</v>
      </c>
    </row>
    <row r="1463" spans="1:9" x14ac:dyDescent="0.35">
      <c r="A1463" t="s">
        <v>220</v>
      </c>
      <c r="B1463">
        <v>2050</v>
      </c>
      <c r="C1463">
        <v>2008</v>
      </c>
      <c r="D1463" t="s">
        <v>221</v>
      </c>
      <c r="E1463" t="s">
        <v>226</v>
      </c>
      <c r="F1463" t="s">
        <v>223</v>
      </c>
      <c r="G1463" t="s">
        <v>224</v>
      </c>
      <c r="H1463">
        <v>0</v>
      </c>
      <c r="I1463">
        <v>-7335.8107933199999</v>
      </c>
    </row>
    <row r="1464" spans="1:9" x14ac:dyDescent="0.35">
      <c r="A1464" t="s">
        <v>220</v>
      </c>
      <c r="B1464">
        <v>2050</v>
      </c>
      <c r="C1464">
        <v>2008</v>
      </c>
      <c r="D1464" t="s">
        <v>221</v>
      </c>
      <c r="E1464" t="s">
        <v>226</v>
      </c>
      <c r="F1464" t="s">
        <v>221</v>
      </c>
      <c r="G1464" t="s">
        <v>227</v>
      </c>
      <c r="H1464">
        <v>4612.0379010099996</v>
      </c>
      <c r="I1464">
        <v>0</v>
      </c>
    </row>
    <row r="1465" spans="1:9" x14ac:dyDescent="0.35">
      <c r="A1465" t="s">
        <v>220</v>
      </c>
      <c r="B1465">
        <v>2050</v>
      </c>
      <c r="C1465">
        <v>2008</v>
      </c>
      <c r="D1465" t="s">
        <v>228</v>
      </c>
      <c r="E1465" t="s">
        <v>281</v>
      </c>
      <c r="F1465" t="s">
        <v>223</v>
      </c>
      <c r="G1465" t="s">
        <v>237</v>
      </c>
      <c r="H1465">
        <v>0</v>
      </c>
      <c r="I1465">
        <v>-566.13174920999995</v>
      </c>
    </row>
    <row r="1466" spans="1:9" x14ac:dyDescent="0.35">
      <c r="A1466" t="s">
        <v>220</v>
      </c>
      <c r="B1466">
        <v>2050</v>
      </c>
      <c r="C1466">
        <v>2008</v>
      </c>
      <c r="D1466" t="s">
        <v>228</v>
      </c>
      <c r="E1466" t="s">
        <v>248</v>
      </c>
      <c r="F1466" t="s">
        <v>223</v>
      </c>
      <c r="G1466" t="s">
        <v>242</v>
      </c>
      <c r="H1466">
        <v>0</v>
      </c>
      <c r="I1466">
        <v>-21500.547383040001</v>
      </c>
    </row>
    <row r="1467" spans="1:9" x14ac:dyDescent="0.35">
      <c r="A1467" t="s">
        <v>220</v>
      </c>
      <c r="B1467">
        <v>2050</v>
      </c>
      <c r="C1467">
        <v>2008</v>
      </c>
      <c r="D1467" t="s">
        <v>228</v>
      </c>
      <c r="E1467" t="s">
        <v>248</v>
      </c>
      <c r="F1467" t="s">
        <v>223</v>
      </c>
      <c r="G1467" t="s">
        <v>232</v>
      </c>
      <c r="H1467">
        <v>0</v>
      </c>
      <c r="I1467">
        <v>-19940.39751431</v>
      </c>
    </row>
    <row r="1468" spans="1:9" x14ac:dyDescent="0.35">
      <c r="A1468" t="s">
        <v>220</v>
      </c>
      <c r="B1468">
        <v>2050</v>
      </c>
      <c r="C1468">
        <v>2008</v>
      </c>
      <c r="D1468" t="s">
        <v>228</v>
      </c>
      <c r="E1468" t="s">
        <v>248</v>
      </c>
      <c r="F1468" t="s">
        <v>223</v>
      </c>
      <c r="G1468" t="s">
        <v>265</v>
      </c>
      <c r="H1468">
        <v>0</v>
      </c>
      <c r="I1468">
        <v>-1482.21171959</v>
      </c>
    </row>
    <row r="1469" spans="1:9" x14ac:dyDescent="0.35">
      <c r="A1469" t="s">
        <v>220</v>
      </c>
      <c r="B1469">
        <v>2050</v>
      </c>
      <c r="C1469">
        <v>2008</v>
      </c>
      <c r="D1469" t="s">
        <v>228</v>
      </c>
      <c r="E1469" t="s">
        <v>248</v>
      </c>
      <c r="F1469" t="s">
        <v>221</v>
      </c>
      <c r="G1469" t="s">
        <v>267</v>
      </c>
      <c r="H1469">
        <v>1849.82770785</v>
      </c>
      <c r="I1469">
        <v>0</v>
      </c>
    </row>
    <row r="1470" spans="1:9" x14ac:dyDescent="0.35">
      <c r="A1470" t="s">
        <v>220</v>
      </c>
      <c r="B1470">
        <v>2050</v>
      </c>
      <c r="C1470">
        <v>2008</v>
      </c>
      <c r="D1470" t="s">
        <v>228</v>
      </c>
      <c r="E1470" t="s">
        <v>248</v>
      </c>
      <c r="F1470" t="s">
        <v>221</v>
      </c>
      <c r="G1470" t="s">
        <v>250</v>
      </c>
      <c r="H1470">
        <v>6278.5069386100004</v>
      </c>
      <c r="I1470">
        <v>0</v>
      </c>
    </row>
    <row r="1471" spans="1:9" x14ac:dyDescent="0.35">
      <c r="A1471" t="s">
        <v>220</v>
      </c>
      <c r="B1471">
        <v>2050</v>
      </c>
      <c r="C1471">
        <v>2008</v>
      </c>
      <c r="D1471" t="s">
        <v>221</v>
      </c>
      <c r="E1471" t="s">
        <v>283</v>
      </c>
      <c r="F1471" t="s">
        <v>221</v>
      </c>
      <c r="G1471" t="s">
        <v>284</v>
      </c>
      <c r="H1471">
        <v>1488.16357782</v>
      </c>
      <c r="I1471">
        <v>0</v>
      </c>
    </row>
    <row r="1472" spans="1:9" x14ac:dyDescent="0.35">
      <c r="A1472" t="s">
        <v>220</v>
      </c>
      <c r="B1472">
        <v>2050</v>
      </c>
      <c r="C1472">
        <v>2008</v>
      </c>
      <c r="D1472" t="s">
        <v>221</v>
      </c>
      <c r="E1472" t="s">
        <v>283</v>
      </c>
      <c r="F1472" t="s">
        <v>221</v>
      </c>
      <c r="G1472" t="s">
        <v>267</v>
      </c>
      <c r="H1472">
        <v>5507.3312874900002</v>
      </c>
      <c r="I1472">
        <v>0</v>
      </c>
    </row>
    <row r="1473" spans="1:9" x14ac:dyDescent="0.35">
      <c r="A1473" t="s">
        <v>220</v>
      </c>
      <c r="B1473">
        <v>2050</v>
      </c>
      <c r="C1473">
        <v>2008</v>
      </c>
      <c r="D1473" t="s">
        <v>221</v>
      </c>
      <c r="E1473" t="s">
        <v>283</v>
      </c>
      <c r="F1473" t="s">
        <v>223</v>
      </c>
      <c r="G1473" t="s">
        <v>285</v>
      </c>
      <c r="H1473">
        <v>1701.3347006399999</v>
      </c>
      <c r="I1473">
        <v>0</v>
      </c>
    </row>
    <row r="1474" spans="1:9" x14ac:dyDescent="0.35">
      <c r="A1474" t="s">
        <v>220</v>
      </c>
      <c r="B1474">
        <v>2050</v>
      </c>
      <c r="C1474">
        <v>2008</v>
      </c>
      <c r="D1474" t="s">
        <v>221</v>
      </c>
      <c r="E1474" t="s">
        <v>284</v>
      </c>
      <c r="F1474" t="s">
        <v>223</v>
      </c>
      <c r="G1474" t="s">
        <v>273</v>
      </c>
      <c r="H1474">
        <v>0</v>
      </c>
      <c r="I1474">
        <v>-3337.7316647299999</v>
      </c>
    </row>
    <row r="1475" spans="1:9" x14ac:dyDescent="0.35">
      <c r="A1475" t="s">
        <v>220</v>
      </c>
      <c r="B1475">
        <v>2050</v>
      </c>
      <c r="C1475">
        <v>2008</v>
      </c>
      <c r="D1475" t="s">
        <v>221</v>
      </c>
      <c r="E1475" t="s">
        <v>284</v>
      </c>
      <c r="F1475" t="s">
        <v>221</v>
      </c>
      <c r="G1475" t="s">
        <v>283</v>
      </c>
      <c r="H1475">
        <v>0</v>
      </c>
      <c r="I1475">
        <v>-3027.0008255100001</v>
      </c>
    </row>
    <row r="1476" spans="1:9" x14ac:dyDescent="0.35">
      <c r="A1476" t="s">
        <v>220</v>
      </c>
      <c r="B1476">
        <v>2050</v>
      </c>
      <c r="C1476">
        <v>2008</v>
      </c>
      <c r="D1476" t="s">
        <v>221</v>
      </c>
      <c r="E1476" t="s">
        <v>284</v>
      </c>
      <c r="F1476" t="s">
        <v>223</v>
      </c>
      <c r="G1476" t="s">
        <v>277</v>
      </c>
      <c r="H1476">
        <v>2614.9887423199998</v>
      </c>
      <c r="I1476">
        <v>0</v>
      </c>
    </row>
    <row r="1477" spans="1:9" x14ac:dyDescent="0.35">
      <c r="A1477" t="s">
        <v>220</v>
      </c>
      <c r="B1477">
        <v>2050</v>
      </c>
      <c r="C1477">
        <v>2008</v>
      </c>
      <c r="D1477" t="s">
        <v>221</v>
      </c>
      <c r="E1477" t="s">
        <v>284</v>
      </c>
      <c r="F1477" t="s">
        <v>223</v>
      </c>
      <c r="G1477" t="s">
        <v>285</v>
      </c>
      <c r="H1477">
        <v>839.14570332000005</v>
      </c>
      <c r="I1477">
        <v>0</v>
      </c>
    </row>
    <row r="1478" spans="1:9" x14ac:dyDescent="0.35">
      <c r="A1478" t="s">
        <v>220</v>
      </c>
      <c r="B1478">
        <v>2050</v>
      </c>
      <c r="C1478">
        <v>2008</v>
      </c>
      <c r="D1478" t="s">
        <v>221</v>
      </c>
      <c r="E1478" t="s">
        <v>267</v>
      </c>
      <c r="F1478" t="s">
        <v>223</v>
      </c>
      <c r="G1478" t="s">
        <v>232</v>
      </c>
      <c r="H1478">
        <v>0</v>
      </c>
      <c r="I1478">
        <v>-8357.7550456000008</v>
      </c>
    </row>
    <row r="1479" spans="1:9" x14ac:dyDescent="0.35">
      <c r="A1479" t="s">
        <v>220</v>
      </c>
      <c r="B1479">
        <v>2050</v>
      </c>
      <c r="C1479">
        <v>2008</v>
      </c>
      <c r="D1479" t="s">
        <v>221</v>
      </c>
      <c r="E1479" t="s">
        <v>267</v>
      </c>
      <c r="F1479" t="s">
        <v>223</v>
      </c>
      <c r="G1479" t="s">
        <v>265</v>
      </c>
      <c r="H1479">
        <v>0</v>
      </c>
      <c r="I1479">
        <v>-7011.8392819600003</v>
      </c>
    </row>
    <row r="1480" spans="1:9" x14ac:dyDescent="0.35">
      <c r="A1480" t="s">
        <v>220</v>
      </c>
      <c r="B1480">
        <v>2050</v>
      </c>
      <c r="C1480">
        <v>2008</v>
      </c>
      <c r="D1480" t="s">
        <v>221</v>
      </c>
      <c r="E1480" t="s">
        <v>267</v>
      </c>
      <c r="F1480" t="s">
        <v>223</v>
      </c>
      <c r="G1480" t="s">
        <v>248</v>
      </c>
      <c r="H1480">
        <v>0</v>
      </c>
      <c r="I1480">
        <v>-3569.4006643500002</v>
      </c>
    </row>
    <row r="1481" spans="1:9" x14ac:dyDescent="0.35">
      <c r="A1481" t="s">
        <v>220</v>
      </c>
      <c r="B1481">
        <v>2050</v>
      </c>
      <c r="C1481">
        <v>2008</v>
      </c>
      <c r="D1481" t="s">
        <v>221</v>
      </c>
      <c r="E1481" t="s">
        <v>267</v>
      </c>
      <c r="F1481" t="s">
        <v>221</v>
      </c>
      <c r="G1481" t="s">
        <v>283</v>
      </c>
      <c r="H1481">
        <v>0</v>
      </c>
      <c r="I1481">
        <v>-2127.53817205</v>
      </c>
    </row>
    <row r="1482" spans="1:9" x14ac:dyDescent="0.35">
      <c r="A1482" t="s">
        <v>220</v>
      </c>
      <c r="B1482">
        <v>2050</v>
      </c>
      <c r="C1482">
        <v>2008</v>
      </c>
      <c r="D1482" t="s">
        <v>221</v>
      </c>
      <c r="E1482" t="s">
        <v>267</v>
      </c>
      <c r="F1482" t="s">
        <v>223</v>
      </c>
      <c r="G1482" t="s">
        <v>271</v>
      </c>
      <c r="H1482">
        <v>7690.5703688499998</v>
      </c>
      <c r="I1482">
        <v>0</v>
      </c>
    </row>
    <row r="1483" spans="1:9" x14ac:dyDescent="0.35">
      <c r="A1483" t="s">
        <v>220</v>
      </c>
      <c r="B1483">
        <v>2050</v>
      </c>
      <c r="C1483">
        <v>2008</v>
      </c>
      <c r="D1483" t="s">
        <v>221</v>
      </c>
      <c r="E1483" t="s">
        <v>267</v>
      </c>
      <c r="F1483" t="s">
        <v>221</v>
      </c>
      <c r="G1483" t="s">
        <v>250</v>
      </c>
      <c r="H1483">
        <v>11130.957270499999</v>
      </c>
      <c r="I1483">
        <v>-6630.9473775099996</v>
      </c>
    </row>
    <row r="1484" spans="1:9" x14ac:dyDescent="0.35">
      <c r="A1484" t="s">
        <v>220</v>
      </c>
      <c r="B1484">
        <v>2050</v>
      </c>
      <c r="C1484">
        <v>2008</v>
      </c>
      <c r="D1484" t="s">
        <v>228</v>
      </c>
      <c r="E1484" t="s">
        <v>270</v>
      </c>
      <c r="F1484" t="s">
        <v>223</v>
      </c>
      <c r="G1484" t="s">
        <v>231</v>
      </c>
      <c r="H1484">
        <v>0</v>
      </c>
      <c r="I1484">
        <v>-5838.4205411399998</v>
      </c>
    </row>
    <row r="1485" spans="1:9" x14ac:dyDescent="0.35">
      <c r="A1485" t="s">
        <v>220</v>
      </c>
      <c r="B1485">
        <v>2050</v>
      </c>
      <c r="C1485">
        <v>2008</v>
      </c>
      <c r="D1485" t="s">
        <v>228</v>
      </c>
      <c r="E1485" t="s">
        <v>270</v>
      </c>
      <c r="F1485" t="s">
        <v>223</v>
      </c>
      <c r="G1485" t="s">
        <v>232</v>
      </c>
      <c r="H1485">
        <v>0</v>
      </c>
      <c r="I1485">
        <v>-2957.8369661500001</v>
      </c>
    </row>
    <row r="1486" spans="1:9" x14ac:dyDescent="0.35">
      <c r="A1486" t="s">
        <v>220</v>
      </c>
      <c r="B1486">
        <v>2050</v>
      </c>
      <c r="C1486">
        <v>2008</v>
      </c>
      <c r="D1486" t="s">
        <v>228</v>
      </c>
      <c r="E1486" t="s">
        <v>270</v>
      </c>
      <c r="F1486" t="s">
        <v>223</v>
      </c>
      <c r="G1486" t="s">
        <v>264</v>
      </c>
      <c r="H1486">
        <v>0</v>
      </c>
      <c r="I1486">
        <v>-652.44405272999995</v>
      </c>
    </row>
    <row r="1487" spans="1:9" x14ac:dyDescent="0.35">
      <c r="A1487" t="s">
        <v>220</v>
      </c>
      <c r="B1487">
        <v>2050</v>
      </c>
      <c r="C1487">
        <v>2008</v>
      </c>
      <c r="D1487" t="s">
        <v>228</v>
      </c>
      <c r="E1487" t="s">
        <v>270</v>
      </c>
      <c r="F1487" t="s">
        <v>223</v>
      </c>
      <c r="G1487" t="s">
        <v>282</v>
      </c>
      <c r="H1487">
        <v>0</v>
      </c>
      <c r="I1487">
        <v>-495.77455823999998</v>
      </c>
    </row>
    <row r="1488" spans="1:9" x14ac:dyDescent="0.35">
      <c r="A1488" t="s">
        <v>220</v>
      </c>
      <c r="B1488">
        <v>2050</v>
      </c>
      <c r="C1488">
        <v>2008</v>
      </c>
      <c r="D1488" t="s">
        <v>228</v>
      </c>
      <c r="E1488" t="s">
        <v>270</v>
      </c>
      <c r="F1488" t="s">
        <v>223</v>
      </c>
      <c r="G1488" t="s">
        <v>268</v>
      </c>
      <c r="H1488">
        <v>639.19955730000004</v>
      </c>
      <c r="I1488">
        <v>0</v>
      </c>
    </row>
    <row r="1489" spans="1:9" x14ac:dyDescent="0.35">
      <c r="A1489" t="s">
        <v>220</v>
      </c>
      <c r="B1489">
        <v>2050</v>
      </c>
      <c r="C1489">
        <v>2008</v>
      </c>
      <c r="D1489" t="s">
        <v>228</v>
      </c>
      <c r="E1489" t="s">
        <v>270</v>
      </c>
      <c r="F1489" t="s">
        <v>223</v>
      </c>
      <c r="G1489" t="s">
        <v>256</v>
      </c>
      <c r="H1489">
        <v>0</v>
      </c>
      <c r="I1489">
        <v>-6960.7656375500001</v>
      </c>
    </row>
    <row r="1490" spans="1:9" x14ac:dyDescent="0.35">
      <c r="A1490" t="s">
        <v>220</v>
      </c>
      <c r="B1490">
        <v>2050</v>
      </c>
      <c r="C1490">
        <v>2008</v>
      </c>
      <c r="D1490" t="s">
        <v>228</v>
      </c>
      <c r="E1490" t="s">
        <v>276</v>
      </c>
      <c r="F1490" t="s">
        <v>223</v>
      </c>
      <c r="G1490" t="s">
        <v>275</v>
      </c>
      <c r="H1490">
        <v>0</v>
      </c>
      <c r="I1490">
        <v>-5066.7140701099997</v>
      </c>
    </row>
    <row r="1491" spans="1:9" x14ac:dyDescent="0.35">
      <c r="A1491" t="s">
        <v>220</v>
      </c>
      <c r="B1491">
        <v>2050</v>
      </c>
      <c r="C1491">
        <v>2008</v>
      </c>
      <c r="D1491" t="s">
        <v>228</v>
      </c>
      <c r="E1491" t="s">
        <v>252</v>
      </c>
      <c r="F1491" t="s">
        <v>223</v>
      </c>
      <c r="G1491" t="s">
        <v>251</v>
      </c>
      <c r="H1491">
        <v>0</v>
      </c>
      <c r="I1491">
        <v>-7266.3870789499997</v>
      </c>
    </row>
    <row r="1492" spans="1:9" x14ac:dyDescent="0.35">
      <c r="A1492" t="s">
        <v>220</v>
      </c>
      <c r="B1492">
        <v>2050</v>
      </c>
      <c r="C1492">
        <v>2008</v>
      </c>
      <c r="D1492" t="s">
        <v>228</v>
      </c>
      <c r="E1492" t="s">
        <v>252</v>
      </c>
      <c r="F1492" t="s">
        <v>223</v>
      </c>
      <c r="G1492" t="s">
        <v>236</v>
      </c>
      <c r="H1492">
        <v>0</v>
      </c>
      <c r="I1492">
        <v>-5780.3949663000003</v>
      </c>
    </row>
    <row r="1493" spans="1:9" x14ac:dyDescent="0.35">
      <c r="A1493" t="s">
        <v>220</v>
      </c>
      <c r="B1493">
        <v>2050</v>
      </c>
      <c r="C1493">
        <v>2008</v>
      </c>
      <c r="D1493" t="s">
        <v>228</v>
      </c>
      <c r="E1493" t="s">
        <v>252</v>
      </c>
      <c r="F1493" t="s">
        <v>221</v>
      </c>
      <c r="G1493" t="s">
        <v>227</v>
      </c>
      <c r="H1493">
        <v>4345.1041342600001</v>
      </c>
      <c r="I1493">
        <v>0</v>
      </c>
    </row>
    <row r="1494" spans="1:9" x14ac:dyDescent="0.35">
      <c r="A1494" t="s">
        <v>220</v>
      </c>
      <c r="B1494">
        <v>2050</v>
      </c>
      <c r="C1494">
        <v>2008</v>
      </c>
      <c r="D1494" t="s">
        <v>228</v>
      </c>
      <c r="E1494" t="s">
        <v>252</v>
      </c>
      <c r="F1494" t="s">
        <v>221</v>
      </c>
      <c r="G1494" t="s">
        <v>279</v>
      </c>
      <c r="H1494">
        <v>838.53920375999996</v>
      </c>
      <c r="I1494">
        <v>0</v>
      </c>
    </row>
    <row r="1495" spans="1:9" x14ac:dyDescent="0.35">
      <c r="A1495" t="s">
        <v>220</v>
      </c>
      <c r="B1495">
        <v>2050</v>
      </c>
      <c r="C1495">
        <v>2008</v>
      </c>
      <c r="D1495" t="s">
        <v>221</v>
      </c>
      <c r="E1495" t="s">
        <v>227</v>
      </c>
      <c r="F1495" t="s">
        <v>221</v>
      </c>
      <c r="G1495" t="s">
        <v>222</v>
      </c>
      <c r="H1495">
        <v>0</v>
      </c>
      <c r="I1495">
        <v>-573.28822867999997</v>
      </c>
    </row>
    <row r="1496" spans="1:9" x14ac:dyDescent="0.35">
      <c r="A1496" t="s">
        <v>220</v>
      </c>
      <c r="B1496">
        <v>2050</v>
      </c>
      <c r="C1496">
        <v>2008</v>
      </c>
      <c r="D1496" t="s">
        <v>221</v>
      </c>
      <c r="E1496" t="s">
        <v>227</v>
      </c>
      <c r="F1496" t="s">
        <v>221</v>
      </c>
      <c r="G1496" t="s">
        <v>239</v>
      </c>
      <c r="H1496">
        <v>0</v>
      </c>
      <c r="I1496">
        <v>-57.619001900000001</v>
      </c>
    </row>
    <row r="1497" spans="1:9" x14ac:dyDescent="0.35">
      <c r="A1497" t="s">
        <v>220</v>
      </c>
      <c r="B1497">
        <v>2050</v>
      </c>
      <c r="C1497">
        <v>2008</v>
      </c>
      <c r="D1497" t="s">
        <v>221</v>
      </c>
      <c r="E1497" t="s">
        <v>227</v>
      </c>
      <c r="F1497" t="s">
        <v>223</v>
      </c>
      <c r="G1497" t="s">
        <v>251</v>
      </c>
      <c r="H1497">
        <v>0</v>
      </c>
      <c r="I1497">
        <v>-2605.6406936399999</v>
      </c>
    </row>
    <row r="1498" spans="1:9" x14ac:dyDescent="0.35">
      <c r="A1498" t="s">
        <v>220</v>
      </c>
      <c r="B1498">
        <v>2050</v>
      </c>
      <c r="C1498">
        <v>2008</v>
      </c>
      <c r="D1498" t="s">
        <v>221</v>
      </c>
      <c r="E1498" t="s">
        <v>227</v>
      </c>
      <c r="F1498" t="s">
        <v>223</v>
      </c>
      <c r="G1498" t="s">
        <v>240</v>
      </c>
      <c r="H1498">
        <v>0</v>
      </c>
      <c r="I1498">
        <v>-2775.89262637</v>
      </c>
    </row>
    <row r="1499" spans="1:9" x14ac:dyDescent="0.35">
      <c r="A1499" t="s">
        <v>220</v>
      </c>
      <c r="B1499">
        <v>2050</v>
      </c>
      <c r="C1499">
        <v>2008</v>
      </c>
      <c r="D1499" t="s">
        <v>221</v>
      </c>
      <c r="E1499" t="s">
        <v>227</v>
      </c>
      <c r="F1499" t="s">
        <v>223</v>
      </c>
      <c r="G1499" t="s">
        <v>236</v>
      </c>
      <c r="H1499">
        <v>0</v>
      </c>
      <c r="I1499">
        <v>-4606.7681006100001</v>
      </c>
    </row>
    <row r="1500" spans="1:9" x14ac:dyDescent="0.35">
      <c r="A1500" t="s">
        <v>220</v>
      </c>
      <c r="B1500">
        <v>2050</v>
      </c>
      <c r="C1500">
        <v>2008</v>
      </c>
      <c r="D1500" t="s">
        <v>221</v>
      </c>
      <c r="E1500" t="s">
        <v>227</v>
      </c>
      <c r="F1500" t="s">
        <v>223</v>
      </c>
      <c r="G1500" t="s">
        <v>225</v>
      </c>
      <c r="H1500">
        <v>0</v>
      </c>
      <c r="I1500">
        <v>-156.62931588999999</v>
      </c>
    </row>
    <row r="1501" spans="1:9" x14ac:dyDescent="0.35">
      <c r="A1501" t="s">
        <v>220</v>
      </c>
      <c r="B1501">
        <v>2050</v>
      </c>
      <c r="C1501">
        <v>2008</v>
      </c>
      <c r="D1501" t="s">
        <v>221</v>
      </c>
      <c r="E1501" t="s">
        <v>227</v>
      </c>
      <c r="F1501" t="s">
        <v>223</v>
      </c>
      <c r="G1501" t="s">
        <v>226</v>
      </c>
      <c r="H1501">
        <v>0</v>
      </c>
      <c r="I1501">
        <v>-2875.05111694999</v>
      </c>
    </row>
    <row r="1502" spans="1:9" x14ac:dyDescent="0.35">
      <c r="A1502" t="s">
        <v>220</v>
      </c>
      <c r="B1502">
        <v>2050</v>
      </c>
      <c r="C1502">
        <v>2008</v>
      </c>
      <c r="D1502" t="s">
        <v>221</v>
      </c>
      <c r="E1502" t="s">
        <v>227</v>
      </c>
      <c r="F1502" t="s">
        <v>223</v>
      </c>
      <c r="G1502" t="s">
        <v>252</v>
      </c>
      <c r="H1502">
        <v>0</v>
      </c>
      <c r="I1502">
        <v>-5420.6034669399996</v>
      </c>
    </row>
    <row r="1503" spans="1:9" x14ac:dyDescent="0.35">
      <c r="A1503" t="s">
        <v>220</v>
      </c>
      <c r="B1503">
        <v>2050</v>
      </c>
      <c r="C1503">
        <v>2008</v>
      </c>
      <c r="D1503" t="s">
        <v>228</v>
      </c>
      <c r="E1503" t="s">
        <v>277</v>
      </c>
      <c r="F1503" t="s">
        <v>223</v>
      </c>
      <c r="G1503" t="s">
        <v>273</v>
      </c>
      <c r="H1503">
        <v>0</v>
      </c>
      <c r="I1503">
        <v>-6822.2518327399903</v>
      </c>
    </row>
    <row r="1504" spans="1:9" x14ac:dyDescent="0.35">
      <c r="A1504" t="s">
        <v>220</v>
      </c>
      <c r="B1504">
        <v>2050</v>
      </c>
      <c r="C1504">
        <v>2008</v>
      </c>
      <c r="D1504" t="s">
        <v>228</v>
      </c>
      <c r="E1504" t="s">
        <v>277</v>
      </c>
      <c r="F1504" t="s">
        <v>221</v>
      </c>
      <c r="G1504" t="s">
        <v>284</v>
      </c>
      <c r="H1504">
        <v>0</v>
      </c>
      <c r="I1504">
        <v>-1227.66460839</v>
      </c>
    </row>
    <row r="1505" spans="1:9" x14ac:dyDescent="0.35">
      <c r="A1505" t="s">
        <v>220</v>
      </c>
      <c r="B1505">
        <v>2050</v>
      </c>
      <c r="C1505">
        <v>2008</v>
      </c>
      <c r="D1505" t="s">
        <v>228</v>
      </c>
      <c r="E1505" t="s">
        <v>277</v>
      </c>
      <c r="F1505" t="s">
        <v>223</v>
      </c>
      <c r="G1505" t="s">
        <v>285</v>
      </c>
      <c r="H1505">
        <v>5145.7381989100004</v>
      </c>
      <c r="I1505">
        <v>0</v>
      </c>
    </row>
    <row r="1506" spans="1:9" x14ac:dyDescent="0.35">
      <c r="A1506" t="s">
        <v>220</v>
      </c>
      <c r="B1506">
        <v>2050</v>
      </c>
      <c r="C1506">
        <v>2008</v>
      </c>
      <c r="D1506" t="s">
        <v>228</v>
      </c>
      <c r="E1506" t="s">
        <v>285</v>
      </c>
      <c r="F1506" t="s">
        <v>223</v>
      </c>
      <c r="G1506" t="s">
        <v>273</v>
      </c>
      <c r="H1506">
        <v>0</v>
      </c>
      <c r="I1506">
        <v>-2819.7229624199999</v>
      </c>
    </row>
    <row r="1507" spans="1:9" x14ac:dyDescent="0.35">
      <c r="A1507" t="s">
        <v>220</v>
      </c>
      <c r="B1507">
        <v>2050</v>
      </c>
      <c r="C1507">
        <v>2008</v>
      </c>
      <c r="D1507" t="s">
        <v>228</v>
      </c>
      <c r="E1507" t="s">
        <v>285</v>
      </c>
      <c r="F1507" t="s">
        <v>221</v>
      </c>
      <c r="G1507" t="s">
        <v>283</v>
      </c>
      <c r="H1507">
        <v>0</v>
      </c>
      <c r="I1507">
        <v>-3033.0999174499998</v>
      </c>
    </row>
    <row r="1508" spans="1:9" x14ac:dyDescent="0.35">
      <c r="A1508" t="s">
        <v>220</v>
      </c>
      <c r="B1508">
        <v>2050</v>
      </c>
      <c r="C1508">
        <v>2008</v>
      </c>
      <c r="D1508" t="s">
        <v>228</v>
      </c>
      <c r="E1508" t="s">
        <v>285</v>
      </c>
      <c r="F1508" t="s">
        <v>221</v>
      </c>
      <c r="G1508" t="s">
        <v>284</v>
      </c>
      <c r="H1508">
        <v>0</v>
      </c>
      <c r="I1508">
        <v>-788.44928722999998</v>
      </c>
    </row>
    <row r="1509" spans="1:9" x14ac:dyDescent="0.35">
      <c r="A1509" t="s">
        <v>220</v>
      </c>
      <c r="B1509">
        <v>2050</v>
      </c>
      <c r="C1509">
        <v>2008</v>
      </c>
      <c r="D1509" t="s">
        <v>228</v>
      </c>
      <c r="E1509" t="s">
        <v>285</v>
      </c>
      <c r="F1509" t="s">
        <v>223</v>
      </c>
      <c r="G1509" t="s">
        <v>277</v>
      </c>
      <c r="H1509">
        <v>0</v>
      </c>
      <c r="I1509">
        <v>-4893.7461796699999</v>
      </c>
    </row>
    <row r="1510" spans="1:9" x14ac:dyDescent="0.35">
      <c r="A1510" t="s">
        <v>220</v>
      </c>
      <c r="B1510">
        <v>2050</v>
      </c>
      <c r="C1510">
        <v>2008</v>
      </c>
      <c r="D1510" t="s">
        <v>228</v>
      </c>
      <c r="E1510" t="s">
        <v>285</v>
      </c>
      <c r="F1510" t="s">
        <v>223</v>
      </c>
      <c r="G1510" t="s">
        <v>271</v>
      </c>
      <c r="H1510">
        <v>29196.36639055</v>
      </c>
      <c r="I1510">
        <v>0</v>
      </c>
    </row>
    <row r="1511" spans="1:9" x14ac:dyDescent="0.35">
      <c r="A1511" t="s">
        <v>220</v>
      </c>
      <c r="B1511">
        <v>2050</v>
      </c>
      <c r="C1511">
        <v>2008</v>
      </c>
      <c r="D1511" t="s">
        <v>228</v>
      </c>
      <c r="E1511" t="s">
        <v>271</v>
      </c>
      <c r="F1511" t="s">
        <v>223</v>
      </c>
      <c r="G1511" t="s">
        <v>265</v>
      </c>
      <c r="H1511">
        <v>0</v>
      </c>
      <c r="I1511">
        <v>-8099.0666855700001</v>
      </c>
    </row>
    <row r="1512" spans="1:9" x14ac:dyDescent="0.35">
      <c r="A1512" t="s">
        <v>220</v>
      </c>
      <c r="B1512">
        <v>2050</v>
      </c>
      <c r="C1512">
        <v>2008</v>
      </c>
      <c r="D1512" t="s">
        <v>228</v>
      </c>
      <c r="E1512" t="s">
        <v>271</v>
      </c>
      <c r="F1512" t="s">
        <v>223</v>
      </c>
      <c r="G1512" t="s">
        <v>273</v>
      </c>
      <c r="H1512">
        <v>0</v>
      </c>
      <c r="I1512">
        <v>-6884.02351533</v>
      </c>
    </row>
    <row r="1513" spans="1:9" x14ac:dyDescent="0.35">
      <c r="A1513" t="s">
        <v>220</v>
      </c>
      <c r="B1513">
        <v>2050</v>
      </c>
      <c r="C1513">
        <v>2008</v>
      </c>
      <c r="D1513" t="s">
        <v>228</v>
      </c>
      <c r="E1513" t="s">
        <v>271</v>
      </c>
      <c r="F1513" t="s">
        <v>221</v>
      </c>
      <c r="G1513" t="s">
        <v>267</v>
      </c>
      <c r="H1513">
        <v>0</v>
      </c>
      <c r="I1513">
        <v>-8793.6040361199994</v>
      </c>
    </row>
    <row r="1514" spans="1:9" x14ac:dyDescent="0.35">
      <c r="A1514" t="s">
        <v>220</v>
      </c>
      <c r="B1514">
        <v>2050</v>
      </c>
      <c r="C1514">
        <v>2008</v>
      </c>
      <c r="D1514" t="s">
        <v>228</v>
      </c>
      <c r="E1514" t="s">
        <v>271</v>
      </c>
      <c r="F1514" t="s">
        <v>223</v>
      </c>
      <c r="G1514" t="s">
        <v>285</v>
      </c>
      <c r="H1514">
        <v>0</v>
      </c>
      <c r="I1514">
        <v>-3143.8411647900002</v>
      </c>
    </row>
    <row r="1515" spans="1:9" x14ac:dyDescent="0.35">
      <c r="A1515" t="s">
        <v>220</v>
      </c>
      <c r="B1515">
        <v>2050</v>
      </c>
      <c r="C1515">
        <v>2008</v>
      </c>
      <c r="D1515" t="s">
        <v>228</v>
      </c>
      <c r="E1515" t="s">
        <v>271</v>
      </c>
      <c r="F1515" t="s">
        <v>223</v>
      </c>
      <c r="G1515" t="s">
        <v>268</v>
      </c>
      <c r="H1515">
        <v>29588.984971270002</v>
      </c>
      <c r="I1515">
        <v>0</v>
      </c>
    </row>
    <row r="1516" spans="1:9" x14ac:dyDescent="0.35">
      <c r="A1516" t="s">
        <v>220</v>
      </c>
      <c r="B1516">
        <v>2050</v>
      </c>
      <c r="C1516">
        <v>2008</v>
      </c>
      <c r="D1516" t="s">
        <v>228</v>
      </c>
      <c r="E1516" t="s">
        <v>268</v>
      </c>
      <c r="F1516" t="s">
        <v>223</v>
      </c>
      <c r="G1516" t="s">
        <v>232</v>
      </c>
      <c r="H1516">
        <v>0</v>
      </c>
      <c r="I1516">
        <v>-15641.7370959</v>
      </c>
    </row>
    <row r="1517" spans="1:9" x14ac:dyDescent="0.35">
      <c r="A1517" t="s">
        <v>220</v>
      </c>
      <c r="B1517">
        <v>2050</v>
      </c>
      <c r="C1517">
        <v>2008</v>
      </c>
      <c r="D1517" t="s">
        <v>228</v>
      </c>
      <c r="E1517" t="s">
        <v>268</v>
      </c>
      <c r="F1517" t="s">
        <v>223</v>
      </c>
      <c r="G1517" t="s">
        <v>264</v>
      </c>
      <c r="H1517">
        <v>0</v>
      </c>
      <c r="I1517">
        <v>-14510.729475640001</v>
      </c>
    </row>
    <row r="1518" spans="1:9" x14ac:dyDescent="0.35">
      <c r="A1518" t="s">
        <v>220</v>
      </c>
      <c r="B1518">
        <v>2050</v>
      </c>
      <c r="C1518">
        <v>2008</v>
      </c>
      <c r="D1518" t="s">
        <v>228</v>
      </c>
      <c r="E1518" t="s">
        <v>268</v>
      </c>
      <c r="F1518" t="s">
        <v>223</v>
      </c>
      <c r="G1518" t="s">
        <v>282</v>
      </c>
      <c r="H1518">
        <v>0</v>
      </c>
      <c r="I1518">
        <v>-1634.0559235000001</v>
      </c>
    </row>
    <row r="1519" spans="1:9" x14ac:dyDescent="0.35">
      <c r="A1519" t="s">
        <v>220</v>
      </c>
      <c r="B1519">
        <v>2050</v>
      </c>
      <c r="C1519">
        <v>2008</v>
      </c>
      <c r="D1519" t="s">
        <v>228</v>
      </c>
      <c r="E1519" t="s">
        <v>268</v>
      </c>
      <c r="F1519" t="s">
        <v>223</v>
      </c>
      <c r="G1519" t="s">
        <v>270</v>
      </c>
      <c r="H1519">
        <v>0</v>
      </c>
      <c r="I1519">
        <v>-3555.6273632500001</v>
      </c>
    </row>
    <row r="1520" spans="1:9" x14ac:dyDescent="0.35">
      <c r="A1520" t="s">
        <v>220</v>
      </c>
      <c r="B1520">
        <v>2050</v>
      </c>
      <c r="C1520">
        <v>2008</v>
      </c>
      <c r="D1520" t="s">
        <v>228</v>
      </c>
      <c r="E1520" t="s">
        <v>268</v>
      </c>
      <c r="F1520" t="s">
        <v>223</v>
      </c>
      <c r="G1520" t="s">
        <v>271</v>
      </c>
      <c r="H1520">
        <v>0</v>
      </c>
      <c r="I1520">
        <v>-1143.5674379300001</v>
      </c>
    </row>
    <row r="1521" spans="1:9" x14ac:dyDescent="0.35">
      <c r="A1521" t="s">
        <v>220</v>
      </c>
      <c r="B1521">
        <v>2050</v>
      </c>
      <c r="C1521">
        <v>2008</v>
      </c>
      <c r="D1521" t="s">
        <v>228</v>
      </c>
      <c r="E1521" t="s">
        <v>238</v>
      </c>
      <c r="F1521" t="s">
        <v>223</v>
      </c>
      <c r="G1521" t="s">
        <v>229</v>
      </c>
      <c r="H1521">
        <v>0</v>
      </c>
      <c r="I1521">
        <v>-1596.99327204</v>
      </c>
    </row>
    <row r="1522" spans="1:9" x14ac:dyDescent="0.35">
      <c r="A1522" t="s">
        <v>220</v>
      </c>
      <c r="B1522">
        <v>2050</v>
      </c>
      <c r="C1522">
        <v>2008</v>
      </c>
      <c r="D1522" t="s">
        <v>228</v>
      </c>
      <c r="E1522" t="s">
        <v>238</v>
      </c>
      <c r="F1522" t="s">
        <v>223</v>
      </c>
      <c r="G1522" t="s">
        <v>240</v>
      </c>
      <c r="H1522">
        <v>0</v>
      </c>
      <c r="I1522">
        <v>-2429.3316863300001</v>
      </c>
    </row>
    <row r="1523" spans="1:9" x14ac:dyDescent="0.35">
      <c r="A1523" t="s">
        <v>220</v>
      </c>
      <c r="B1523">
        <v>2050</v>
      </c>
      <c r="C1523">
        <v>2008</v>
      </c>
      <c r="D1523" t="s">
        <v>228</v>
      </c>
      <c r="E1523" t="s">
        <v>238</v>
      </c>
      <c r="F1523" t="s">
        <v>223</v>
      </c>
      <c r="G1523" t="s">
        <v>236</v>
      </c>
      <c r="H1523">
        <v>0</v>
      </c>
      <c r="I1523">
        <v>-3048.2929370000002</v>
      </c>
    </row>
    <row r="1524" spans="1:9" x14ac:dyDescent="0.35">
      <c r="A1524" t="s">
        <v>220</v>
      </c>
      <c r="B1524">
        <v>2050</v>
      </c>
      <c r="C1524">
        <v>2008</v>
      </c>
      <c r="D1524" t="s">
        <v>228</v>
      </c>
      <c r="E1524" t="s">
        <v>238</v>
      </c>
      <c r="F1524" t="s">
        <v>223</v>
      </c>
      <c r="G1524" t="s">
        <v>237</v>
      </c>
      <c r="H1524">
        <v>0</v>
      </c>
      <c r="I1524">
        <v>-7268.0951179499998</v>
      </c>
    </row>
    <row r="1525" spans="1:9" x14ac:dyDescent="0.35">
      <c r="A1525" t="s">
        <v>220</v>
      </c>
      <c r="B1525">
        <v>2050</v>
      </c>
      <c r="C1525">
        <v>2008</v>
      </c>
      <c r="D1525" t="s">
        <v>228</v>
      </c>
      <c r="E1525" t="s">
        <v>256</v>
      </c>
      <c r="F1525" t="s">
        <v>223</v>
      </c>
      <c r="G1525" t="s">
        <v>231</v>
      </c>
      <c r="H1525">
        <v>0</v>
      </c>
      <c r="I1525">
        <v>-873.58986793999998</v>
      </c>
    </row>
    <row r="1526" spans="1:9" x14ac:dyDescent="0.35">
      <c r="A1526" t="s">
        <v>220</v>
      </c>
      <c r="B1526">
        <v>2050</v>
      </c>
      <c r="C1526">
        <v>2008</v>
      </c>
      <c r="D1526" t="s">
        <v>228</v>
      </c>
      <c r="E1526" t="s">
        <v>256</v>
      </c>
      <c r="F1526" t="s">
        <v>223</v>
      </c>
      <c r="G1526" t="s">
        <v>236</v>
      </c>
      <c r="H1526">
        <v>0</v>
      </c>
      <c r="I1526">
        <v>-3004.49337019</v>
      </c>
    </row>
    <row r="1527" spans="1:9" x14ac:dyDescent="0.35">
      <c r="A1527" t="s">
        <v>220</v>
      </c>
      <c r="B1527">
        <v>2050</v>
      </c>
      <c r="C1527">
        <v>2008</v>
      </c>
      <c r="D1527" t="s">
        <v>228</v>
      </c>
      <c r="E1527" t="s">
        <v>256</v>
      </c>
      <c r="F1527" t="s">
        <v>223</v>
      </c>
      <c r="G1527" t="s">
        <v>270</v>
      </c>
      <c r="H1527">
        <v>1810.5657867899999</v>
      </c>
      <c r="I1527">
        <v>0</v>
      </c>
    </row>
    <row r="1528" spans="1:9" x14ac:dyDescent="0.35">
      <c r="A1528" t="s">
        <v>220</v>
      </c>
      <c r="B1528">
        <v>2050</v>
      </c>
      <c r="C1528">
        <v>2008</v>
      </c>
      <c r="D1528" t="s">
        <v>228</v>
      </c>
      <c r="E1528" t="s">
        <v>256</v>
      </c>
      <c r="F1528" t="s">
        <v>221</v>
      </c>
      <c r="G1528" t="s">
        <v>279</v>
      </c>
      <c r="H1528">
        <v>1441.65189646</v>
      </c>
      <c r="I1528">
        <v>0</v>
      </c>
    </row>
    <row r="1529" spans="1:9" x14ac:dyDescent="0.35">
      <c r="A1529" t="s">
        <v>220</v>
      </c>
      <c r="B1529">
        <v>2050</v>
      </c>
      <c r="C1529">
        <v>2008</v>
      </c>
      <c r="D1529" t="s">
        <v>221</v>
      </c>
      <c r="E1529" t="s">
        <v>253</v>
      </c>
      <c r="F1529" t="s">
        <v>223</v>
      </c>
      <c r="G1529" t="s">
        <v>251</v>
      </c>
      <c r="H1529">
        <v>0</v>
      </c>
      <c r="I1529">
        <v>-0.5</v>
      </c>
    </row>
    <row r="1530" spans="1:9" x14ac:dyDescent="0.35">
      <c r="A1530" t="s">
        <v>220</v>
      </c>
      <c r="B1530">
        <v>2050</v>
      </c>
      <c r="C1530">
        <v>2008</v>
      </c>
      <c r="D1530" t="s">
        <v>221</v>
      </c>
      <c r="E1530" t="s">
        <v>279</v>
      </c>
      <c r="F1530" t="s">
        <v>223</v>
      </c>
      <c r="G1530" t="s">
        <v>236</v>
      </c>
      <c r="H1530">
        <v>0</v>
      </c>
      <c r="I1530">
        <v>-107.05801973</v>
      </c>
    </row>
    <row r="1531" spans="1:9" x14ac:dyDescent="0.35">
      <c r="A1531" t="s">
        <v>220</v>
      </c>
      <c r="B1531">
        <v>2050</v>
      </c>
      <c r="C1531">
        <v>2008</v>
      </c>
      <c r="D1531" t="s">
        <v>221</v>
      </c>
      <c r="E1531" t="s">
        <v>279</v>
      </c>
      <c r="F1531" t="s">
        <v>223</v>
      </c>
      <c r="G1531" t="s">
        <v>252</v>
      </c>
      <c r="H1531">
        <v>0</v>
      </c>
      <c r="I1531">
        <v>-302.11655128000001</v>
      </c>
    </row>
    <row r="1532" spans="1:9" x14ac:dyDescent="0.35">
      <c r="A1532" t="s">
        <v>220</v>
      </c>
      <c r="B1532">
        <v>2050</v>
      </c>
      <c r="C1532">
        <v>2008</v>
      </c>
      <c r="D1532" t="s">
        <v>221</v>
      </c>
      <c r="E1532" t="s">
        <v>279</v>
      </c>
      <c r="F1532" t="s">
        <v>223</v>
      </c>
      <c r="G1532" t="s">
        <v>256</v>
      </c>
      <c r="H1532">
        <v>0</v>
      </c>
      <c r="I1532">
        <v>-1204.7835416299999</v>
      </c>
    </row>
    <row r="1533" spans="1:9" x14ac:dyDescent="0.35">
      <c r="A1533" t="s">
        <v>220</v>
      </c>
      <c r="B1533">
        <v>2050</v>
      </c>
      <c r="C1533">
        <v>2008</v>
      </c>
      <c r="D1533" t="s">
        <v>221</v>
      </c>
      <c r="E1533" t="s">
        <v>250</v>
      </c>
      <c r="F1533" t="s">
        <v>223</v>
      </c>
      <c r="G1533" t="s">
        <v>242</v>
      </c>
      <c r="H1533">
        <v>0</v>
      </c>
      <c r="I1533">
        <v>-5440.9004757299999</v>
      </c>
    </row>
    <row r="1534" spans="1:9" x14ac:dyDescent="0.35">
      <c r="A1534" t="s">
        <v>220</v>
      </c>
      <c r="B1534">
        <v>2050</v>
      </c>
      <c r="C1534">
        <v>2008</v>
      </c>
      <c r="D1534" t="s">
        <v>221</v>
      </c>
      <c r="E1534" t="s">
        <v>250</v>
      </c>
      <c r="F1534" t="s">
        <v>223</v>
      </c>
      <c r="G1534" t="s">
        <v>265</v>
      </c>
      <c r="H1534">
        <v>0</v>
      </c>
      <c r="I1534">
        <v>-6067.9206409899998</v>
      </c>
    </row>
    <row r="1535" spans="1:9" x14ac:dyDescent="0.35">
      <c r="A1535" t="s">
        <v>220</v>
      </c>
      <c r="B1535">
        <v>2050</v>
      </c>
      <c r="C1535">
        <v>2008</v>
      </c>
      <c r="D1535" t="s">
        <v>221</v>
      </c>
      <c r="E1535" t="s">
        <v>250</v>
      </c>
      <c r="F1535" t="s">
        <v>223</v>
      </c>
      <c r="G1535" t="s">
        <v>244</v>
      </c>
      <c r="H1535">
        <v>3226.7088494</v>
      </c>
      <c r="I1535">
        <v>-26399.99376026</v>
      </c>
    </row>
    <row r="1536" spans="1:9" x14ac:dyDescent="0.35">
      <c r="A1536" t="s">
        <v>220</v>
      </c>
      <c r="B1536">
        <v>2050</v>
      </c>
      <c r="C1536">
        <v>2008</v>
      </c>
      <c r="D1536" t="s">
        <v>221</v>
      </c>
      <c r="E1536" t="s">
        <v>250</v>
      </c>
      <c r="F1536" t="s">
        <v>223</v>
      </c>
      <c r="G1536" t="s">
        <v>278</v>
      </c>
      <c r="H1536">
        <v>0</v>
      </c>
      <c r="I1536">
        <v>-2179.6226434</v>
      </c>
    </row>
    <row r="1537" spans="1:9" x14ac:dyDescent="0.35">
      <c r="A1537" t="s">
        <v>220</v>
      </c>
      <c r="B1537">
        <v>2050</v>
      </c>
      <c r="C1537">
        <v>2008</v>
      </c>
      <c r="D1537" t="s">
        <v>221</v>
      </c>
      <c r="E1537" t="s">
        <v>250</v>
      </c>
      <c r="F1537" t="s">
        <v>223</v>
      </c>
      <c r="G1537" t="s">
        <v>248</v>
      </c>
      <c r="H1537">
        <v>0</v>
      </c>
      <c r="I1537">
        <v>-7911.4506337799903</v>
      </c>
    </row>
    <row r="1538" spans="1:9" x14ac:dyDescent="0.35">
      <c r="A1538" t="s">
        <v>220</v>
      </c>
      <c r="B1538">
        <v>2050</v>
      </c>
      <c r="C1538">
        <v>2008</v>
      </c>
      <c r="D1538" t="s">
        <v>221</v>
      </c>
      <c r="E1538" t="s">
        <v>250</v>
      </c>
      <c r="F1538" t="s">
        <v>221</v>
      </c>
      <c r="G1538" t="s">
        <v>267</v>
      </c>
      <c r="H1538">
        <v>3686.42287597</v>
      </c>
      <c r="I1538">
        <v>-2718.9059969099999</v>
      </c>
    </row>
    <row r="1539" spans="1:9" x14ac:dyDescent="0.35">
      <c r="A1539" t="s">
        <v>220</v>
      </c>
      <c r="B1539">
        <v>2050</v>
      </c>
      <c r="C1539">
        <v>2008</v>
      </c>
      <c r="D1539" t="s">
        <v>221</v>
      </c>
      <c r="E1539" t="s">
        <v>250</v>
      </c>
      <c r="F1539" t="s">
        <v>221</v>
      </c>
      <c r="G1539" t="s">
        <v>280</v>
      </c>
      <c r="H1539">
        <v>2631.7809760700002</v>
      </c>
      <c r="I1539">
        <v>0</v>
      </c>
    </row>
    <row r="1540" spans="1:9" x14ac:dyDescent="0.35">
      <c r="A1540" t="s">
        <v>220</v>
      </c>
      <c r="B1540">
        <v>2050</v>
      </c>
      <c r="C1540">
        <v>2008</v>
      </c>
      <c r="D1540" t="s">
        <v>221</v>
      </c>
      <c r="E1540" t="s">
        <v>280</v>
      </c>
      <c r="F1540" t="s">
        <v>223</v>
      </c>
      <c r="G1540" t="s">
        <v>278</v>
      </c>
      <c r="H1540">
        <v>0</v>
      </c>
      <c r="I1540">
        <v>-425.76791016999999</v>
      </c>
    </row>
    <row r="1541" spans="1:9" x14ac:dyDescent="0.35">
      <c r="A1541" t="s">
        <v>220</v>
      </c>
      <c r="B1541">
        <v>2050</v>
      </c>
      <c r="C1541">
        <v>2008</v>
      </c>
      <c r="D1541" t="s">
        <v>221</v>
      </c>
      <c r="E1541" t="s">
        <v>280</v>
      </c>
      <c r="F1541" t="s">
        <v>221</v>
      </c>
      <c r="G1541" t="s">
        <v>250</v>
      </c>
      <c r="H1541">
        <v>0</v>
      </c>
      <c r="I1541">
        <v>-2591.0030152700001</v>
      </c>
    </row>
    <row r="1542" spans="1:9" x14ac:dyDescent="0.35">
      <c r="A1542" t="s">
        <v>220</v>
      </c>
      <c r="B1542">
        <v>2050</v>
      </c>
      <c r="C1542">
        <v>2009</v>
      </c>
      <c r="D1542" t="s">
        <v>221</v>
      </c>
      <c r="E1542" t="s">
        <v>222</v>
      </c>
      <c r="F1542" t="s">
        <v>223</v>
      </c>
      <c r="G1542" t="s">
        <v>224</v>
      </c>
      <c r="H1542">
        <v>4185.5462743799999</v>
      </c>
      <c r="I1542">
        <v>0</v>
      </c>
    </row>
    <row r="1543" spans="1:9" x14ac:dyDescent="0.35">
      <c r="A1543" t="s">
        <v>220</v>
      </c>
      <c r="B1543">
        <v>2050</v>
      </c>
      <c r="C1543">
        <v>2009</v>
      </c>
      <c r="D1543" t="s">
        <v>221</v>
      </c>
      <c r="E1543" t="s">
        <v>222</v>
      </c>
      <c r="F1543" t="s">
        <v>223</v>
      </c>
      <c r="G1543" t="s">
        <v>225</v>
      </c>
      <c r="H1543">
        <v>2486.19424609</v>
      </c>
      <c r="I1543">
        <v>0</v>
      </c>
    </row>
    <row r="1544" spans="1:9" x14ac:dyDescent="0.35">
      <c r="A1544" t="s">
        <v>220</v>
      </c>
      <c r="B1544">
        <v>2050</v>
      </c>
      <c r="C1544">
        <v>2009</v>
      </c>
      <c r="D1544" t="s">
        <v>221</v>
      </c>
      <c r="E1544" t="s">
        <v>222</v>
      </c>
      <c r="F1544" t="s">
        <v>223</v>
      </c>
      <c r="G1544" t="s">
        <v>226</v>
      </c>
      <c r="H1544">
        <v>2651.0816211199999</v>
      </c>
      <c r="I1544">
        <v>-2605.9210552</v>
      </c>
    </row>
    <row r="1545" spans="1:9" x14ac:dyDescent="0.35">
      <c r="A1545" t="s">
        <v>220</v>
      </c>
      <c r="B1545">
        <v>2050</v>
      </c>
      <c r="C1545">
        <v>2009</v>
      </c>
      <c r="D1545" t="s">
        <v>221</v>
      </c>
      <c r="E1545" t="s">
        <v>222</v>
      </c>
      <c r="F1545" t="s">
        <v>221</v>
      </c>
      <c r="G1545" t="s">
        <v>227</v>
      </c>
      <c r="H1545">
        <v>3124.5330146699998</v>
      </c>
      <c r="I1545">
        <v>0</v>
      </c>
    </row>
    <row r="1546" spans="1:9" x14ac:dyDescent="0.35">
      <c r="A1546" t="s">
        <v>220</v>
      </c>
      <c r="B1546">
        <v>2050</v>
      </c>
      <c r="C1546">
        <v>2009</v>
      </c>
      <c r="D1546" t="s">
        <v>228</v>
      </c>
      <c r="E1546" t="s">
        <v>229</v>
      </c>
      <c r="F1546" t="s">
        <v>221</v>
      </c>
      <c r="G1546" t="s">
        <v>230</v>
      </c>
      <c r="H1546">
        <v>6740.7470679999997</v>
      </c>
      <c r="I1546">
        <v>0</v>
      </c>
    </row>
    <row r="1547" spans="1:9" x14ac:dyDescent="0.35">
      <c r="A1547" t="s">
        <v>220</v>
      </c>
      <c r="B1547">
        <v>2050</v>
      </c>
      <c r="C1547">
        <v>2009</v>
      </c>
      <c r="D1547" t="s">
        <v>228</v>
      </c>
      <c r="E1547" t="s">
        <v>229</v>
      </c>
      <c r="F1547" t="s">
        <v>223</v>
      </c>
      <c r="G1547" t="s">
        <v>231</v>
      </c>
      <c r="H1547">
        <v>17847.953371539999</v>
      </c>
      <c r="I1547">
        <v>0</v>
      </c>
    </row>
    <row r="1548" spans="1:9" x14ac:dyDescent="0.35">
      <c r="A1548" t="s">
        <v>220</v>
      </c>
      <c r="B1548">
        <v>2050</v>
      </c>
      <c r="C1548">
        <v>2009</v>
      </c>
      <c r="D1548" t="s">
        <v>228</v>
      </c>
      <c r="E1548" t="s">
        <v>229</v>
      </c>
      <c r="F1548" t="s">
        <v>223</v>
      </c>
      <c r="G1548" t="s">
        <v>232</v>
      </c>
      <c r="H1548">
        <v>35204.215865619997</v>
      </c>
      <c r="I1548">
        <v>0</v>
      </c>
    </row>
    <row r="1549" spans="1:9" x14ac:dyDescent="0.35">
      <c r="A1549" t="s">
        <v>220</v>
      </c>
      <c r="B1549">
        <v>2050</v>
      </c>
      <c r="C1549">
        <v>2009</v>
      </c>
      <c r="D1549" t="s">
        <v>228</v>
      </c>
      <c r="E1549" t="s">
        <v>229</v>
      </c>
      <c r="F1549" t="s">
        <v>223</v>
      </c>
      <c r="G1549" t="s">
        <v>236</v>
      </c>
      <c r="H1549">
        <v>4952.0216855899998</v>
      </c>
      <c r="I1549">
        <v>0</v>
      </c>
    </row>
    <row r="1550" spans="1:9" x14ac:dyDescent="0.35">
      <c r="A1550" t="s">
        <v>220</v>
      </c>
      <c r="B1550">
        <v>2050</v>
      </c>
      <c r="C1550">
        <v>2009</v>
      </c>
      <c r="D1550" t="s">
        <v>228</v>
      </c>
      <c r="E1550" t="s">
        <v>229</v>
      </c>
      <c r="F1550" t="s">
        <v>223</v>
      </c>
      <c r="G1550" t="s">
        <v>237</v>
      </c>
      <c r="H1550">
        <v>7303.5276448699997</v>
      </c>
      <c r="I1550">
        <v>-646.55460992999997</v>
      </c>
    </row>
    <row r="1551" spans="1:9" x14ac:dyDescent="0.35">
      <c r="A1551" t="s">
        <v>220</v>
      </c>
      <c r="B1551">
        <v>2050</v>
      </c>
      <c r="C1551">
        <v>2009</v>
      </c>
      <c r="D1551" t="s">
        <v>228</v>
      </c>
      <c r="E1551" t="s">
        <v>229</v>
      </c>
      <c r="F1551" t="s">
        <v>223</v>
      </c>
      <c r="G1551" t="s">
        <v>238</v>
      </c>
      <c r="H1551">
        <v>5530.9277877699997</v>
      </c>
      <c r="I1551">
        <v>0</v>
      </c>
    </row>
    <row r="1552" spans="1:9" x14ac:dyDescent="0.35">
      <c r="A1552" t="s">
        <v>220</v>
      </c>
      <c r="B1552">
        <v>2050</v>
      </c>
      <c r="C1552">
        <v>2009</v>
      </c>
      <c r="D1552" t="s">
        <v>221</v>
      </c>
      <c r="E1552" t="s">
        <v>239</v>
      </c>
      <c r="F1552" t="s">
        <v>223</v>
      </c>
      <c r="G1552" t="s">
        <v>240</v>
      </c>
      <c r="H1552">
        <v>4557.9294402799997</v>
      </c>
      <c r="I1552">
        <v>0</v>
      </c>
    </row>
    <row r="1553" spans="1:9" x14ac:dyDescent="0.35">
      <c r="A1553" t="s">
        <v>220</v>
      </c>
      <c r="B1553">
        <v>2050</v>
      </c>
      <c r="C1553">
        <v>2009</v>
      </c>
      <c r="D1553" t="s">
        <v>221</v>
      </c>
      <c r="E1553" t="s">
        <v>239</v>
      </c>
      <c r="F1553" t="s">
        <v>223</v>
      </c>
      <c r="G1553" t="s">
        <v>225</v>
      </c>
      <c r="H1553">
        <v>5250.89307431</v>
      </c>
      <c r="I1553">
        <v>0</v>
      </c>
    </row>
    <row r="1554" spans="1:9" x14ac:dyDescent="0.35">
      <c r="A1554" t="s">
        <v>220</v>
      </c>
      <c r="B1554">
        <v>2050</v>
      </c>
      <c r="C1554">
        <v>2009</v>
      </c>
      <c r="D1554" t="s">
        <v>221</v>
      </c>
      <c r="E1554" t="s">
        <v>239</v>
      </c>
      <c r="F1554" t="s">
        <v>221</v>
      </c>
      <c r="G1554" t="s">
        <v>227</v>
      </c>
      <c r="H1554">
        <v>20036.747357339998</v>
      </c>
      <c r="I1554">
        <v>0</v>
      </c>
    </row>
    <row r="1555" spans="1:9" x14ac:dyDescent="0.35">
      <c r="A1555" t="s">
        <v>220</v>
      </c>
      <c r="B1555">
        <v>2050</v>
      </c>
      <c r="C1555">
        <v>2009</v>
      </c>
      <c r="D1555" t="s">
        <v>228</v>
      </c>
      <c r="E1555" t="s">
        <v>242</v>
      </c>
      <c r="F1555" t="s">
        <v>223</v>
      </c>
      <c r="G1555" t="s">
        <v>232</v>
      </c>
      <c r="H1555">
        <v>2802.8697413599998</v>
      </c>
      <c r="I1555">
        <v>0</v>
      </c>
    </row>
    <row r="1556" spans="1:9" x14ac:dyDescent="0.35">
      <c r="A1556" t="s">
        <v>220</v>
      </c>
      <c r="B1556">
        <v>2050</v>
      </c>
      <c r="C1556">
        <v>2009</v>
      </c>
      <c r="D1556" t="s">
        <v>228</v>
      </c>
      <c r="E1556" t="s">
        <v>242</v>
      </c>
      <c r="F1556" t="s">
        <v>223</v>
      </c>
      <c r="G1556" t="s">
        <v>244</v>
      </c>
      <c r="H1556">
        <v>3491.0292711699999</v>
      </c>
      <c r="I1556">
        <v>-359.96319942000002</v>
      </c>
    </row>
    <row r="1557" spans="1:9" x14ac:dyDescent="0.35">
      <c r="A1557" t="s">
        <v>220</v>
      </c>
      <c r="B1557">
        <v>2050</v>
      </c>
      <c r="C1557">
        <v>2009</v>
      </c>
      <c r="D1557" t="s">
        <v>228</v>
      </c>
      <c r="E1557" t="s">
        <v>242</v>
      </c>
      <c r="F1557" t="s">
        <v>223</v>
      </c>
      <c r="G1557" t="s">
        <v>246</v>
      </c>
      <c r="H1557">
        <v>814.75362929999994</v>
      </c>
      <c r="I1557">
        <v>0</v>
      </c>
    </row>
    <row r="1558" spans="1:9" x14ac:dyDescent="0.35">
      <c r="A1558" t="s">
        <v>220</v>
      </c>
      <c r="B1558">
        <v>2050</v>
      </c>
      <c r="C1558">
        <v>2009</v>
      </c>
      <c r="D1558" t="s">
        <v>228</v>
      </c>
      <c r="E1558" t="s">
        <v>242</v>
      </c>
      <c r="F1558" t="s">
        <v>223</v>
      </c>
      <c r="G1558" t="s">
        <v>248</v>
      </c>
      <c r="H1558">
        <v>4454.2177339099999</v>
      </c>
      <c r="I1558">
        <v>0</v>
      </c>
    </row>
    <row r="1559" spans="1:9" x14ac:dyDescent="0.35">
      <c r="A1559" t="s">
        <v>220</v>
      </c>
      <c r="B1559">
        <v>2050</v>
      </c>
      <c r="C1559">
        <v>2009</v>
      </c>
      <c r="D1559" t="s">
        <v>228</v>
      </c>
      <c r="E1559" t="s">
        <v>242</v>
      </c>
      <c r="F1559" t="s">
        <v>221</v>
      </c>
      <c r="G1559" t="s">
        <v>250</v>
      </c>
      <c r="H1559">
        <v>2028.85418</v>
      </c>
      <c r="I1559">
        <v>0</v>
      </c>
    </row>
    <row r="1560" spans="1:9" x14ac:dyDescent="0.35">
      <c r="A1560" t="s">
        <v>220</v>
      </c>
      <c r="B1560">
        <v>2050</v>
      </c>
      <c r="C1560">
        <v>2009</v>
      </c>
      <c r="D1560" t="s">
        <v>228</v>
      </c>
      <c r="E1560" t="s">
        <v>251</v>
      </c>
      <c r="F1560" t="s">
        <v>223</v>
      </c>
      <c r="G1560" t="s">
        <v>224</v>
      </c>
      <c r="H1560">
        <v>1496.6175990199999</v>
      </c>
      <c r="I1560">
        <v>0</v>
      </c>
    </row>
    <row r="1561" spans="1:9" x14ac:dyDescent="0.35">
      <c r="A1561" t="s">
        <v>220</v>
      </c>
      <c r="B1561">
        <v>2050</v>
      </c>
      <c r="C1561">
        <v>2009</v>
      </c>
      <c r="D1561" t="s">
        <v>228</v>
      </c>
      <c r="E1561" t="s">
        <v>251</v>
      </c>
      <c r="F1561" t="s">
        <v>223</v>
      </c>
      <c r="G1561" t="s">
        <v>226</v>
      </c>
      <c r="H1561">
        <v>187.34477984</v>
      </c>
      <c r="I1561">
        <v>0</v>
      </c>
    </row>
    <row r="1562" spans="1:9" x14ac:dyDescent="0.35">
      <c r="A1562" t="s">
        <v>220</v>
      </c>
      <c r="B1562">
        <v>2050</v>
      </c>
      <c r="C1562">
        <v>2009</v>
      </c>
      <c r="D1562" t="s">
        <v>228</v>
      </c>
      <c r="E1562" t="s">
        <v>251</v>
      </c>
      <c r="F1562" t="s">
        <v>223</v>
      </c>
      <c r="G1562" t="s">
        <v>252</v>
      </c>
      <c r="H1562">
        <v>2136.5056186299998</v>
      </c>
      <c r="I1562">
        <v>0</v>
      </c>
    </row>
    <row r="1563" spans="1:9" x14ac:dyDescent="0.35">
      <c r="A1563" t="s">
        <v>220</v>
      </c>
      <c r="B1563">
        <v>2050</v>
      </c>
      <c r="C1563">
        <v>2009</v>
      </c>
      <c r="D1563" t="s">
        <v>228</v>
      </c>
      <c r="E1563" t="s">
        <v>251</v>
      </c>
      <c r="F1563" t="s">
        <v>221</v>
      </c>
      <c r="G1563" t="s">
        <v>227</v>
      </c>
      <c r="H1563">
        <v>903.31756538000002</v>
      </c>
      <c r="I1563">
        <v>0</v>
      </c>
    </row>
    <row r="1564" spans="1:9" x14ac:dyDescent="0.35">
      <c r="A1564" t="s">
        <v>220</v>
      </c>
      <c r="B1564">
        <v>2050</v>
      </c>
      <c r="C1564">
        <v>2009</v>
      </c>
      <c r="D1564" t="s">
        <v>228</v>
      </c>
      <c r="E1564" t="s">
        <v>251</v>
      </c>
      <c r="F1564" t="s">
        <v>221</v>
      </c>
      <c r="G1564" t="s">
        <v>253</v>
      </c>
      <c r="H1564">
        <v>34386.275206409999</v>
      </c>
      <c r="I1564">
        <v>0</v>
      </c>
    </row>
    <row r="1565" spans="1:9" x14ac:dyDescent="0.35">
      <c r="A1565" t="s">
        <v>220</v>
      </c>
      <c r="B1565">
        <v>2050</v>
      </c>
      <c r="C1565">
        <v>2009</v>
      </c>
      <c r="D1565" t="s">
        <v>221</v>
      </c>
      <c r="E1565" t="s">
        <v>230</v>
      </c>
      <c r="F1565" t="s">
        <v>223</v>
      </c>
      <c r="G1565" t="s">
        <v>229</v>
      </c>
      <c r="H1565">
        <v>0</v>
      </c>
      <c r="I1565">
        <v>-1645.2512714100001</v>
      </c>
    </row>
    <row r="1566" spans="1:9" x14ac:dyDescent="0.35">
      <c r="A1566" t="s">
        <v>220</v>
      </c>
      <c r="B1566">
        <v>2050</v>
      </c>
      <c r="C1566">
        <v>2009</v>
      </c>
      <c r="D1566" t="s">
        <v>221</v>
      </c>
      <c r="E1566" t="s">
        <v>230</v>
      </c>
      <c r="F1566" t="s">
        <v>223</v>
      </c>
      <c r="G1566" t="s">
        <v>232</v>
      </c>
      <c r="H1566">
        <v>12408.726334880001</v>
      </c>
      <c r="I1566">
        <v>-186.60255090000001</v>
      </c>
    </row>
    <row r="1567" spans="1:9" x14ac:dyDescent="0.35">
      <c r="A1567" t="s">
        <v>220</v>
      </c>
      <c r="B1567">
        <v>2050</v>
      </c>
      <c r="C1567">
        <v>2009</v>
      </c>
      <c r="D1567" t="s">
        <v>221</v>
      </c>
      <c r="E1567" t="s">
        <v>230</v>
      </c>
      <c r="F1567" t="s">
        <v>223</v>
      </c>
      <c r="G1567" t="s">
        <v>244</v>
      </c>
      <c r="H1567">
        <v>4745.8266138700001</v>
      </c>
      <c r="I1567">
        <v>-970.07940847999998</v>
      </c>
    </row>
    <row r="1568" spans="1:9" x14ac:dyDescent="0.35">
      <c r="A1568" t="s">
        <v>220</v>
      </c>
      <c r="B1568">
        <v>2050</v>
      </c>
      <c r="C1568">
        <v>2009</v>
      </c>
      <c r="D1568" t="s">
        <v>221</v>
      </c>
      <c r="E1568" t="s">
        <v>230</v>
      </c>
      <c r="F1568" t="s">
        <v>223</v>
      </c>
      <c r="G1568" t="s">
        <v>237</v>
      </c>
      <c r="H1568">
        <v>14962.76317591</v>
      </c>
      <c r="I1568">
        <v>-596.79628606000006</v>
      </c>
    </row>
    <row r="1569" spans="1:9" x14ac:dyDescent="0.35">
      <c r="A1569" t="s">
        <v>220</v>
      </c>
      <c r="B1569">
        <v>2050</v>
      </c>
      <c r="C1569">
        <v>2009</v>
      </c>
      <c r="D1569" t="s">
        <v>228</v>
      </c>
      <c r="E1569" t="s">
        <v>231</v>
      </c>
      <c r="F1569" t="s">
        <v>223</v>
      </c>
      <c r="G1569" t="s">
        <v>229</v>
      </c>
      <c r="H1569">
        <v>0</v>
      </c>
      <c r="I1569">
        <v>-384.50415738999999</v>
      </c>
    </row>
    <row r="1570" spans="1:9" x14ac:dyDescent="0.35">
      <c r="A1570" t="s">
        <v>220</v>
      </c>
      <c r="B1570">
        <v>2050</v>
      </c>
      <c r="C1570">
        <v>2009</v>
      </c>
      <c r="D1570" t="s">
        <v>228</v>
      </c>
      <c r="E1570" t="s">
        <v>231</v>
      </c>
      <c r="F1570" t="s">
        <v>223</v>
      </c>
      <c r="G1570" t="s">
        <v>232</v>
      </c>
      <c r="H1570">
        <v>3564.6729301999999</v>
      </c>
      <c r="I1570">
        <v>0</v>
      </c>
    </row>
    <row r="1571" spans="1:9" x14ac:dyDescent="0.35">
      <c r="A1571" t="s">
        <v>220</v>
      </c>
      <c r="B1571">
        <v>2050</v>
      </c>
      <c r="C1571">
        <v>2009</v>
      </c>
      <c r="D1571" t="s">
        <v>228</v>
      </c>
      <c r="E1571" t="s">
        <v>231</v>
      </c>
      <c r="F1571" t="s">
        <v>223</v>
      </c>
      <c r="G1571" t="s">
        <v>270</v>
      </c>
      <c r="H1571">
        <v>4749.5651522500002</v>
      </c>
      <c r="I1571">
        <v>0</v>
      </c>
    </row>
    <row r="1572" spans="1:9" x14ac:dyDescent="0.35">
      <c r="A1572" t="s">
        <v>220</v>
      </c>
      <c r="B1572">
        <v>2050</v>
      </c>
      <c r="C1572">
        <v>2009</v>
      </c>
      <c r="D1572" t="s">
        <v>228</v>
      </c>
      <c r="E1572" t="s">
        <v>231</v>
      </c>
      <c r="F1572" t="s">
        <v>223</v>
      </c>
      <c r="G1572" t="s">
        <v>256</v>
      </c>
      <c r="H1572">
        <v>11803.32656498</v>
      </c>
      <c r="I1572">
        <v>0</v>
      </c>
    </row>
    <row r="1573" spans="1:9" x14ac:dyDescent="0.35">
      <c r="A1573" t="s">
        <v>220</v>
      </c>
      <c r="B1573">
        <v>2050</v>
      </c>
      <c r="C1573">
        <v>2009</v>
      </c>
      <c r="D1573" t="s">
        <v>228</v>
      </c>
      <c r="E1573" t="s">
        <v>257</v>
      </c>
      <c r="F1573" t="s">
        <v>223</v>
      </c>
      <c r="G1573" t="s">
        <v>237</v>
      </c>
      <c r="H1573">
        <v>578.57336640999995</v>
      </c>
      <c r="I1573">
        <v>0</v>
      </c>
    </row>
    <row r="1574" spans="1:9" x14ac:dyDescent="0.35">
      <c r="A1574" t="s">
        <v>220</v>
      </c>
      <c r="B1574">
        <v>2050</v>
      </c>
      <c r="C1574">
        <v>2009</v>
      </c>
      <c r="D1574" t="s">
        <v>228</v>
      </c>
      <c r="E1574" t="s">
        <v>261</v>
      </c>
      <c r="F1574" t="s">
        <v>223</v>
      </c>
      <c r="G1574" t="s">
        <v>224</v>
      </c>
      <c r="H1574">
        <v>10000.140951699999</v>
      </c>
      <c r="I1574">
        <v>-5845.7283417400004</v>
      </c>
    </row>
    <row r="1575" spans="1:9" x14ac:dyDescent="0.35">
      <c r="A1575" t="s">
        <v>220</v>
      </c>
      <c r="B1575">
        <v>2050</v>
      </c>
      <c r="C1575">
        <v>2009</v>
      </c>
      <c r="D1575" t="s">
        <v>228</v>
      </c>
      <c r="E1575" t="s">
        <v>232</v>
      </c>
      <c r="F1575" t="s">
        <v>223</v>
      </c>
      <c r="G1575" t="s">
        <v>229</v>
      </c>
      <c r="H1575">
        <v>0</v>
      </c>
      <c r="I1575">
        <v>-13184.03964807</v>
      </c>
    </row>
    <row r="1576" spans="1:9" x14ac:dyDescent="0.35">
      <c r="A1576" t="s">
        <v>220</v>
      </c>
      <c r="B1576">
        <v>2050</v>
      </c>
      <c r="C1576">
        <v>2009</v>
      </c>
      <c r="D1576" t="s">
        <v>228</v>
      </c>
      <c r="E1576" t="s">
        <v>232</v>
      </c>
      <c r="F1576" t="s">
        <v>223</v>
      </c>
      <c r="G1576" t="s">
        <v>242</v>
      </c>
      <c r="H1576">
        <v>0</v>
      </c>
      <c r="I1576">
        <v>-3964.0864478799999</v>
      </c>
    </row>
    <row r="1577" spans="1:9" x14ac:dyDescent="0.35">
      <c r="A1577" t="s">
        <v>220</v>
      </c>
      <c r="B1577">
        <v>2050</v>
      </c>
      <c r="C1577">
        <v>2009</v>
      </c>
      <c r="D1577" t="s">
        <v>228</v>
      </c>
      <c r="E1577" t="s">
        <v>232</v>
      </c>
      <c r="F1577" t="s">
        <v>221</v>
      </c>
      <c r="G1577" t="s">
        <v>230</v>
      </c>
      <c r="H1577">
        <v>1555.9236228300001</v>
      </c>
      <c r="I1577">
        <v>-11799.99683023</v>
      </c>
    </row>
    <row r="1578" spans="1:9" x14ac:dyDescent="0.35">
      <c r="A1578" t="s">
        <v>220</v>
      </c>
      <c r="B1578">
        <v>2050</v>
      </c>
      <c r="C1578">
        <v>2009</v>
      </c>
      <c r="D1578" t="s">
        <v>228</v>
      </c>
      <c r="E1578" t="s">
        <v>232</v>
      </c>
      <c r="F1578" t="s">
        <v>223</v>
      </c>
      <c r="G1578" t="s">
        <v>231</v>
      </c>
      <c r="H1578">
        <v>0</v>
      </c>
      <c r="I1578">
        <v>-9344.8859655699998</v>
      </c>
    </row>
    <row r="1579" spans="1:9" x14ac:dyDescent="0.35">
      <c r="A1579" t="s">
        <v>220</v>
      </c>
      <c r="B1579">
        <v>2050</v>
      </c>
      <c r="C1579">
        <v>2009</v>
      </c>
      <c r="D1579" t="s">
        <v>228</v>
      </c>
      <c r="E1579" t="s">
        <v>232</v>
      </c>
      <c r="F1579" t="s">
        <v>223</v>
      </c>
      <c r="G1579" t="s">
        <v>263</v>
      </c>
      <c r="H1579">
        <v>624.99220835999995</v>
      </c>
      <c r="I1579">
        <v>0</v>
      </c>
    </row>
    <row r="1580" spans="1:9" x14ac:dyDescent="0.35">
      <c r="A1580" t="s">
        <v>220</v>
      </c>
      <c r="B1580">
        <v>2050</v>
      </c>
      <c r="C1580">
        <v>2009</v>
      </c>
      <c r="D1580" t="s">
        <v>228</v>
      </c>
      <c r="E1580" t="s">
        <v>232</v>
      </c>
      <c r="F1580" t="s">
        <v>223</v>
      </c>
      <c r="G1580" t="s">
        <v>264</v>
      </c>
      <c r="H1580">
        <v>2892.919864</v>
      </c>
      <c r="I1580">
        <v>0</v>
      </c>
    </row>
    <row r="1581" spans="1:9" x14ac:dyDescent="0.35">
      <c r="A1581" t="s">
        <v>220</v>
      </c>
      <c r="B1581">
        <v>2050</v>
      </c>
      <c r="C1581">
        <v>2009</v>
      </c>
      <c r="D1581" t="s">
        <v>228</v>
      </c>
      <c r="E1581" t="s">
        <v>232</v>
      </c>
      <c r="F1581" t="s">
        <v>223</v>
      </c>
      <c r="G1581" t="s">
        <v>265</v>
      </c>
      <c r="H1581">
        <v>3896.6674226499999</v>
      </c>
      <c r="I1581">
        <v>0</v>
      </c>
    </row>
    <row r="1582" spans="1:9" x14ac:dyDescent="0.35">
      <c r="A1582" t="s">
        <v>220</v>
      </c>
      <c r="B1582">
        <v>2050</v>
      </c>
      <c r="C1582">
        <v>2009</v>
      </c>
      <c r="D1582" t="s">
        <v>228</v>
      </c>
      <c r="E1582" t="s">
        <v>232</v>
      </c>
      <c r="F1582" t="s">
        <v>223</v>
      </c>
      <c r="G1582" t="s">
        <v>244</v>
      </c>
      <c r="H1582">
        <v>9821.53559795</v>
      </c>
      <c r="I1582">
        <v>-3308.6661779800002</v>
      </c>
    </row>
    <row r="1583" spans="1:9" x14ac:dyDescent="0.35">
      <c r="A1583" t="s">
        <v>220</v>
      </c>
      <c r="B1583">
        <v>2050</v>
      </c>
      <c r="C1583">
        <v>2009</v>
      </c>
      <c r="D1583" t="s">
        <v>228</v>
      </c>
      <c r="E1583" t="s">
        <v>232</v>
      </c>
      <c r="F1583" t="s">
        <v>223</v>
      </c>
      <c r="G1583" t="s">
        <v>246</v>
      </c>
      <c r="H1583">
        <v>2253.5963422199902</v>
      </c>
      <c r="I1583">
        <v>0</v>
      </c>
    </row>
    <row r="1584" spans="1:9" x14ac:dyDescent="0.35">
      <c r="A1584" t="s">
        <v>220</v>
      </c>
      <c r="B1584">
        <v>2050</v>
      </c>
      <c r="C1584">
        <v>2009</v>
      </c>
      <c r="D1584" t="s">
        <v>228</v>
      </c>
      <c r="E1584" t="s">
        <v>232</v>
      </c>
      <c r="F1584" t="s">
        <v>223</v>
      </c>
      <c r="G1584" t="s">
        <v>248</v>
      </c>
      <c r="H1584">
        <v>11587.197078540001</v>
      </c>
      <c r="I1584">
        <v>0</v>
      </c>
    </row>
    <row r="1585" spans="1:9" x14ac:dyDescent="0.35">
      <c r="A1585" t="s">
        <v>220</v>
      </c>
      <c r="B1585">
        <v>2050</v>
      </c>
      <c r="C1585">
        <v>2009</v>
      </c>
      <c r="D1585" t="s">
        <v>228</v>
      </c>
      <c r="E1585" t="s">
        <v>232</v>
      </c>
      <c r="F1585" t="s">
        <v>221</v>
      </c>
      <c r="G1585" t="s">
        <v>267</v>
      </c>
      <c r="H1585">
        <v>3064.5696097499999</v>
      </c>
      <c r="I1585">
        <v>0</v>
      </c>
    </row>
    <row r="1586" spans="1:9" x14ac:dyDescent="0.35">
      <c r="A1586" t="s">
        <v>220</v>
      </c>
      <c r="B1586">
        <v>2050</v>
      </c>
      <c r="C1586">
        <v>2009</v>
      </c>
      <c r="D1586" t="s">
        <v>228</v>
      </c>
      <c r="E1586" t="s">
        <v>232</v>
      </c>
      <c r="F1586" t="s">
        <v>223</v>
      </c>
      <c r="G1586" t="s">
        <v>270</v>
      </c>
      <c r="H1586">
        <v>5484.1539609800002</v>
      </c>
      <c r="I1586">
        <v>0</v>
      </c>
    </row>
    <row r="1587" spans="1:9" x14ac:dyDescent="0.35">
      <c r="A1587" t="s">
        <v>220</v>
      </c>
      <c r="B1587">
        <v>2050</v>
      </c>
      <c r="C1587">
        <v>2009</v>
      </c>
      <c r="D1587" t="s">
        <v>228</v>
      </c>
      <c r="E1587" t="s">
        <v>232</v>
      </c>
      <c r="F1587" t="s">
        <v>223</v>
      </c>
      <c r="G1587" t="s">
        <v>268</v>
      </c>
      <c r="H1587">
        <v>2609.8501244700001</v>
      </c>
      <c r="I1587">
        <v>0</v>
      </c>
    </row>
    <row r="1588" spans="1:9" x14ac:dyDescent="0.35">
      <c r="A1588" t="s">
        <v>220</v>
      </c>
      <c r="B1588">
        <v>2050</v>
      </c>
      <c r="C1588">
        <v>2009</v>
      </c>
      <c r="D1588" t="s">
        <v>228</v>
      </c>
      <c r="E1588" t="s">
        <v>263</v>
      </c>
      <c r="F1588" t="s">
        <v>223</v>
      </c>
      <c r="G1588" t="s">
        <v>232</v>
      </c>
      <c r="H1588">
        <v>0</v>
      </c>
      <c r="I1588">
        <v>-1438.0369472299999</v>
      </c>
    </row>
    <row r="1589" spans="1:9" x14ac:dyDescent="0.35">
      <c r="A1589" t="s">
        <v>220</v>
      </c>
      <c r="B1589">
        <v>2050</v>
      </c>
      <c r="C1589">
        <v>2009</v>
      </c>
      <c r="D1589" t="s">
        <v>228</v>
      </c>
      <c r="E1589" t="s">
        <v>263</v>
      </c>
      <c r="F1589" t="s">
        <v>223</v>
      </c>
      <c r="G1589" t="s">
        <v>269</v>
      </c>
      <c r="H1589">
        <v>624.99220835999995</v>
      </c>
      <c r="I1589">
        <v>0</v>
      </c>
    </row>
    <row r="1590" spans="1:9" x14ac:dyDescent="0.35">
      <c r="A1590" t="s">
        <v>220</v>
      </c>
      <c r="B1590">
        <v>2050</v>
      </c>
      <c r="C1590">
        <v>2009</v>
      </c>
      <c r="D1590" t="s">
        <v>228</v>
      </c>
      <c r="E1590" t="s">
        <v>264</v>
      </c>
      <c r="F1590" t="s">
        <v>223</v>
      </c>
      <c r="G1590" t="s">
        <v>232</v>
      </c>
      <c r="H1590">
        <v>0</v>
      </c>
      <c r="I1590">
        <v>-6092.9535911999901</v>
      </c>
    </row>
    <row r="1591" spans="1:9" x14ac:dyDescent="0.35">
      <c r="A1591" t="s">
        <v>220</v>
      </c>
      <c r="B1591">
        <v>2050</v>
      </c>
      <c r="C1591">
        <v>2009</v>
      </c>
      <c r="D1591" t="s">
        <v>228</v>
      </c>
      <c r="E1591" t="s">
        <v>264</v>
      </c>
      <c r="F1591" t="s">
        <v>223</v>
      </c>
      <c r="G1591" t="s">
        <v>269</v>
      </c>
      <c r="H1591">
        <v>294.83933301000002</v>
      </c>
      <c r="I1591">
        <v>0</v>
      </c>
    </row>
    <row r="1592" spans="1:9" x14ac:dyDescent="0.35">
      <c r="A1592" t="s">
        <v>220</v>
      </c>
      <c r="B1592">
        <v>2050</v>
      </c>
      <c r="C1592">
        <v>2009</v>
      </c>
      <c r="D1592" t="s">
        <v>228</v>
      </c>
      <c r="E1592" t="s">
        <v>264</v>
      </c>
      <c r="F1592" t="s">
        <v>223</v>
      </c>
      <c r="G1592" t="s">
        <v>265</v>
      </c>
      <c r="H1592">
        <v>909.84838991000004</v>
      </c>
      <c r="I1592">
        <v>0</v>
      </c>
    </row>
    <row r="1593" spans="1:9" x14ac:dyDescent="0.35">
      <c r="A1593" t="s">
        <v>220</v>
      </c>
      <c r="B1593">
        <v>2050</v>
      </c>
      <c r="C1593">
        <v>2009</v>
      </c>
      <c r="D1593" t="s">
        <v>228</v>
      </c>
      <c r="E1593" t="s">
        <v>264</v>
      </c>
      <c r="F1593" t="s">
        <v>223</v>
      </c>
      <c r="G1593" t="s">
        <v>270</v>
      </c>
      <c r="H1593">
        <v>2578.50507758</v>
      </c>
      <c r="I1593">
        <v>0</v>
      </c>
    </row>
    <row r="1594" spans="1:9" x14ac:dyDescent="0.35">
      <c r="A1594" t="s">
        <v>220</v>
      </c>
      <c r="B1594">
        <v>2050</v>
      </c>
      <c r="C1594">
        <v>2009</v>
      </c>
      <c r="D1594" t="s">
        <v>228</v>
      </c>
      <c r="E1594" t="s">
        <v>264</v>
      </c>
      <c r="F1594" t="s">
        <v>223</v>
      </c>
      <c r="G1594" t="s">
        <v>268</v>
      </c>
      <c r="H1594">
        <v>1012.62869416</v>
      </c>
      <c r="I1594">
        <v>0</v>
      </c>
    </row>
    <row r="1595" spans="1:9" x14ac:dyDescent="0.35">
      <c r="A1595" t="s">
        <v>220</v>
      </c>
      <c r="B1595">
        <v>2050</v>
      </c>
      <c r="C1595">
        <v>2009</v>
      </c>
      <c r="D1595" t="s">
        <v>228</v>
      </c>
      <c r="E1595" t="s">
        <v>269</v>
      </c>
      <c r="F1595" t="s">
        <v>223</v>
      </c>
      <c r="G1595" t="s">
        <v>263</v>
      </c>
      <c r="H1595">
        <v>0</v>
      </c>
      <c r="I1595">
        <v>-1438.0369472299999</v>
      </c>
    </row>
    <row r="1596" spans="1:9" x14ac:dyDescent="0.35">
      <c r="A1596" t="s">
        <v>220</v>
      </c>
      <c r="B1596">
        <v>2050</v>
      </c>
      <c r="C1596">
        <v>2009</v>
      </c>
      <c r="D1596" t="s">
        <v>228</v>
      </c>
      <c r="E1596" t="s">
        <v>269</v>
      </c>
      <c r="F1596" t="s">
        <v>223</v>
      </c>
      <c r="G1596" t="s">
        <v>264</v>
      </c>
      <c r="H1596">
        <v>0</v>
      </c>
      <c r="I1596">
        <v>-1399.38779783</v>
      </c>
    </row>
    <row r="1597" spans="1:9" x14ac:dyDescent="0.35">
      <c r="A1597" t="s">
        <v>220</v>
      </c>
      <c r="B1597">
        <v>2050</v>
      </c>
      <c r="C1597">
        <v>2009</v>
      </c>
      <c r="D1597" t="s">
        <v>228</v>
      </c>
      <c r="E1597" t="s">
        <v>265</v>
      </c>
      <c r="F1597" t="s">
        <v>223</v>
      </c>
      <c r="G1597" t="s">
        <v>232</v>
      </c>
      <c r="H1597">
        <v>0</v>
      </c>
      <c r="I1597">
        <v>-17711.257462289999</v>
      </c>
    </row>
    <row r="1598" spans="1:9" x14ac:dyDescent="0.35">
      <c r="A1598" t="s">
        <v>220</v>
      </c>
      <c r="B1598">
        <v>2050</v>
      </c>
      <c r="C1598">
        <v>2009</v>
      </c>
      <c r="D1598" t="s">
        <v>228</v>
      </c>
      <c r="E1598" t="s">
        <v>265</v>
      </c>
      <c r="F1598" t="s">
        <v>223</v>
      </c>
      <c r="G1598" t="s">
        <v>264</v>
      </c>
      <c r="H1598">
        <v>0</v>
      </c>
      <c r="I1598">
        <v>-2830.9271823200002</v>
      </c>
    </row>
    <row r="1599" spans="1:9" x14ac:dyDescent="0.35">
      <c r="A1599" t="s">
        <v>220</v>
      </c>
      <c r="B1599">
        <v>2050</v>
      </c>
      <c r="C1599">
        <v>2009</v>
      </c>
      <c r="D1599" t="s">
        <v>228</v>
      </c>
      <c r="E1599" t="s">
        <v>265</v>
      </c>
      <c r="F1599" t="s">
        <v>223</v>
      </c>
      <c r="G1599" t="s">
        <v>248</v>
      </c>
      <c r="H1599">
        <v>2984.0413134800001</v>
      </c>
      <c r="I1599">
        <v>0</v>
      </c>
    </row>
    <row r="1600" spans="1:9" x14ac:dyDescent="0.35">
      <c r="A1600" t="s">
        <v>220</v>
      </c>
      <c r="B1600">
        <v>2050</v>
      </c>
      <c r="C1600">
        <v>2009</v>
      </c>
      <c r="D1600" t="s">
        <v>228</v>
      </c>
      <c r="E1600" t="s">
        <v>265</v>
      </c>
      <c r="F1600" t="s">
        <v>221</v>
      </c>
      <c r="G1600" t="s">
        <v>267</v>
      </c>
      <c r="H1600">
        <v>6051.5519778600001</v>
      </c>
      <c r="I1600">
        <v>0</v>
      </c>
    </row>
    <row r="1601" spans="1:9" x14ac:dyDescent="0.35">
      <c r="A1601" t="s">
        <v>220</v>
      </c>
      <c r="B1601">
        <v>2050</v>
      </c>
      <c r="C1601">
        <v>2009</v>
      </c>
      <c r="D1601" t="s">
        <v>228</v>
      </c>
      <c r="E1601" t="s">
        <v>265</v>
      </c>
      <c r="F1601" t="s">
        <v>223</v>
      </c>
      <c r="G1601" t="s">
        <v>271</v>
      </c>
      <c r="H1601">
        <v>3163.52323432</v>
      </c>
      <c r="I1601">
        <v>0</v>
      </c>
    </row>
    <row r="1602" spans="1:9" x14ac:dyDescent="0.35">
      <c r="A1602" t="s">
        <v>220</v>
      </c>
      <c r="B1602">
        <v>2050</v>
      </c>
      <c r="C1602">
        <v>2009</v>
      </c>
      <c r="D1602" t="s">
        <v>228</v>
      </c>
      <c r="E1602" t="s">
        <v>265</v>
      </c>
      <c r="F1602" t="s">
        <v>221</v>
      </c>
      <c r="G1602" t="s">
        <v>250</v>
      </c>
      <c r="H1602">
        <v>9812.9956833699998</v>
      </c>
      <c r="I1602">
        <v>0</v>
      </c>
    </row>
    <row r="1603" spans="1:9" x14ac:dyDescent="0.35">
      <c r="A1603" t="s">
        <v>220</v>
      </c>
      <c r="B1603">
        <v>2050</v>
      </c>
      <c r="C1603">
        <v>2009</v>
      </c>
      <c r="D1603" t="s">
        <v>228</v>
      </c>
      <c r="E1603" t="s">
        <v>272</v>
      </c>
      <c r="F1603" t="s">
        <v>223</v>
      </c>
      <c r="G1603" t="s">
        <v>273</v>
      </c>
      <c r="H1603">
        <v>3129.0355507099998</v>
      </c>
      <c r="I1603">
        <v>-1259.13282609</v>
      </c>
    </row>
    <row r="1604" spans="1:9" x14ac:dyDescent="0.35">
      <c r="A1604" t="s">
        <v>220</v>
      </c>
      <c r="B1604">
        <v>2050</v>
      </c>
      <c r="C1604">
        <v>2009</v>
      </c>
      <c r="D1604" t="s">
        <v>228</v>
      </c>
      <c r="E1604" t="s">
        <v>272</v>
      </c>
      <c r="F1604" t="s">
        <v>223</v>
      </c>
      <c r="G1604" t="s">
        <v>274</v>
      </c>
      <c r="H1604">
        <v>3057.2432277299999</v>
      </c>
      <c r="I1604">
        <v>0</v>
      </c>
    </row>
    <row r="1605" spans="1:9" x14ac:dyDescent="0.35">
      <c r="A1605" t="s">
        <v>220</v>
      </c>
      <c r="B1605">
        <v>2050</v>
      </c>
      <c r="C1605">
        <v>2009</v>
      </c>
      <c r="D1605" t="s">
        <v>228</v>
      </c>
      <c r="E1605" t="s">
        <v>275</v>
      </c>
      <c r="F1605" t="s">
        <v>223</v>
      </c>
      <c r="G1605" t="s">
        <v>244</v>
      </c>
      <c r="H1605">
        <v>50683.737420160003</v>
      </c>
      <c r="I1605">
        <v>0</v>
      </c>
    </row>
    <row r="1606" spans="1:9" x14ac:dyDescent="0.35">
      <c r="A1606" t="s">
        <v>220</v>
      </c>
      <c r="B1606">
        <v>2050</v>
      </c>
      <c r="C1606">
        <v>2009</v>
      </c>
      <c r="D1606" t="s">
        <v>228</v>
      </c>
      <c r="E1606" t="s">
        <v>275</v>
      </c>
      <c r="F1606" t="s">
        <v>223</v>
      </c>
      <c r="G1606" t="s">
        <v>276</v>
      </c>
      <c r="H1606">
        <v>11725.704163209901</v>
      </c>
      <c r="I1606">
        <v>0</v>
      </c>
    </row>
    <row r="1607" spans="1:9" x14ac:dyDescent="0.35">
      <c r="A1607" t="s">
        <v>220</v>
      </c>
      <c r="B1607">
        <v>2050</v>
      </c>
      <c r="C1607">
        <v>2009</v>
      </c>
      <c r="D1607" t="s">
        <v>228</v>
      </c>
      <c r="E1607" t="s">
        <v>273</v>
      </c>
      <c r="F1607" t="s">
        <v>223</v>
      </c>
      <c r="G1607" t="s">
        <v>272</v>
      </c>
      <c r="H1607">
        <v>1457.37772740999</v>
      </c>
      <c r="I1607">
        <v>-2671.7057861799999</v>
      </c>
    </row>
    <row r="1608" spans="1:9" x14ac:dyDescent="0.35">
      <c r="A1608" t="s">
        <v>220</v>
      </c>
      <c r="B1608">
        <v>2050</v>
      </c>
      <c r="C1608">
        <v>2009</v>
      </c>
      <c r="D1608" t="s">
        <v>228</v>
      </c>
      <c r="E1608" t="s">
        <v>273</v>
      </c>
      <c r="F1608" t="s">
        <v>221</v>
      </c>
      <c r="G1608" t="s">
        <v>284</v>
      </c>
      <c r="H1608">
        <v>1001.85994112</v>
      </c>
      <c r="I1608">
        <v>0</v>
      </c>
    </row>
    <row r="1609" spans="1:9" x14ac:dyDescent="0.35">
      <c r="A1609" t="s">
        <v>220</v>
      </c>
      <c r="B1609">
        <v>2050</v>
      </c>
      <c r="C1609">
        <v>2009</v>
      </c>
      <c r="D1609" t="s">
        <v>228</v>
      </c>
      <c r="E1609" t="s">
        <v>273</v>
      </c>
      <c r="F1609" t="s">
        <v>223</v>
      </c>
      <c r="G1609" t="s">
        <v>277</v>
      </c>
      <c r="H1609">
        <v>2323.3930846100002</v>
      </c>
      <c r="I1609">
        <v>0</v>
      </c>
    </row>
    <row r="1610" spans="1:9" x14ac:dyDescent="0.35">
      <c r="A1610" t="s">
        <v>220</v>
      </c>
      <c r="B1610">
        <v>2050</v>
      </c>
      <c r="C1610">
        <v>2009</v>
      </c>
      <c r="D1610" t="s">
        <v>228</v>
      </c>
      <c r="E1610" t="s">
        <v>273</v>
      </c>
      <c r="F1610" t="s">
        <v>223</v>
      </c>
      <c r="G1610" t="s">
        <v>285</v>
      </c>
      <c r="H1610">
        <v>922.62035251999998</v>
      </c>
      <c r="I1610">
        <v>0</v>
      </c>
    </row>
    <row r="1611" spans="1:9" x14ac:dyDescent="0.35">
      <c r="A1611" t="s">
        <v>220</v>
      </c>
      <c r="B1611">
        <v>2050</v>
      </c>
      <c r="C1611">
        <v>2009</v>
      </c>
      <c r="D1611" t="s">
        <v>228</v>
      </c>
      <c r="E1611" t="s">
        <v>273</v>
      </c>
      <c r="F1611" t="s">
        <v>223</v>
      </c>
      <c r="G1611" t="s">
        <v>271</v>
      </c>
      <c r="H1611">
        <v>4845.4373763699996</v>
      </c>
      <c r="I1611">
        <v>0</v>
      </c>
    </row>
    <row r="1612" spans="1:9" x14ac:dyDescent="0.35">
      <c r="A1612" t="s">
        <v>220</v>
      </c>
      <c r="B1612">
        <v>2050</v>
      </c>
      <c r="C1612">
        <v>2009</v>
      </c>
      <c r="D1612" t="s">
        <v>228</v>
      </c>
      <c r="E1612" t="s">
        <v>244</v>
      </c>
      <c r="F1612" t="s">
        <v>223</v>
      </c>
      <c r="G1612" t="s">
        <v>242</v>
      </c>
      <c r="H1612">
        <v>3052.63383905</v>
      </c>
      <c r="I1612">
        <v>-23826.756490290001</v>
      </c>
    </row>
    <row r="1613" spans="1:9" x14ac:dyDescent="0.35">
      <c r="A1613" t="s">
        <v>220</v>
      </c>
      <c r="B1613">
        <v>2050</v>
      </c>
      <c r="C1613">
        <v>2009</v>
      </c>
      <c r="D1613" t="s">
        <v>228</v>
      </c>
      <c r="E1613" t="s">
        <v>244</v>
      </c>
      <c r="F1613" t="s">
        <v>221</v>
      </c>
      <c r="G1613" t="s">
        <v>230</v>
      </c>
      <c r="H1613">
        <v>5042.3587589199997</v>
      </c>
      <c r="I1613">
        <v>-21240.554168980001</v>
      </c>
    </row>
    <row r="1614" spans="1:9" x14ac:dyDescent="0.35">
      <c r="A1614" t="s">
        <v>220</v>
      </c>
      <c r="B1614">
        <v>2050</v>
      </c>
      <c r="C1614">
        <v>2009</v>
      </c>
      <c r="D1614" t="s">
        <v>228</v>
      </c>
      <c r="E1614" t="s">
        <v>244</v>
      </c>
      <c r="F1614" t="s">
        <v>223</v>
      </c>
      <c r="G1614" t="s">
        <v>232</v>
      </c>
      <c r="H1614">
        <v>4713.7192555600004</v>
      </c>
      <c r="I1614">
        <v>-13266.10668669</v>
      </c>
    </row>
    <row r="1615" spans="1:9" x14ac:dyDescent="0.35">
      <c r="A1615" t="s">
        <v>220</v>
      </c>
      <c r="B1615">
        <v>2050</v>
      </c>
      <c r="C1615">
        <v>2009</v>
      </c>
      <c r="D1615" t="s">
        <v>228</v>
      </c>
      <c r="E1615" t="s">
        <v>244</v>
      </c>
      <c r="F1615" t="s">
        <v>223</v>
      </c>
      <c r="G1615" t="s">
        <v>275</v>
      </c>
      <c r="H1615">
        <v>0</v>
      </c>
      <c r="I1615">
        <v>-13500.69349664</v>
      </c>
    </row>
    <row r="1616" spans="1:9" x14ac:dyDescent="0.35">
      <c r="A1616" t="s">
        <v>220</v>
      </c>
      <c r="B1616">
        <v>2050</v>
      </c>
      <c r="C1616">
        <v>2009</v>
      </c>
      <c r="D1616" t="s">
        <v>228</v>
      </c>
      <c r="E1616" t="s">
        <v>244</v>
      </c>
      <c r="F1616" t="s">
        <v>223</v>
      </c>
      <c r="G1616" t="s">
        <v>278</v>
      </c>
      <c r="H1616">
        <v>0</v>
      </c>
      <c r="I1616">
        <v>-1109.38645221</v>
      </c>
    </row>
    <row r="1617" spans="1:9" x14ac:dyDescent="0.35">
      <c r="A1617" t="s">
        <v>220</v>
      </c>
      <c r="B1617">
        <v>2050</v>
      </c>
      <c r="C1617">
        <v>2009</v>
      </c>
      <c r="D1617" t="s">
        <v>228</v>
      </c>
      <c r="E1617" t="s">
        <v>244</v>
      </c>
      <c r="F1617" t="s">
        <v>223</v>
      </c>
      <c r="G1617" t="s">
        <v>237</v>
      </c>
      <c r="H1617">
        <v>19687.351530290001</v>
      </c>
      <c r="I1617">
        <v>0</v>
      </c>
    </row>
    <row r="1618" spans="1:9" x14ac:dyDescent="0.35">
      <c r="A1618" t="s">
        <v>220</v>
      </c>
      <c r="B1618">
        <v>2050</v>
      </c>
      <c r="C1618">
        <v>2009</v>
      </c>
      <c r="D1618" t="s">
        <v>228</v>
      </c>
      <c r="E1618" t="s">
        <v>244</v>
      </c>
      <c r="F1618" t="s">
        <v>221</v>
      </c>
      <c r="G1618" t="s">
        <v>250</v>
      </c>
      <c r="H1618">
        <v>20611.981164360001</v>
      </c>
      <c r="I1618">
        <v>-2261.4818054000002</v>
      </c>
    </row>
    <row r="1619" spans="1:9" x14ac:dyDescent="0.35">
      <c r="A1619" t="s">
        <v>220</v>
      </c>
      <c r="B1619">
        <v>2050</v>
      </c>
      <c r="C1619">
        <v>2009</v>
      </c>
      <c r="D1619" t="s">
        <v>228</v>
      </c>
      <c r="E1619" t="s">
        <v>224</v>
      </c>
      <c r="F1619" t="s">
        <v>221</v>
      </c>
      <c r="G1619" t="s">
        <v>222</v>
      </c>
      <c r="H1619">
        <v>0</v>
      </c>
      <c r="I1619">
        <v>-681.86399022000001</v>
      </c>
    </row>
    <row r="1620" spans="1:9" x14ac:dyDescent="0.35">
      <c r="A1620" t="s">
        <v>220</v>
      </c>
      <c r="B1620">
        <v>2050</v>
      </c>
      <c r="C1620">
        <v>2009</v>
      </c>
      <c r="D1620" t="s">
        <v>228</v>
      </c>
      <c r="E1620" t="s">
        <v>224</v>
      </c>
      <c r="F1620" t="s">
        <v>223</v>
      </c>
      <c r="G1620" t="s">
        <v>251</v>
      </c>
      <c r="H1620">
        <v>0</v>
      </c>
      <c r="I1620">
        <v>-7846.3119625299996</v>
      </c>
    </row>
    <row r="1621" spans="1:9" x14ac:dyDescent="0.35">
      <c r="A1621" t="s">
        <v>220</v>
      </c>
      <c r="B1621">
        <v>2050</v>
      </c>
      <c r="C1621">
        <v>2009</v>
      </c>
      <c r="D1621" t="s">
        <v>228</v>
      </c>
      <c r="E1621" t="s">
        <v>224</v>
      </c>
      <c r="F1621" t="s">
        <v>223</v>
      </c>
      <c r="G1621" t="s">
        <v>261</v>
      </c>
      <c r="H1621">
        <v>212.36743808</v>
      </c>
      <c r="I1621">
        <v>-4.1496298200000004</v>
      </c>
    </row>
    <row r="1622" spans="1:9" x14ac:dyDescent="0.35">
      <c r="A1622" t="s">
        <v>220</v>
      </c>
      <c r="B1622">
        <v>2050</v>
      </c>
      <c r="C1622">
        <v>2009</v>
      </c>
      <c r="D1622" t="s">
        <v>228</v>
      </c>
      <c r="E1622" t="s">
        <v>224</v>
      </c>
      <c r="F1622" t="s">
        <v>223</v>
      </c>
      <c r="G1622" t="s">
        <v>237</v>
      </c>
      <c r="H1622">
        <v>2167.8438473199999</v>
      </c>
      <c r="I1622">
        <v>0</v>
      </c>
    </row>
    <row r="1623" spans="1:9" x14ac:dyDescent="0.35">
      <c r="A1623" t="s">
        <v>220</v>
      </c>
      <c r="B1623">
        <v>2050</v>
      </c>
      <c r="C1623">
        <v>2009</v>
      </c>
      <c r="D1623" t="s">
        <v>228</v>
      </c>
      <c r="E1623" t="s">
        <v>224</v>
      </c>
      <c r="F1623" t="s">
        <v>223</v>
      </c>
      <c r="G1623" t="s">
        <v>226</v>
      </c>
      <c r="H1623">
        <v>2661.9333439699999</v>
      </c>
      <c r="I1623">
        <v>0</v>
      </c>
    </row>
    <row r="1624" spans="1:9" x14ac:dyDescent="0.35">
      <c r="A1624" t="s">
        <v>220</v>
      </c>
      <c r="B1624">
        <v>2050</v>
      </c>
      <c r="C1624">
        <v>2009</v>
      </c>
      <c r="D1624" t="s">
        <v>228</v>
      </c>
      <c r="E1624" t="s">
        <v>224</v>
      </c>
      <c r="F1624" t="s">
        <v>221</v>
      </c>
      <c r="G1624" t="s">
        <v>253</v>
      </c>
      <c r="H1624">
        <v>28245.078899640001</v>
      </c>
      <c r="I1624">
        <v>0</v>
      </c>
    </row>
    <row r="1625" spans="1:9" x14ac:dyDescent="0.35">
      <c r="A1625" t="s">
        <v>220</v>
      </c>
      <c r="B1625">
        <v>2050</v>
      </c>
      <c r="C1625">
        <v>2009</v>
      </c>
      <c r="D1625" t="s">
        <v>228</v>
      </c>
      <c r="E1625" t="s">
        <v>240</v>
      </c>
      <c r="F1625" t="s">
        <v>221</v>
      </c>
      <c r="G1625" t="s">
        <v>239</v>
      </c>
      <c r="H1625">
        <v>0</v>
      </c>
      <c r="I1625">
        <v>-808.74966552000001</v>
      </c>
    </row>
    <row r="1626" spans="1:9" x14ac:dyDescent="0.35">
      <c r="A1626" t="s">
        <v>220</v>
      </c>
      <c r="B1626">
        <v>2050</v>
      </c>
      <c r="C1626">
        <v>2009</v>
      </c>
      <c r="D1626" t="s">
        <v>228</v>
      </c>
      <c r="E1626" t="s">
        <v>240</v>
      </c>
      <c r="F1626" t="s">
        <v>223</v>
      </c>
      <c r="G1626" t="s">
        <v>236</v>
      </c>
      <c r="H1626">
        <v>7060.4529943999996</v>
      </c>
      <c r="I1626">
        <v>0</v>
      </c>
    </row>
    <row r="1627" spans="1:9" x14ac:dyDescent="0.35">
      <c r="A1627" t="s">
        <v>220</v>
      </c>
      <c r="B1627">
        <v>2050</v>
      </c>
      <c r="C1627">
        <v>2009</v>
      </c>
      <c r="D1627" t="s">
        <v>228</v>
      </c>
      <c r="E1627" t="s">
        <v>240</v>
      </c>
      <c r="F1627" t="s">
        <v>221</v>
      </c>
      <c r="G1627" t="s">
        <v>227</v>
      </c>
      <c r="H1627">
        <v>2593.8501682199999</v>
      </c>
      <c r="I1627">
        <v>0</v>
      </c>
    </row>
    <row r="1628" spans="1:9" x14ac:dyDescent="0.35">
      <c r="A1628" t="s">
        <v>220</v>
      </c>
      <c r="B1628">
        <v>2050</v>
      </c>
      <c r="C1628">
        <v>2009</v>
      </c>
      <c r="D1628" t="s">
        <v>228</v>
      </c>
      <c r="E1628" t="s">
        <v>240</v>
      </c>
      <c r="F1628" t="s">
        <v>223</v>
      </c>
      <c r="G1628" t="s">
        <v>238</v>
      </c>
      <c r="H1628">
        <v>8872.2162906699996</v>
      </c>
      <c r="I1628">
        <v>0</v>
      </c>
    </row>
    <row r="1629" spans="1:9" x14ac:dyDescent="0.35">
      <c r="A1629" t="s">
        <v>220</v>
      </c>
      <c r="B1629">
        <v>2050</v>
      </c>
      <c r="C1629">
        <v>2009</v>
      </c>
      <c r="D1629" t="s">
        <v>228</v>
      </c>
      <c r="E1629" t="s">
        <v>236</v>
      </c>
      <c r="F1629" t="s">
        <v>223</v>
      </c>
      <c r="G1629" t="s">
        <v>229</v>
      </c>
      <c r="H1629">
        <v>0</v>
      </c>
      <c r="I1629">
        <v>-1213.25650391</v>
      </c>
    </row>
    <row r="1630" spans="1:9" x14ac:dyDescent="0.35">
      <c r="A1630" t="s">
        <v>220</v>
      </c>
      <c r="B1630">
        <v>2050</v>
      </c>
      <c r="C1630">
        <v>2009</v>
      </c>
      <c r="D1630" t="s">
        <v>228</v>
      </c>
      <c r="E1630" t="s">
        <v>236</v>
      </c>
      <c r="F1630" t="s">
        <v>223</v>
      </c>
      <c r="G1630" t="s">
        <v>240</v>
      </c>
      <c r="H1630">
        <v>0</v>
      </c>
      <c r="I1630">
        <v>-1992.0126615900001</v>
      </c>
    </row>
    <row r="1631" spans="1:9" x14ac:dyDescent="0.35">
      <c r="A1631" t="s">
        <v>220</v>
      </c>
      <c r="B1631">
        <v>2050</v>
      </c>
      <c r="C1631">
        <v>2009</v>
      </c>
      <c r="D1631" t="s">
        <v>228</v>
      </c>
      <c r="E1631" t="s">
        <v>236</v>
      </c>
      <c r="F1631" t="s">
        <v>223</v>
      </c>
      <c r="G1631" t="s">
        <v>252</v>
      </c>
      <c r="H1631">
        <v>3913.3762528900002</v>
      </c>
      <c r="I1631">
        <v>0</v>
      </c>
    </row>
    <row r="1632" spans="1:9" x14ac:dyDescent="0.35">
      <c r="A1632" t="s">
        <v>220</v>
      </c>
      <c r="B1632">
        <v>2050</v>
      </c>
      <c r="C1632">
        <v>2009</v>
      </c>
      <c r="D1632" t="s">
        <v>228</v>
      </c>
      <c r="E1632" t="s">
        <v>236</v>
      </c>
      <c r="F1632" t="s">
        <v>221</v>
      </c>
      <c r="G1632" t="s">
        <v>227</v>
      </c>
      <c r="H1632">
        <v>2381.2394655499902</v>
      </c>
      <c r="I1632">
        <v>0</v>
      </c>
    </row>
    <row r="1633" spans="1:9" x14ac:dyDescent="0.35">
      <c r="A1633" t="s">
        <v>220</v>
      </c>
      <c r="B1633">
        <v>2050</v>
      </c>
      <c r="C1633">
        <v>2009</v>
      </c>
      <c r="D1633" t="s">
        <v>228</v>
      </c>
      <c r="E1633" t="s">
        <v>236</v>
      </c>
      <c r="F1633" t="s">
        <v>223</v>
      </c>
      <c r="G1633" t="s">
        <v>238</v>
      </c>
      <c r="H1633">
        <v>2722.6964474800002</v>
      </c>
      <c r="I1633">
        <v>0</v>
      </c>
    </row>
    <row r="1634" spans="1:9" x14ac:dyDescent="0.35">
      <c r="A1634" t="s">
        <v>220</v>
      </c>
      <c r="B1634">
        <v>2050</v>
      </c>
      <c r="C1634">
        <v>2009</v>
      </c>
      <c r="D1634" t="s">
        <v>228</v>
      </c>
      <c r="E1634" t="s">
        <v>236</v>
      </c>
      <c r="F1634" t="s">
        <v>223</v>
      </c>
      <c r="G1634" t="s">
        <v>256</v>
      </c>
      <c r="H1634">
        <v>15016.835313879999</v>
      </c>
      <c r="I1634">
        <v>0</v>
      </c>
    </row>
    <row r="1635" spans="1:9" x14ac:dyDescent="0.35">
      <c r="A1635" t="s">
        <v>220</v>
      </c>
      <c r="B1635">
        <v>2050</v>
      </c>
      <c r="C1635">
        <v>2009</v>
      </c>
      <c r="D1635" t="s">
        <v>228</v>
      </c>
      <c r="E1635" t="s">
        <v>236</v>
      </c>
      <c r="F1635" t="s">
        <v>221</v>
      </c>
      <c r="G1635" t="s">
        <v>279</v>
      </c>
      <c r="H1635">
        <v>2670.2768704499999</v>
      </c>
      <c r="I1635">
        <v>0</v>
      </c>
    </row>
    <row r="1636" spans="1:9" x14ac:dyDescent="0.35">
      <c r="A1636" t="s">
        <v>220</v>
      </c>
      <c r="B1636">
        <v>2050</v>
      </c>
      <c r="C1636">
        <v>2009</v>
      </c>
      <c r="D1636" t="s">
        <v>228</v>
      </c>
      <c r="E1636" t="s">
        <v>278</v>
      </c>
      <c r="F1636" t="s">
        <v>223</v>
      </c>
      <c r="G1636" t="s">
        <v>244</v>
      </c>
      <c r="H1636">
        <v>3735.46593626</v>
      </c>
      <c r="I1636">
        <v>0</v>
      </c>
    </row>
    <row r="1637" spans="1:9" x14ac:dyDescent="0.35">
      <c r="A1637" t="s">
        <v>220</v>
      </c>
      <c r="B1637">
        <v>2050</v>
      </c>
      <c r="C1637">
        <v>2009</v>
      </c>
      <c r="D1637" t="s">
        <v>228</v>
      </c>
      <c r="E1637" t="s">
        <v>278</v>
      </c>
      <c r="F1637" t="s">
        <v>221</v>
      </c>
      <c r="G1637" t="s">
        <v>250</v>
      </c>
      <c r="H1637">
        <v>8615.5014696599992</v>
      </c>
      <c r="I1637">
        <v>0</v>
      </c>
    </row>
    <row r="1638" spans="1:9" x14ac:dyDescent="0.35">
      <c r="A1638" t="s">
        <v>220</v>
      </c>
      <c r="B1638">
        <v>2050</v>
      </c>
      <c r="C1638">
        <v>2009</v>
      </c>
      <c r="D1638" t="s">
        <v>228</v>
      </c>
      <c r="E1638" t="s">
        <v>278</v>
      </c>
      <c r="F1638" t="s">
        <v>221</v>
      </c>
      <c r="G1638" t="s">
        <v>280</v>
      </c>
      <c r="H1638">
        <v>6867.7212416399998</v>
      </c>
      <c r="I1638">
        <v>0</v>
      </c>
    </row>
    <row r="1639" spans="1:9" x14ac:dyDescent="0.35">
      <c r="A1639" t="s">
        <v>220</v>
      </c>
      <c r="B1639">
        <v>2050</v>
      </c>
      <c r="C1639">
        <v>2009</v>
      </c>
      <c r="D1639" t="s">
        <v>228</v>
      </c>
      <c r="E1639" t="s">
        <v>237</v>
      </c>
      <c r="F1639" t="s">
        <v>223</v>
      </c>
      <c r="G1639" t="s">
        <v>229</v>
      </c>
      <c r="H1639">
        <v>259.55133721999999</v>
      </c>
      <c r="I1639">
        <v>-2528.2135809299998</v>
      </c>
    </row>
    <row r="1640" spans="1:9" x14ac:dyDescent="0.35">
      <c r="A1640" t="s">
        <v>220</v>
      </c>
      <c r="B1640">
        <v>2050</v>
      </c>
      <c r="C1640">
        <v>2009</v>
      </c>
      <c r="D1640" t="s">
        <v>228</v>
      </c>
      <c r="E1640" t="s">
        <v>237</v>
      </c>
      <c r="F1640" t="s">
        <v>221</v>
      </c>
      <c r="G1640" t="s">
        <v>230</v>
      </c>
      <c r="H1640">
        <v>454.03256557999998</v>
      </c>
      <c r="I1640">
        <v>-5378.5546994400001</v>
      </c>
    </row>
    <row r="1641" spans="1:9" x14ac:dyDescent="0.35">
      <c r="A1641" t="s">
        <v>220</v>
      </c>
      <c r="B1641">
        <v>2050</v>
      </c>
      <c r="C1641">
        <v>2009</v>
      </c>
      <c r="D1641" t="s">
        <v>228</v>
      </c>
      <c r="E1641" t="s">
        <v>237</v>
      </c>
      <c r="F1641" t="s">
        <v>223</v>
      </c>
      <c r="G1641" t="s">
        <v>244</v>
      </c>
      <c r="H1641">
        <v>0</v>
      </c>
      <c r="I1641">
        <v>-5481.9694296300004</v>
      </c>
    </row>
    <row r="1642" spans="1:9" x14ac:dyDescent="0.35">
      <c r="A1642" t="s">
        <v>220</v>
      </c>
      <c r="B1642">
        <v>2050</v>
      </c>
      <c r="C1642">
        <v>2009</v>
      </c>
      <c r="D1642" t="s">
        <v>228</v>
      </c>
      <c r="E1642" t="s">
        <v>237</v>
      </c>
      <c r="F1642" t="s">
        <v>223</v>
      </c>
      <c r="G1642" t="s">
        <v>224</v>
      </c>
      <c r="H1642">
        <v>0</v>
      </c>
      <c r="I1642">
        <v>-6697.0507636000002</v>
      </c>
    </row>
    <row r="1643" spans="1:9" x14ac:dyDescent="0.35">
      <c r="A1643" t="s">
        <v>220</v>
      </c>
      <c r="B1643">
        <v>2050</v>
      </c>
      <c r="C1643">
        <v>2009</v>
      </c>
      <c r="D1643" t="s">
        <v>228</v>
      </c>
      <c r="E1643" t="s">
        <v>237</v>
      </c>
      <c r="F1643" t="s">
        <v>223</v>
      </c>
      <c r="G1643" t="s">
        <v>225</v>
      </c>
      <c r="H1643">
        <v>2849.9276355699999</v>
      </c>
      <c r="I1643">
        <v>0</v>
      </c>
    </row>
    <row r="1644" spans="1:9" x14ac:dyDescent="0.35">
      <c r="A1644" t="s">
        <v>220</v>
      </c>
      <c r="B1644">
        <v>2050</v>
      </c>
      <c r="C1644">
        <v>2009</v>
      </c>
      <c r="D1644" t="s">
        <v>228</v>
      </c>
      <c r="E1644" t="s">
        <v>237</v>
      </c>
      <c r="F1644" t="s">
        <v>223</v>
      </c>
      <c r="G1644" t="s">
        <v>281</v>
      </c>
      <c r="H1644">
        <v>495.34480328000001</v>
      </c>
      <c r="I1644">
        <v>0</v>
      </c>
    </row>
    <row r="1645" spans="1:9" x14ac:dyDescent="0.35">
      <c r="A1645" t="s">
        <v>220</v>
      </c>
      <c r="B1645">
        <v>2050</v>
      </c>
      <c r="C1645">
        <v>2009</v>
      </c>
      <c r="D1645" t="s">
        <v>228</v>
      </c>
      <c r="E1645" t="s">
        <v>237</v>
      </c>
      <c r="F1645" t="s">
        <v>223</v>
      </c>
      <c r="G1645" t="s">
        <v>238</v>
      </c>
      <c r="H1645">
        <v>4909.4059186799996</v>
      </c>
      <c r="I1645">
        <v>0</v>
      </c>
    </row>
    <row r="1646" spans="1:9" x14ac:dyDescent="0.35">
      <c r="A1646" t="s">
        <v>220</v>
      </c>
      <c r="B1646">
        <v>2050</v>
      </c>
      <c r="C1646">
        <v>2009</v>
      </c>
      <c r="D1646" t="s">
        <v>228</v>
      </c>
      <c r="E1646" t="s">
        <v>282</v>
      </c>
      <c r="F1646" t="s">
        <v>223</v>
      </c>
      <c r="G1646" t="s">
        <v>274</v>
      </c>
      <c r="H1646">
        <v>1017.1147236199999</v>
      </c>
      <c r="I1646">
        <v>0</v>
      </c>
    </row>
    <row r="1647" spans="1:9" x14ac:dyDescent="0.35">
      <c r="A1647" t="s">
        <v>220</v>
      </c>
      <c r="B1647">
        <v>2050</v>
      </c>
      <c r="C1647">
        <v>2009</v>
      </c>
      <c r="D1647" t="s">
        <v>228</v>
      </c>
      <c r="E1647" t="s">
        <v>282</v>
      </c>
      <c r="F1647" t="s">
        <v>223</v>
      </c>
      <c r="G1647" t="s">
        <v>270</v>
      </c>
      <c r="H1647">
        <v>6441.7967137799997</v>
      </c>
      <c r="I1647">
        <v>0</v>
      </c>
    </row>
    <row r="1648" spans="1:9" x14ac:dyDescent="0.35">
      <c r="A1648" t="s">
        <v>220</v>
      </c>
      <c r="B1648">
        <v>2050</v>
      </c>
      <c r="C1648">
        <v>2009</v>
      </c>
      <c r="D1648" t="s">
        <v>228</v>
      </c>
      <c r="E1648" t="s">
        <v>282</v>
      </c>
      <c r="F1648" t="s">
        <v>223</v>
      </c>
      <c r="G1648" t="s">
        <v>268</v>
      </c>
      <c r="H1648">
        <v>2508.2368735499999</v>
      </c>
      <c r="I1648">
        <v>0</v>
      </c>
    </row>
    <row r="1649" spans="1:9" x14ac:dyDescent="0.35">
      <c r="A1649" t="s">
        <v>220</v>
      </c>
      <c r="B1649">
        <v>2050</v>
      </c>
      <c r="C1649">
        <v>2009</v>
      </c>
      <c r="D1649" t="s">
        <v>228</v>
      </c>
      <c r="E1649" t="s">
        <v>246</v>
      </c>
      <c r="F1649" t="s">
        <v>223</v>
      </c>
      <c r="G1649" t="s">
        <v>242</v>
      </c>
      <c r="H1649">
        <v>0</v>
      </c>
      <c r="I1649">
        <v>-715.74547900000005</v>
      </c>
    </row>
    <row r="1650" spans="1:9" x14ac:dyDescent="0.35">
      <c r="A1650" t="s">
        <v>220</v>
      </c>
      <c r="B1650">
        <v>2050</v>
      </c>
      <c r="C1650">
        <v>2009</v>
      </c>
      <c r="D1650" t="s">
        <v>228</v>
      </c>
      <c r="E1650" t="s">
        <v>246</v>
      </c>
      <c r="F1650" t="s">
        <v>223</v>
      </c>
      <c r="G1650" t="s">
        <v>232</v>
      </c>
      <c r="H1650">
        <v>0</v>
      </c>
      <c r="I1650">
        <v>-1951.2785327399999</v>
      </c>
    </row>
    <row r="1651" spans="1:9" x14ac:dyDescent="0.35">
      <c r="A1651" t="s">
        <v>220</v>
      </c>
      <c r="B1651">
        <v>2050</v>
      </c>
      <c r="C1651">
        <v>2009</v>
      </c>
      <c r="D1651" t="s">
        <v>228</v>
      </c>
      <c r="E1651" t="s">
        <v>274</v>
      </c>
      <c r="F1651" t="s">
        <v>223</v>
      </c>
      <c r="G1651" t="s">
        <v>272</v>
      </c>
      <c r="H1651">
        <v>0</v>
      </c>
      <c r="I1651">
        <v>-2147.4582191499999</v>
      </c>
    </row>
    <row r="1652" spans="1:9" x14ac:dyDescent="0.35">
      <c r="A1652" t="s">
        <v>220</v>
      </c>
      <c r="B1652">
        <v>2050</v>
      </c>
      <c r="C1652">
        <v>2009</v>
      </c>
      <c r="D1652" t="s">
        <v>228</v>
      </c>
      <c r="E1652" t="s">
        <v>274</v>
      </c>
      <c r="F1652" t="s">
        <v>223</v>
      </c>
      <c r="G1652" t="s">
        <v>282</v>
      </c>
      <c r="H1652">
        <v>0</v>
      </c>
      <c r="I1652">
        <v>-3291.1040646400002</v>
      </c>
    </row>
    <row r="1653" spans="1:9" x14ac:dyDescent="0.35">
      <c r="A1653" t="s">
        <v>220</v>
      </c>
      <c r="B1653">
        <v>2050</v>
      </c>
      <c r="C1653">
        <v>2009</v>
      </c>
      <c r="D1653" t="s">
        <v>221</v>
      </c>
      <c r="E1653" t="s">
        <v>225</v>
      </c>
      <c r="F1653" t="s">
        <v>221</v>
      </c>
      <c r="G1653" t="s">
        <v>222</v>
      </c>
      <c r="H1653">
        <v>0</v>
      </c>
      <c r="I1653">
        <v>-3734.32474938</v>
      </c>
    </row>
    <row r="1654" spans="1:9" x14ac:dyDescent="0.35">
      <c r="A1654" t="s">
        <v>220</v>
      </c>
      <c r="B1654">
        <v>2050</v>
      </c>
      <c r="C1654">
        <v>2009</v>
      </c>
      <c r="D1654" t="s">
        <v>221</v>
      </c>
      <c r="E1654" t="s">
        <v>225</v>
      </c>
      <c r="F1654" t="s">
        <v>221</v>
      </c>
      <c r="G1654" t="s">
        <v>239</v>
      </c>
      <c r="H1654">
        <v>0</v>
      </c>
      <c r="I1654">
        <v>-4686.6018292500003</v>
      </c>
    </row>
    <row r="1655" spans="1:9" x14ac:dyDescent="0.35">
      <c r="A1655" t="s">
        <v>220</v>
      </c>
      <c r="B1655">
        <v>2050</v>
      </c>
      <c r="C1655">
        <v>2009</v>
      </c>
      <c r="D1655" t="s">
        <v>221</v>
      </c>
      <c r="E1655" t="s">
        <v>225</v>
      </c>
      <c r="F1655" t="s">
        <v>223</v>
      </c>
      <c r="G1655" t="s">
        <v>237</v>
      </c>
      <c r="H1655">
        <v>0</v>
      </c>
      <c r="I1655">
        <v>-4599.82799583</v>
      </c>
    </row>
    <row r="1656" spans="1:9" x14ac:dyDescent="0.35">
      <c r="A1656" t="s">
        <v>220</v>
      </c>
      <c r="B1656">
        <v>2050</v>
      </c>
      <c r="C1656">
        <v>2009</v>
      </c>
      <c r="D1656" t="s">
        <v>221</v>
      </c>
      <c r="E1656" t="s">
        <v>225</v>
      </c>
      <c r="F1656" t="s">
        <v>221</v>
      </c>
      <c r="G1656" t="s">
        <v>227</v>
      </c>
      <c r="H1656">
        <v>4194.33888424</v>
      </c>
      <c r="I1656">
        <v>0</v>
      </c>
    </row>
    <row r="1657" spans="1:9" x14ac:dyDescent="0.35">
      <c r="A1657" t="s">
        <v>220</v>
      </c>
      <c r="B1657">
        <v>2050</v>
      </c>
      <c r="C1657">
        <v>2009</v>
      </c>
      <c r="D1657" t="s">
        <v>221</v>
      </c>
      <c r="E1657" t="s">
        <v>226</v>
      </c>
      <c r="F1657" t="s">
        <v>221</v>
      </c>
      <c r="G1657" t="s">
        <v>222</v>
      </c>
      <c r="H1657">
        <v>776.44687679000003</v>
      </c>
      <c r="I1657">
        <v>-842.97220743000003</v>
      </c>
    </row>
    <row r="1658" spans="1:9" x14ac:dyDescent="0.35">
      <c r="A1658" t="s">
        <v>220</v>
      </c>
      <c r="B1658">
        <v>2050</v>
      </c>
      <c r="C1658">
        <v>2009</v>
      </c>
      <c r="D1658" t="s">
        <v>221</v>
      </c>
      <c r="E1658" t="s">
        <v>226</v>
      </c>
      <c r="F1658" t="s">
        <v>223</v>
      </c>
      <c r="G1658" t="s">
        <v>251</v>
      </c>
      <c r="H1658">
        <v>0</v>
      </c>
      <c r="I1658">
        <v>-2877.6969826200002</v>
      </c>
    </row>
    <row r="1659" spans="1:9" x14ac:dyDescent="0.35">
      <c r="A1659" t="s">
        <v>220</v>
      </c>
      <c r="B1659">
        <v>2050</v>
      </c>
      <c r="C1659">
        <v>2009</v>
      </c>
      <c r="D1659" t="s">
        <v>221</v>
      </c>
      <c r="E1659" t="s">
        <v>226</v>
      </c>
      <c r="F1659" t="s">
        <v>223</v>
      </c>
      <c r="G1659" t="s">
        <v>224</v>
      </c>
      <c r="H1659">
        <v>0</v>
      </c>
      <c r="I1659">
        <v>-6631.2900837899997</v>
      </c>
    </row>
    <row r="1660" spans="1:9" x14ac:dyDescent="0.35">
      <c r="A1660" t="s">
        <v>220</v>
      </c>
      <c r="B1660">
        <v>2050</v>
      </c>
      <c r="C1660">
        <v>2009</v>
      </c>
      <c r="D1660" t="s">
        <v>221</v>
      </c>
      <c r="E1660" t="s">
        <v>226</v>
      </c>
      <c r="F1660" t="s">
        <v>221</v>
      </c>
      <c r="G1660" t="s">
        <v>227</v>
      </c>
      <c r="H1660">
        <v>5141.7406078499998</v>
      </c>
      <c r="I1660">
        <v>0</v>
      </c>
    </row>
    <row r="1661" spans="1:9" x14ac:dyDescent="0.35">
      <c r="A1661" t="s">
        <v>220</v>
      </c>
      <c r="B1661">
        <v>2050</v>
      </c>
      <c r="C1661">
        <v>2009</v>
      </c>
      <c r="D1661" t="s">
        <v>228</v>
      </c>
      <c r="E1661" t="s">
        <v>281</v>
      </c>
      <c r="F1661" t="s">
        <v>223</v>
      </c>
      <c r="G1661" t="s">
        <v>237</v>
      </c>
      <c r="H1661">
        <v>0</v>
      </c>
      <c r="I1661">
        <v>-665.39906898000004</v>
      </c>
    </row>
    <row r="1662" spans="1:9" x14ac:dyDescent="0.35">
      <c r="A1662" t="s">
        <v>220</v>
      </c>
      <c r="B1662">
        <v>2050</v>
      </c>
      <c r="C1662">
        <v>2009</v>
      </c>
      <c r="D1662" t="s">
        <v>228</v>
      </c>
      <c r="E1662" t="s">
        <v>248</v>
      </c>
      <c r="F1662" t="s">
        <v>223</v>
      </c>
      <c r="G1662" t="s">
        <v>242</v>
      </c>
      <c r="H1662">
        <v>0</v>
      </c>
      <c r="I1662">
        <v>-19123.64683328</v>
      </c>
    </row>
    <row r="1663" spans="1:9" x14ac:dyDescent="0.35">
      <c r="A1663" t="s">
        <v>220</v>
      </c>
      <c r="B1663">
        <v>2050</v>
      </c>
      <c r="C1663">
        <v>2009</v>
      </c>
      <c r="D1663" t="s">
        <v>228</v>
      </c>
      <c r="E1663" t="s">
        <v>248</v>
      </c>
      <c r="F1663" t="s">
        <v>223</v>
      </c>
      <c r="G1663" t="s">
        <v>232</v>
      </c>
      <c r="H1663">
        <v>0</v>
      </c>
      <c r="I1663">
        <v>-19734.963575270001</v>
      </c>
    </row>
    <row r="1664" spans="1:9" x14ac:dyDescent="0.35">
      <c r="A1664" t="s">
        <v>220</v>
      </c>
      <c r="B1664">
        <v>2050</v>
      </c>
      <c r="C1664">
        <v>2009</v>
      </c>
      <c r="D1664" t="s">
        <v>228</v>
      </c>
      <c r="E1664" t="s">
        <v>248</v>
      </c>
      <c r="F1664" t="s">
        <v>223</v>
      </c>
      <c r="G1664" t="s">
        <v>265</v>
      </c>
      <c r="H1664">
        <v>0</v>
      </c>
      <c r="I1664">
        <v>-1558.70612091</v>
      </c>
    </row>
    <row r="1665" spans="1:9" x14ac:dyDescent="0.35">
      <c r="A1665" t="s">
        <v>220</v>
      </c>
      <c r="B1665">
        <v>2050</v>
      </c>
      <c r="C1665">
        <v>2009</v>
      </c>
      <c r="D1665" t="s">
        <v>228</v>
      </c>
      <c r="E1665" t="s">
        <v>248</v>
      </c>
      <c r="F1665" t="s">
        <v>221</v>
      </c>
      <c r="G1665" t="s">
        <v>267</v>
      </c>
      <c r="H1665">
        <v>2111.3965910900001</v>
      </c>
      <c r="I1665">
        <v>0</v>
      </c>
    </row>
    <row r="1666" spans="1:9" x14ac:dyDescent="0.35">
      <c r="A1666" t="s">
        <v>220</v>
      </c>
      <c r="B1666">
        <v>2050</v>
      </c>
      <c r="C1666">
        <v>2009</v>
      </c>
      <c r="D1666" t="s">
        <v>228</v>
      </c>
      <c r="E1666" t="s">
        <v>248</v>
      </c>
      <c r="F1666" t="s">
        <v>221</v>
      </c>
      <c r="G1666" t="s">
        <v>250</v>
      </c>
      <c r="H1666">
        <v>7334.5144597099998</v>
      </c>
      <c r="I1666">
        <v>0</v>
      </c>
    </row>
    <row r="1667" spans="1:9" x14ac:dyDescent="0.35">
      <c r="A1667" t="s">
        <v>220</v>
      </c>
      <c r="B1667">
        <v>2050</v>
      </c>
      <c r="C1667">
        <v>2009</v>
      </c>
      <c r="D1667" t="s">
        <v>221</v>
      </c>
      <c r="E1667" t="s">
        <v>283</v>
      </c>
      <c r="F1667" t="s">
        <v>221</v>
      </c>
      <c r="G1667" t="s">
        <v>284</v>
      </c>
      <c r="H1667">
        <v>846.75788985999998</v>
      </c>
      <c r="I1667">
        <v>0</v>
      </c>
    </row>
    <row r="1668" spans="1:9" x14ac:dyDescent="0.35">
      <c r="A1668" t="s">
        <v>220</v>
      </c>
      <c r="B1668">
        <v>2050</v>
      </c>
      <c r="C1668">
        <v>2009</v>
      </c>
      <c r="D1668" t="s">
        <v>221</v>
      </c>
      <c r="E1668" t="s">
        <v>283</v>
      </c>
      <c r="F1668" t="s">
        <v>221</v>
      </c>
      <c r="G1668" t="s">
        <v>267</v>
      </c>
      <c r="H1668">
        <v>8069.5262793600004</v>
      </c>
      <c r="I1668">
        <v>0</v>
      </c>
    </row>
    <row r="1669" spans="1:9" x14ac:dyDescent="0.35">
      <c r="A1669" t="s">
        <v>220</v>
      </c>
      <c r="B1669">
        <v>2050</v>
      </c>
      <c r="C1669">
        <v>2009</v>
      </c>
      <c r="D1669" t="s">
        <v>221</v>
      </c>
      <c r="E1669" t="s">
        <v>283</v>
      </c>
      <c r="F1669" t="s">
        <v>223</v>
      </c>
      <c r="G1669" t="s">
        <v>285</v>
      </c>
      <c r="H1669">
        <v>1670.7243501400001</v>
      </c>
      <c r="I1669">
        <v>0</v>
      </c>
    </row>
    <row r="1670" spans="1:9" x14ac:dyDescent="0.35">
      <c r="A1670" t="s">
        <v>220</v>
      </c>
      <c r="B1670">
        <v>2050</v>
      </c>
      <c r="C1670">
        <v>2009</v>
      </c>
      <c r="D1670" t="s">
        <v>221</v>
      </c>
      <c r="E1670" t="s">
        <v>284</v>
      </c>
      <c r="F1670" t="s">
        <v>223</v>
      </c>
      <c r="G1670" t="s">
        <v>273</v>
      </c>
      <c r="H1670">
        <v>0</v>
      </c>
      <c r="I1670">
        <v>-3614.9854720600001</v>
      </c>
    </row>
    <row r="1671" spans="1:9" x14ac:dyDescent="0.35">
      <c r="A1671" t="s">
        <v>220</v>
      </c>
      <c r="B1671">
        <v>2050</v>
      </c>
      <c r="C1671">
        <v>2009</v>
      </c>
      <c r="D1671" t="s">
        <v>221</v>
      </c>
      <c r="E1671" t="s">
        <v>284</v>
      </c>
      <c r="F1671" t="s">
        <v>221</v>
      </c>
      <c r="G1671" t="s">
        <v>283</v>
      </c>
      <c r="H1671">
        <v>0</v>
      </c>
      <c r="I1671">
        <v>-4480.6300091100002</v>
      </c>
    </row>
    <row r="1672" spans="1:9" x14ac:dyDescent="0.35">
      <c r="A1672" t="s">
        <v>220</v>
      </c>
      <c r="B1672">
        <v>2050</v>
      </c>
      <c r="C1672">
        <v>2009</v>
      </c>
      <c r="D1672" t="s">
        <v>221</v>
      </c>
      <c r="E1672" t="s">
        <v>284</v>
      </c>
      <c r="F1672" t="s">
        <v>223</v>
      </c>
      <c r="G1672" t="s">
        <v>277</v>
      </c>
      <c r="H1672">
        <v>3279.88709045</v>
      </c>
      <c r="I1672">
        <v>0</v>
      </c>
    </row>
    <row r="1673" spans="1:9" x14ac:dyDescent="0.35">
      <c r="A1673" t="s">
        <v>220</v>
      </c>
      <c r="B1673">
        <v>2050</v>
      </c>
      <c r="C1673">
        <v>2009</v>
      </c>
      <c r="D1673" t="s">
        <v>221</v>
      </c>
      <c r="E1673" t="s">
        <v>284</v>
      </c>
      <c r="F1673" t="s">
        <v>223</v>
      </c>
      <c r="G1673" t="s">
        <v>285</v>
      </c>
      <c r="H1673">
        <v>972.80901932999996</v>
      </c>
      <c r="I1673">
        <v>0</v>
      </c>
    </row>
    <row r="1674" spans="1:9" x14ac:dyDescent="0.35">
      <c r="A1674" t="s">
        <v>220</v>
      </c>
      <c r="B1674">
        <v>2050</v>
      </c>
      <c r="C1674">
        <v>2009</v>
      </c>
      <c r="D1674" t="s">
        <v>221</v>
      </c>
      <c r="E1674" t="s">
        <v>267</v>
      </c>
      <c r="F1674" t="s">
        <v>223</v>
      </c>
      <c r="G1674" t="s">
        <v>232</v>
      </c>
      <c r="H1674">
        <v>0</v>
      </c>
      <c r="I1674">
        <v>-7535.1456656099999</v>
      </c>
    </row>
    <row r="1675" spans="1:9" x14ac:dyDescent="0.35">
      <c r="A1675" t="s">
        <v>220</v>
      </c>
      <c r="B1675">
        <v>2050</v>
      </c>
      <c r="C1675">
        <v>2009</v>
      </c>
      <c r="D1675" t="s">
        <v>221</v>
      </c>
      <c r="E1675" t="s">
        <v>267</v>
      </c>
      <c r="F1675" t="s">
        <v>223</v>
      </c>
      <c r="G1675" t="s">
        <v>265</v>
      </c>
      <c r="H1675">
        <v>0</v>
      </c>
      <c r="I1675">
        <v>-5766.8928033399998</v>
      </c>
    </row>
    <row r="1676" spans="1:9" x14ac:dyDescent="0.35">
      <c r="A1676" t="s">
        <v>220</v>
      </c>
      <c r="B1676">
        <v>2050</v>
      </c>
      <c r="C1676">
        <v>2009</v>
      </c>
      <c r="D1676" t="s">
        <v>221</v>
      </c>
      <c r="E1676" t="s">
        <v>267</v>
      </c>
      <c r="F1676" t="s">
        <v>223</v>
      </c>
      <c r="G1676" t="s">
        <v>248</v>
      </c>
      <c r="H1676">
        <v>0</v>
      </c>
      <c r="I1676">
        <v>-3375.8600783799998</v>
      </c>
    </row>
    <row r="1677" spans="1:9" x14ac:dyDescent="0.35">
      <c r="A1677" t="s">
        <v>220</v>
      </c>
      <c r="B1677">
        <v>2050</v>
      </c>
      <c r="C1677">
        <v>2009</v>
      </c>
      <c r="D1677" t="s">
        <v>221</v>
      </c>
      <c r="E1677" t="s">
        <v>267</v>
      </c>
      <c r="F1677" t="s">
        <v>221</v>
      </c>
      <c r="G1677" t="s">
        <v>283</v>
      </c>
      <c r="H1677">
        <v>0</v>
      </c>
      <c r="I1677">
        <v>-1034.9629732400001</v>
      </c>
    </row>
    <row r="1678" spans="1:9" x14ac:dyDescent="0.35">
      <c r="A1678" t="s">
        <v>220</v>
      </c>
      <c r="B1678">
        <v>2050</v>
      </c>
      <c r="C1678">
        <v>2009</v>
      </c>
      <c r="D1678" t="s">
        <v>221</v>
      </c>
      <c r="E1678" t="s">
        <v>267</v>
      </c>
      <c r="F1678" t="s">
        <v>223</v>
      </c>
      <c r="G1678" t="s">
        <v>271</v>
      </c>
      <c r="H1678">
        <v>5728.4247722700002</v>
      </c>
      <c r="I1678">
        <v>0</v>
      </c>
    </row>
    <row r="1679" spans="1:9" x14ac:dyDescent="0.35">
      <c r="A1679" t="s">
        <v>220</v>
      </c>
      <c r="B1679">
        <v>2050</v>
      </c>
      <c r="C1679">
        <v>2009</v>
      </c>
      <c r="D1679" t="s">
        <v>221</v>
      </c>
      <c r="E1679" t="s">
        <v>267</v>
      </c>
      <c r="F1679" t="s">
        <v>221</v>
      </c>
      <c r="G1679" t="s">
        <v>250</v>
      </c>
      <c r="H1679">
        <v>11363.5702342</v>
      </c>
      <c r="I1679">
        <v>-6735.5470672399997</v>
      </c>
    </row>
    <row r="1680" spans="1:9" x14ac:dyDescent="0.35">
      <c r="A1680" t="s">
        <v>220</v>
      </c>
      <c r="B1680">
        <v>2050</v>
      </c>
      <c r="C1680">
        <v>2009</v>
      </c>
      <c r="D1680" t="s">
        <v>228</v>
      </c>
      <c r="E1680" t="s">
        <v>270</v>
      </c>
      <c r="F1680" t="s">
        <v>223</v>
      </c>
      <c r="G1680" t="s">
        <v>231</v>
      </c>
      <c r="H1680">
        <v>0</v>
      </c>
      <c r="I1680">
        <v>-4949.92489424</v>
      </c>
    </row>
    <row r="1681" spans="1:9" x14ac:dyDescent="0.35">
      <c r="A1681" t="s">
        <v>220</v>
      </c>
      <c r="B1681">
        <v>2050</v>
      </c>
      <c r="C1681">
        <v>2009</v>
      </c>
      <c r="D1681" t="s">
        <v>228</v>
      </c>
      <c r="E1681" t="s">
        <v>270</v>
      </c>
      <c r="F1681" t="s">
        <v>223</v>
      </c>
      <c r="G1681" t="s">
        <v>232</v>
      </c>
      <c r="H1681">
        <v>0</v>
      </c>
      <c r="I1681">
        <v>-3183.5513375599999</v>
      </c>
    </row>
    <row r="1682" spans="1:9" x14ac:dyDescent="0.35">
      <c r="A1682" t="s">
        <v>220</v>
      </c>
      <c r="B1682">
        <v>2050</v>
      </c>
      <c r="C1682">
        <v>2009</v>
      </c>
      <c r="D1682" t="s">
        <v>228</v>
      </c>
      <c r="E1682" t="s">
        <v>270</v>
      </c>
      <c r="F1682" t="s">
        <v>223</v>
      </c>
      <c r="G1682" t="s">
        <v>264</v>
      </c>
      <c r="H1682">
        <v>0</v>
      </c>
      <c r="I1682">
        <v>-835.42747492000001</v>
      </c>
    </row>
    <row r="1683" spans="1:9" x14ac:dyDescent="0.35">
      <c r="A1683" t="s">
        <v>220</v>
      </c>
      <c r="B1683">
        <v>2050</v>
      </c>
      <c r="C1683">
        <v>2009</v>
      </c>
      <c r="D1683" t="s">
        <v>228</v>
      </c>
      <c r="E1683" t="s">
        <v>270</v>
      </c>
      <c r="F1683" t="s">
        <v>223</v>
      </c>
      <c r="G1683" t="s">
        <v>282</v>
      </c>
      <c r="H1683">
        <v>0</v>
      </c>
      <c r="I1683">
        <v>-784.91462304000004</v>
      </c>
    </row>
    <row r="1684" spans="1:9" x14ac:dyDescent="0.35">
      <c r="A1684" t="s">
        <v>220</v>
      </c>
      <c r="B1684">
        <v>2050</v>
      </c>
      <c r="C1684">
        <v>2009</v>
      </c>
      <c r="D1684" t="s">
        <v>228</v>
      </c>
      <c r="E1684" t="s">
        <v>270</v>
      </c>
      <c r="F1684" t="s">
        <v>223</v>
      </c>
      <c r="G1684" t="s">
        <v>268</v>
      </c>
      <c r="H1684">
        <v>786.09909529000004</v>
      </c>
      <c r="I1684">
        <v>0</v>
      </c>
    </row>
    <row r="1685" spans="1:9" x14ac:dyDescent="0.35">
      <c r="A1685" t="s">
        <v>220</v>
      </c>
      <c r="B1685">
        <v>2050</v>
      </c>
      <c r="C1685">
        <v>2009</v>
      </c>
      <c r="D1685" t="s">
        <v>228</v>
      </c>
      <c r="E1685" t="s">
        <v>270</v>
      </c>
      <c r="F1685" t="s">
        <v>223</v>
      </c>
      <c r="G1685" t="s">
        <v>256</v>
      </c>
      <c r="H1685">
        <v>0</v>
      </c>
      <c r="I1685">
        <v>-5978.0324118199997</v>
      </c>
    </row>
    <row r="1686" spans="1:9" x14ac:dyDescent="0.35">
      <c r="A1686" t="s">
        <v>220</v>
      </c>
      <c r="B1686">
        <v>2050</v>
      </c>
      <c r="C1686">
        <v>2009</v>
      </c>
      <c r="D1686" t="s">
        <v>228</v>
      </c>
      <c r="E1686" t="s">
        <v>276</v>
      </c>
      <c r="F1686" t="s">
        <v>223</v>
      </c>
      <c r="G1686" t="s">
        <v>275</v>
      </c>
      <c r="H1686">
        <v>0</v>
      </c>
      <c r="I1686">
        <v>-4942.43195689</v>
      </c>
    </row>
    <row r="1687" spans="1:9" x14ac:dyDescent="0.35">
      <c r="A1687" t="s">
        <v>220</v>
      </c>
      <c r="B1687">
        <v>2050</v>
      </c>
      <c r="C1687">
        <v>2009</v>
      </c>
      <c r="D1687" t="s">
        <v>228</v>
      </c>
      <c r="E1687" t="s">
        <v>252</v>
      </c>
      <c r="F1687" t="s">
        <v>223</v>
      </c>
      <c r="G1687" t="s">
        <v>251</v>
      </c>
      <c r="H1687">
        <v>0</v>
      </c>
      <c r="I1687">
        <v>-7239.9065610500002</v>
      </c>
    </row>
    <row r="1688" spans="1:9" x14ac:dyDescent="0.35">
      <c r="A1688" t="s">
        <v>220</v>
      </c>
      <c r="B1688">
        <v>2050</v>
      </c>
      <c r="C1688">
        <v>2009</v>
      </c>
      <c r="D1688" t="s">
        <v>228</v>
      </c>
      <c r="E1688" t="s">
        <v>252</v>
      </c>
      <c r="F1688" t="s">
        <v>223</v>
      </c>
      <c r="G1688" t="s">
        <v>236</v>
      </c>
      <c r="H1688">
        <v>0</v>
      </c>
      <c r="I1688">
        <v>-5944.6409816200003</v>
      </c>
    </row>
    <row r="1689" spans="1:9" x14ac:dyDescent="0.35">
      <c r="A1689" t="s">
        <v>220</v>
      </c>
      <c r="B1689">
        <v>2050</v>
      </c>
      <c r="C1689">
        <v>2009</v>
      </c>
      <c r="D1689" t="s">
        <v>228</v>
      </c>
      <c r="E1689" t="s">
        <v>252</v>
      </c>
      <c r="F1689" t="s">
        <v>221</v>
      </c>
      <c r="G1689" t="s">
        <v>227</v>
      </c>
      <c r="H1689">
        <v>3964.8828850700002</v>
      </c>
      <c r="I1689">
        <v>0</v>
      </c>
    </row>
    <row r="1690" spans="1:9" x14ac:dyDescent="0.35">
      <c r="A1690" t="s">
        <v>220</v>
      </c>
      <c r="B1690">
        <v>2050</v>
      </c>
      <c r="C1690">
        <v>2009</v>
      </c>
      <c r="D1690" t="s">
        <v>228</v>
      </c>
      <c r="E1690" t="s">
        <v>252</v>
      </c>
      <c r="F1690" t="s">
        <v>221</v>
      </c>
      <c r="G1690" t="s">
        <v>279</v>
      </c>
      <c r="H1690">
        <v>837.15921311</v>
      </c>
      <c r="I1690">
        <v>0</v>
      </c>
    </row>
    <row r="1691" spans="1:9" x14ac:dyDescent="0.35">
      <c r="A1691" t="s">
        <v>220</v>
      </c>
      <c r="B1691">
        <v>2050</v>
      </c>
      <c r="C1691">
        <v>2009</v>
      </c>
      <c r="D1691" t="s">
        <v>221</v>
      </c>
      <c r="E1691" t="s">
        <v>227</v>
      </c>
      <c r="F1691" t="s">
        <v>221</v>
      </c>
      <c r="G1691" t="s">
        <v>222</v>
      </c>
      <c r="H1691">
        <v>0</v>
      </c>
      <c r="I1691">
        <v>-455.14922690999998</v>
      </c>
    </row>
    <row r="1692" spans="1:9" x14ac:dyDescent="0.35">
      <c r="A1692" t="s">
        <v>220</v>
      </c>
      <c r="B1692">
        <v>2050</v>
      </c>
      <c r="C1692">
        <v>2009</v>
      </c>
      <c r="D1692" t="s">
        <v>221</v>
      </c>
      <c r="E1692" t="s">
        <v>227</v>
      </c>
      <c r="F1692" t="s">
        <v>221</v>
      </c>
      <c r="G1692" t="s">
        <v>239</v>
      </c>
      <c r="H1692">
        <v>0</v>
      </c>
      <c r="I1692">
        <v>-17.101606790000002</v>
      </c>
    </row>
    <row r="1693" spans="1:9" x14ac:dyDescent="0.35">
      <c r="A1693" t="s">
        <v>220</v>
      </c>
      <c r="B1693">
        <v>2050</v>
      </c>
      <c r="C1693">
        <v>2009</v>
      </c>
      <c r="D1693" t="s">
        <v>221</v>
      </c>
      <c r="E1693" t="s">
        <v>227</v>
      </c>
      <c r="F1693" t="s">
        <v>223</v>
      </c>
      <c r="G1693" t="s">
        <v>251</v>
      </c>
      <c r="H1693">
        <v>0</v>
      </c>
      <c r="I1693">
        <v>-2791.44428831</v>
      </c>
    </row>
    <row r="1694" spans="1:9" x14ac:dyDescent="0.35">
      <c r="A1694" t="s">
        <v>220</v>
      </c>
      <c r="B1694">
        <v>2050</v>
      </c>
      <c r="C1694">
        <v>2009</v>
      </c>
      <c r="D1694" t="s">
        <v>221</v>
      </c>
      <c r="E1694" t="s">
        <v>227</v>
      </c>
      <c r="F1694" t="s">
        <v>223</v>
      </c>
      <c r="G1694" t="s">
        <v>240</v>
      </c>
      <c r="H1694">
        <v>0</v>
      </c>
      <c r="I1694">
        <v>-2801.04416524</v>
      </c>
    </row>
    <row r="1695" spans="1:9" x14ac:dyDescent="0.35">
      <c r="A1695" t="s">
        <v>220</v>
      </c>
      <c r="B1695">
        <v>2050</v>
      </c>
      <c r="C1695">
        <v>2009</v>
      </c>
      <c r="D1695" t="s">
        <v>221</v>
      </c>
      <c r="E1695" t="s">
        <v>227</v>
      </c>
      <c r="F1695" t="s">
        <v>223</v>
      </c>
      <c r="G1695" t="s">
        <v>236</v>
      </c>
      <c r="H1695">
        <v>0</v>
      </c>
      <c r="I1695">
        <v>-5145.4425801400002</v>
      </c>
    </row>
    <row r="1696" spans="1:9" x14ac:dyDescent="0.35">
      <c r="A1696" t="s">
        <v>220</v>
      </c>
      <c r="B1696">
        <v>2050</v>
      </c>
      <c r="C1696">
        <v>2009</v>
      </c>
      <c r="D1696" t="s">
        <v>221</v>
      </c>
      <c r="E1696" t="s">
        <v>227</v>
      </c>
      <c r="F1696" t="s">
        <v>223</v>
      </c>
      <c r="G1696" t="s">
        <v>225</v>
      </c>
      <c r="H1696">
        <v>0</v>
      </c>
      <c r="I1696">
        <v>-135.62980016</v>
      </c>
    </row>
    <row r="1697" spans="1:9" x14ac:dyDescent="0.35">
      <c r="A1697" t="s">
        <v>220</v>
      </c>
      <c r="B1697">
        <v>2050</v>
      </c>
      <c r="C1697">
        <v>2009</v>
      </c>
      <c r="D1697" t="s">
        <v>221</v>
      </c>
      <c r="E1697" t="s">
        <v>227</v>
      </c>
      <c r="F1697" t="s">
        <v>223</v>
      </c>
      <c r="G1697" t="s">
        <v>226</v>
      </c>
      <c r="H1697">
        <v>0</v>
      </c>
      <c r="I1697">
        <v>-2532.2778165300001</v>
      </c>
    </row>
    <row r="1698" spans="1:9" x14ac:dyDescent="0.35">
      <c r="A1698" t="s">
        <v>220</v>
      </c>
      <c r="B1698">
        <v>2050</v>
      </c>
      <c r="C1698">
        <v>2009</v>
      </c>
      <c r="D1698" t="s">
        <v>221</v>
      </c>
      <c r="E1698" t="s">
        <v>227</v>
      </c>
      <c r="F1698" t="s">
        <v>223</v>
      </c>
      <c r="G1698" t="s">
        <v>252</v>
      </c>
      <c r="H1698">
        <v>0</v>
      </c>
      <c r="I1698">
        <v>-6409.6620954299997</v>
      </c>
    </row>
    <row r="1699" spans="1:9" x14ac:dyDescent="0.35">
      <c r="A1699" t="s">
        <v>220</v>
      </c>
      <c r="B1699">
        <v>2050</v>
      </c>
      <c r="C1699">
        <v>2009</v>
      </c>
      <c r="D1699" t="s">
        <v>228</v>
      </c>
      <c r="E1699" t="s">
        <v>277</v>
      </c>
      <c r="F1699" t="s">
        <v>223</v>
      </c>
      <c r="G1699" t="s">
        <v>273</v>
      </c>
      <c r="H1699">
        <v>0</v>
      </c>
      <c r="I1699">
        <v>-7070.2794219699999</v>
      </c>
    </row>
    <row r="1700" spans="1:9" x14ac:dyDescent="0.35">
      <c r="A1700" t="s">
        <v>220</v>
      </c>
      <c r="B1700">
        <v>2050</v>
      </c>
      <c r="C1700">
        <v>2009</v>
      </c>
      <c r="D1700" t="s">
        <v>228</v>
      </c>
      <c r="E1700" t="s">
        <v>277</v>
      </c>
      <c r="F1700" t="s">
        <v>221</v>
      </c>
      <c r="G1700" t="s">
        <v>284</v>
      </c>
      <c r="H1700">
        <v>0</v>
      </c>
      <c r="I1700">
        <v>-841.46116508</v>
      </c>
    </row>
    <row r="1701" spans="1:9" x14ac:dyDescent="0.35">
      <c r="A1701" t="s">
        <v>220</v>
      </c>
      <c r="B1701">
        <v>2050</v>
      </c>
      <c r="C1701">
        <v>2009</v>
      </c>
      <c r="D1701" t="s">
        <v>228</v>
      </c>
      <c r="E1701" t="s">
        <v>277</v>
      </c>
      <c r="F1701" t="s">
        <v>223</v>
      </c>
      <c r="G1701" t="s">
        <v>285</v>
      </c>
      <c r="H1701">
        <v>6889.2073278899998</v>
      </c>
      <c r="I1701">
        <v>0</v>
      </c>
    </row>
    <row r="1702" spans="1:9" x14ac:dyDescent="0.35">
      <c r="A1702" t="s">
        <v>220</v>
      </c>
      <c r="B1702">
        <v>2050</v>
      </c>
      <c r="C1702">
        <v>2009</v>
      </c>
      <c r="D1702" t="s">
        <v>228</v>
      </c>
      <c r="E1702" t="s">
        <v>285</v>
      </c>
      <c r="F1702" t="s">
        <v>223</v>
      </c>
      <c r="G1702" t="s">
        <v>273</v>
      </c>
      <c r="H1702">
        <v>0</v>
      </c>
      <c r="I1702">
        <v>-2896.0504853299999</v>
      </c>
    </row>
    <row r="1703" spans="1:9" x14ac:dyDescent="0.35">
      <c r="A1703" t="s">
        <v>220</v>
      </c>
      <c r="B1703">
        <v>2050</v>
      </c>
      <c r="C1703">
        <v>2009</v>
      </c>
      <c r="D1703" t="s">
        <v>228</v>
      </c>
      <c r="E1703" t="s">
        <v>285</v>
      </c>
      <c r="F1703" t="s">
        <v>221</v>
      </c>
      <c r="G1703" t="s">
        <v>283</v>
      </c>
      <c r="H1703">
        <v>0</v>
      </c>
      <c r="I1703">
        <v>-2863.1486194899999</v>
      </c>
    </row>
    <row r="1704" spans="1:9" x14ac:dyDescent="0.35">
      <c r="A1704" t="s">
        <v>220</v>
      </c>
      <c r="B1704">
        <v>2050</v>
      </c>
      <c r="C1704">
        <v>2009</v>
      </c>
      <c r="D1704" t="s">
        <v>228</v>
      </c>
      <c r="E1704" t="s">
        <v>285</v>
      </c>
      <c r="F1704" t="s">
        <v>221</v>
      </c>
      <c r="G1704" t="s">
        <v>284</v>
      </c>
      <c r="H1704">
        <v>0</v>
      </c>
      <c r="I1704">
        <v>-616.73762219000002</v>
      </c>
    </row>
    <row r="1705" spans="1:9" x14ac:dyDescent="0.35">
      <c r="A1705" t="s">
        <v>220</v>
      </c>
      <c r="B1705">
        <v>2050</v>
      </c>
      <c r="C1705">
        <v>2009</v>
      </c>
      <c r="D1705" t="s">
        <v>228</v>
      </c>
      <c r="E1705" t="s">
        <v>285</v>
      </c>
      <c r="F1705" t="s">
        <v>223</v>
      </c>
      <c r="G1705" t="s">
        <v>277</v>
      </c>
      <c r="H1705">
        <v>0</v>
      </c>
      <c r="I1705">
        <v>-5494.80192119</v>
      </c>
    </row>
    <row r="1706" spans="1:9" x14ac:dyDescent="0.35">
      <c r="A1706" t="s">
        <v>220</v>
      </c>
      <c r="B1706">
        <v>2050</v>
      </c>
      <c r="C1706">
        <v>2009</v>
      </c>
      <c r="D1706" t="s">
        <v>228</v>
      </c>
      <c r="E1706" t="s">
        <v>285</v>
      </c>
      <c r="F1706" t="s">
        <v>223</v>
      </c>
      <c r="G1706" t="s">
        <v>271</v>
      </c>
      <c r="H1706">
        <v>36397.331989049999</v>
      </c>
      <c r="I1706">
        <v>0</v>
      </c>
    </row>
    <row r="1707" spans="1:9" x14ac:dyDescent="0.35">
      <c r="A1707" t="s">
        <v>220</v>
      </c>
      <c r="B1707">
        <v>2050</v>
      </c>
      <c r="C1707">
        <v>2009</v>
      </c>
      <c r="D1707" t="s">
        <v>228</v>
      </c>
      <c r="E1707" t="s">
        <v>271</v>
      </c>
      <c r="F1707" t="s">
        <v>223</v>
      </c>
      <c r="G1707" t="s">
        <v>265</v>
      </c>
      <c r="H1707">
        <v>0</v>
      </c>
      <c r="I1707">
        <v>-8366.9552987700008</v>
      </c>
    </row>
    <row r="1708" spans="1:9" x14ac:dyDescent="0.35">
      <c r="A1708" t="s">
        <v>220</v>
      </c>
      <c r="B1708">
        <v>2050</v>
      </c>
      <c r="C1708">
        <v>2009</v>
      </c>
      <c r="D1708" t="s">
        <v>228</v>
      </c>
      <c r="E1708" t="s">
        <v>271</v>
      </c>
      <c r="F1708" t="s">
        <v>223</v>
      </c>
      <c r="G1708" t="s">
        <v>273</v>
      </c>
      <c r="H1708">
        <v>0</v>
      </c>
      <c r="I1708">
        <v>-6922.9352935299903</v>
      </c>
    </row>
    <row r="1709" spans="1:9" x14ac:dyDescent="0.35">
      <c r="A1709" t="s">
        <v>220</v>
      </c>
      <c r="B1709">
        <v>2050</v>
      </c>
      <c r="C1709">
        <v>2009</v>
      </c>
      <c r="D1709" t="s">
        <v>228</v>
      </c>
      <c r="E1709" t="s">
        <v>271</v>
      </c>
      <c r="F1709" t="s">
        <v>221</v>
      </c>
      <c r="G1709" t="s">
        <v>267</v>
      </c>
      <c r="H1709">
        <v>0</v>
      </c>
      <c r="I1709">
        <v>-11951.834653129999</v>
      </c>
    </row>
    <row r="1710" spans="1:9" x14ac:dyDescent="0.35">
      <c r="A1710" t="s">
        <v>220</v>
      </c>
      <c r="B1710">
        <v>2050</v>
      </c>
      <c r="C1710">
        <v>2009</v>
      </c>
      <c r="D1710" t="s">
        <v>228</v>
      </c>
      <c r="E1710" t="s">
        <v>271</v>
      </c>
      <c r="F1710" t="s">
        <v>223</v>
      </c>
      <c r="G1710" t="s">
        <v>285</v>
      </c>
      <c r="H1710">
        <v>0</v>
      </c>
      <c r="I1710">
        <v>-3029.36183136</v>
      </c>
    </row>
    <row r="1711" spans="1:9" x14ac:dyDescent="0.35">
      <c r="A1711" t="s">
        <v>220</v>
      </c>
      <c r="B1711">
        <v>2050</v>
      </c>
      <c r="C1711">
        <v>2009</v>
      </c>
      <c r="D1711" t="s">
        <v>228</v>
      </c>
      <c r="E1711" t="s">
        <v>271</v>
      </c>
      <c r="F1711" t="s">
        <v>223</v>
      </c>
      <c r="G1711" t="s">
        <v>268</v>
      </c>
      <c r="H1711">
        <v>31192.22470409</v>
      </c>
      <c r="I1711">
        <v>0</v>
      </c>
    </row>
    <row r="1712" spans="1:9" x14ac:dyDescent="0.35">
      <c r="A1712" t="s">
        <v>220</v>
      </c>
      <c r="B1712">
        <v>2050</v>
      </c>
      <c r="C1712">
        <v>2009</v>
      </c>
      <c r="D1712" t="s">
        <v>228</v>
      </c>
      <c r="E1712" t="s">
        <v>268</v>
      </c>
      <c r="F1712" t="s">
        <v>223</v>
      </c>
      <c r="G1712" t="s">
        <v>232</v>
      </c>
      <c r="H1712">
        <v>0</v>
      </c>
      <c r="I1712">
        <v>-15793.398937919999</v>
      </c>
    </row>
    <row r="1713" spans="1:9" x14ac:dyDescent="0.35">
      <c r="A1713" t="s">
        <v>220</v>
      </c>
      <c r="B1713">
        <v>2050</v>
      </c>
      <c r="C1713">
        <v>2009</v>
      </c>
      <c r="D1713" t="s">
        <v>228</v>
      </c>
      <c r="E1713" t="s">
        <v>268</v>
      </c>
      <c r="F1713" t="s">
        <v>223</v>
      </c>
      <c r="G1713" t="s">
        <v>264</v>
      </c>
      <c r="H1713">
        <v>0</v>
      </c>
      <c r="I1713">
        <v>-15118.42890653</v>
      </c>
    </row>
    <row r="1714" spans="1:9" x14ac:dyDescent="0.35">
      <c r="A1714" t="s">
        <v>220</v>
      </c>
      <c r="B1714">
        <v>2050</v>
      </c>
      <c r="C1714">
        <v>2009</v>
      </c>
      <c r="D1714" t="s">
        <v>228</v>
      </c>
      <c r="E1714" t="s">
        <v>268</v>
      </c>
      <c r="F1714" t="s">
        <v>223</v>
      </c>
      <c r="G1714" t="s">
        <v>282</v>
      </c>
      <c r="H1714">
        <v>0</v>
      </c>
      <c r="I1714">
        <v>-2114.2310452400002</v>
      </c>
    </row>
    <row r="1715" spans="1:9" x14ac:dyDescent="0.35">
      <c r="A1715" t="s">
        <v>220</v>
      </c>
      <c r="B1715">
        <v>2050</v>
      </c>
      <c r="C1715">
        <v>2009</v>
      </c>
      <c r="D1715" t="s">
        <v>228</v>
      </c>
      <c r="E1715" t="s">
        <v>268</v>
      </c>
      <c r="F1715" t="s">
        <v>223</v>
      </c>
      <c r="G1715" t="s">
        <v>270</v>
      </c>
      <c r="H1715">
        <v>0</v>
      </c>
      <c r="I1715">
        <v>-3688.8556036</v>
      </c>
    </row>
    <row r="1716" spans="1:9" x14ac:dyDescent="0.35">
      <c r="A1716" t="s">
        <v>220</v>
      </c>
      <c r="B1716">
        <v>2050</v>
      </c>
      <c r="C1716">
        <v>2009</v>
      </c>
      <c r="D1716" t="s">
        <v>228</v>
      </c>
      <c r="E1716" t="s">
        <v>268</v>
      </c>
      <c r="F1716" t="s">
        <v>223</v>
      </c>
      <c r="G1716" t="s">
        <v>271</v>
      </c>
      <c r="H1716">
        <v>0</v>
      </c>
      <c r="I1716">
        <v>-1972.7799573699999</v>
      </c>
    </row>
    <row r="1717" spans="1:9" x14ac:dyDescent="0.35">
      <c r="A1717" t="s">
        <v>220</v>
      </c>
      <c r="B1717">
        <v>2050</v>
      </c>
      <c r="C1717">
        <v>2009</v>
      </c>
      <c r="D1717" t="s">
        <v>228</v>
      </c>
      <c r="E1717" t="s">
        <v>238</v>
      </c>
      <c r="F1717" t="s">
        <v>223</v>
      </c>
      <c r="G1717" t="s">
        <v>229</v>
      </c>
      <c r="H1717">
        <v>0</v>
      </c>
      <c r="I1717">
        <v>-1729.5205910899999</v>
      </c>
    </row>
    <row r="1718" spans="1:9" x14ac:dyDescent="0.35">
      <c r="A1718" t="s">
        <v>220</v>
      </c>
      <c r="B1718">
        <v>2050</v>
      </c>
      <c r="C1718">
        <v>2009</v>
      </c>
      <c r="D1718" t="s">
        <v>228</v>
      </c>
      <c r="E1718" t="s">
        <v>238</v>
      </c>
      <c r="F1718" t="s">
        <v>223</v>
      </c>
      <c r="G1718" t="s">
        <v>240</v>
      </c>
      <c r="H1718">
        <v>0</v>
      </c>
      <c r="I1718">
        <v>-2969.96021187</v>
      </c>
    </row>
    <row r="1719" spans="1:9" x14ac:dyDescent="0.35">
      <c r="A1719" t="s">
        <v>220</v>
      </c>
      <c r="B1719">
        <v>2050</v>
      </c>
      <c r="C1719">
        <v>2009</v>
      </c>
      <c r="D1719" t="s">
        <v>228</v>
      </c>
      <c r="E1719" t="s">
        <v>238</v>
      </c>
      <c r="F1719" t="s">
        <v>223</v>
      </c>
      <c r="G1719" t="s">
        <v>236</v>
      </c>
      <c r="H1719">
        <v>0</v>
      </c>
      <c r="I1719">
        <v>-3960.7173668199998</v>
      </c>
    </row>
    <row r="1720" spans="1:9" x14ac:dyDescent="0.35">
      <c r="A1720" t="s">
        <v>220</v>
      </c>
      <c r="B1720">
        <v>2050</v>
      </c>
      <c r="C1720">
        <v>2009</v>
      </c>
      <c r="D1720" t="s">
        <v>228</v>
      </c>
      <c r="E1720" t="s">
        <v>238</v>
      </c>
      <c r="F1720" t="s">
        <v>223</v>
      </c>
      <c r="G1720" t="s">
        <v>237</v>
      </c>
      <c r="H1720">
        <v>0</v>
      </c>
      <c r="I1720">
        <v>-5805.77232336</v>
      </c>
    </row>
    <row r="1721" spans="1:9" x14ac:dyDescent="0.35">
      <c r="A1721" t="s">
        <v>220</v>
      </c>
      <c r="B1721">
        <v>2050</v>
      </c>
      <c r="C1721">
        <v>2009</v>
      </c>
      <c r="D1721" t="s">
        <v>228</v>
      </c>
      <c r="E1721" t="s">
        <v>256</v>
      </c>
      <c r="F1721" t="s">
        <v>223</v>
      </c>
      <c r="G1721" t="s">
        <v>231</v>
      </c>
      <c r="H1721">
        <v>0</v>
      </c>
      <c r="I1721">
        <v>-595.64370051000003</v>
      </c>
    </row>
    <row r="1722" spans="1:9" x14ac:dyDescent="0.35">
      <c r="A1722" t="s">
        <v>220</v>
      </c>
      <c r="B1722">
        <v>2050</v>
      </c>
      <c r="C1722">
        <v>2009</v>
      </c>
      <c r="D1722" t="s">
        <v>228</v>
      </c>
      <c r="E1722" t="s">
        <v>256</v>
      </c>
      <c r="F1722" t="s">
        <v>223</v>
      </c>
      <c r="G1722" t="s">
        <v>236</v>
      </c>
      <c r="H1722">
        <v>0</v>
      </c>
      <c r="I1722">
        <v>-2896.28155414</v>
      </c>
    </row>
    <row r="1723" spans="1:9" x14ac:dyDescent="0.35">
      <c r="A1723" t="s">
        <v>220</v>
      </c>
      <c r="B1723">
        <v>2050</v>
      </c>
      <c r="C1723">
        <v>2009</v>
      </c>
      <c r="D1723" t="s">
        <v>228</v>
      </c>
      <c r="E1723" t="s">
        <v>256</v>
      </c>
      <c r="F1723" t="s">
        <v>223</v>
      </c>
      <c r="G1723" t="s">
        <v>270</v>
      </c>
      <c r="H1723">
        <v>1983.4269509000001</v>
      </c>
      <c r="I1723">
        <v>0</v>
      </c>
    </row>
    <row r="1724" spans="1:9" x14ac:dyDescent="0.35">
      <c r="A1724" t="s">
        <v>220</v>
      </c>
      <c r="B1724">
        <v>2050</v>
      </c>
      <c r="C1724">
        <v>2009</v>
      </c>
      <c r="D1724" t="s">
        <v>228</v>
      </c>
      <c r="E1724" t="s">
        <v>256</v>
      </c>
      <c r="F1724" t="s">
        <v>221</v>
      </c>
      <c r="G1724" t="s">
        <v>279</v>
      </c>
      <c r="H1724">
        <v>1587.8923401500001</v>
      </c>
      <c r="I1724">
        <v>0</v>
      </c>
    </row>
    <row r="1725" spans="1:9" x14ac:dyDescent="0.35">
      <c r="A1725" t="s">
        <v>220</v>
      </c>
      <c r="B1725">
        <v>2050</v>
      </c>
      <c r="C1725">
        <v>2009</v>
      </c>
      <c r="D1725" t="s">
        <v>221</v>
      </c>
      <c r="E1725" t="s">
        <v>253</v>
      </c>
      <c r="F1725" t="s">
        <v>223</v>
      </c>
      <c r="G1725" t="s">
        <v>251</v>
      </c>
      <c r="H1725">
        <v>0</v>
      </c>
      <c r="I1725">
        <v>-23.653878970000001</v>
      </c>
    </row>
    <row r="1726" spans="1:9" x14ac:dyDescent="0.35">
      <c r="A1726" t="s">
        <v>220</v>
      </c>
      <c r="B1726">
        <v>2050</v>
      </c>
      <c r="C1726">
        <v>2009</v>
      </c>
      <c r="D1726" t="s">
        <v>221</v>
      </c>
      <c r="E1726" t="s">
        <v>253</v>
      </c>
      <c r="F1726" t="s">
        <v>223</v>
      </c>
      <c r="G1726" t="s">
        <v>224</v>
      </c>
      <c r="H1726">
        <v>0</v>
      </c>
      <c r="I1726">
        <v>-5.6894893</v>
      </c>
    </row>
    <row r="1727" spans="1:9" x14ac:dyDescent="0.35">
      <c r="A1727" t="s">
        <v>220</v>
      </c>
      <c r="B1727">
        <v>2050</v>
      </c>
      <c r="C1727">
        <v>2009</v>
      </c>
      <c r="D1727" t="s">
        <v>221</v>
      </c>
      <c r="E1727" t="s">
        <v>279</v>
      </c>
      <c r="F1727" t="s">
        <v>223</v>
      </c>
      <c r="G1727" t="s">
        <v>236</v>
      </c>
      <c r="H1727">
        <v>0</v>
      </c>
      <c r="I1727">
        <v>-74.39214518</v>
      </c>
    </row>
    <row r="1728" spans="1:9" x14ac:dyDescent="0.35">
      <c r="A1728" t="s">
        <v>220</v>
      </c>
      <c r="B1728">
        <v>2050</v>
      </c>
      <c r="C1728">
        <v>2009</v>
      </c>
      <c r="D1728" t="s">
        <v>221</v>
      </c>
      <c r="E1728" t="s">
        <v>279</v>
      </c>
      <c r="F1728" t="s">
        <v>223</v>
      </c>
      <c r="G1728" t="s">
        <v>252</v>
      </c>
      <c r="H1728">
        <v>0</v>
      </c>
      <c r="I1728">
        <v>-327.51774103000002</v>
      </c>
    </row>
    <row r="1729" spans="1:9" x14ac:dyDescent="0.35">
      <c r="A1729" t="s">
        <v>220</v>
      </c>
      <c r="B1729">
        <v>2050</v>
      </c>
      <c r="C1729">
        <v>2009</v>
      </c>
      <c r="D1729" t="s">
        <v>221</v>
      </c>
      <c r="E1729" t="s">
        <v>279</v>
      </c>
      <c r="F1729" t="s">
        <v>223</v>
      </c>
      <c r="G1729" t="s">
        <v>256</v>
      </c>
      <c r="H1729">
        <v>0</v>
      </c>
      <c r="I1729">
        <v>-1021.82957063</v>
      </c>
    </row>
    <row r="1730" spans="1:9" x14ac:dyDescent="0.35">
      <c r="A1730" t="s">
        <v>220</v>
      </c>
      <c r="B1730">
        <v>2050</v>
      </c>
      <c r="C1730">
        <v>2009</v>
      </c>
      <c r="D1730" t="s">
        <v>221</v>
      </c>
      <c r="E1730" t="s">
        <v>250</v>
      </c>
      <c r="F1730" t="s">
        <v>223</v>
      </c>
      <c r="G1730" t="s">
        <v>242</v>
      </c>
      <c r="H1730">
        <v>0</v>
      </c>
      <c r="I1730">
        <v>-5218.1328524</v>
      </c>
    </row>
    <row r="1731" spans="1:9" x14ac:dyDescent="0.35">
      <c r="A1731" t="s">
        <v>220</v>
      </c>
      <c r="B1731">
        <v>2050</v>
      </c>
      <c r="C1731">
        <v>2009</v>
      </c>
      <c r="D1731" t="s">
        <v>221</v>
      </c>
      <c r="E1731" t="s">
        <v>250</v>
      </c>
      <c r="F1731" t="s">
        <v>223</v>
      </c>
      <c r="G1731" t="s">
        <v>265</v>
      </c>
      <c r="H1731">
        <v>0</v>
      </c>
      <c r="I1731">
        <v>-6295.24141573</v>
      </c>
    </row>
    <row r="1732" spans="1:9" x14ac:dyDescent="0.35">
      <c r="A1732" t="s">
        <v>220</v>
      </c>
      <c r="B1732">
        <v>2050</v>
      </c>
      <c r="C1732">
        <v>2009</v>
      </c>
      <c r="D1732" t="s">
        <v>221</v>
      </c>
      <c r="E1732" t="s">
        <v>250</v>
      </c>
      <c r="F1732" t="s">
        <v>223</v>
      </c>
      <c r="G1732" t="s">
        <v>244</v>
      </c>
      <c r="H1732">
        <v>2713.8627856600001</v>
      </c>
      <c r="I1732">
        <v>-22650.650783649999</v>
      </c>
    </row>
    <row r="1733" spans="1:9" x14ac:dyDescent="0.35">
      <c r="A1733" t="s">
        <v>220</v>
      </c>
      <c r="B1733">
        <v>2050</v>
      </c>
      <c r="C1733">
        <v>2009</v>
      </c>
      <c r="D1733" t="s">
        <v>221</v>
      </c>
      <c r="E1733" t="s">
        <v>250</v>
      </c>
      <c r="F1733" t="s">
        <v>223</v>
      </c>
      <c r="G1733" t="s">
        <v>278</v>
      </c>
      <c r="H1733">
        <v>0</v>
      </c>
      <c r="I1733">
        <v>-2124.4458603799999</v>
      </c>
    </row>
    <row r="1734" spans="1:9" x14ac:dyDescent="0.35">
      <c r="A1734" t="s">
        <v>220</v>
      </c>
      <c r="B1734">
        <v>2050</v>
      </c>
      <c r="C1734">
        <v>2009</v>
      </c>
      <c r="D1734" t="s">
        <v>221</v>
      </c>
      <c r="E1734" t="s">
        <v>250</v>
      </c>
      <c r="F1734" t="s">
        <v>223</v>
      </c>
      <c r="G1734" t="s">
        <v>248</v>
      </c>
      <c r="H1734">
        <v>0</v>
      </c>
      <c r="I1734">
        <v>-8233.0265486799999</v>
      </c>
    </row>
    <row r="1735" spans="1:9" x14ac:dyDescent="0.35">
      <c r="A1735" t="s">
        <v>220</v>
      </c>
      <c r="B1735">
        <v>2050</v>
      </c>
      <c r="C1735">
        <v>2009</v>
      </c>
      <c r="D1735" t="s">
        <v>221</v>
      </c>
      <c r="E1735" t="s">
        <v>250</v>
      </c>
      <c r="F1735" t="s">
        <v>221</v>
      </c>
      <c r="G1735" t="s">
        <v>267</v>
      </c>
      <c r="H1735">
        <v>4086.8623446299998</v>
      </c>
      <c r="I1735">
        <v>-4660.0636714900002</v>
      </c>
    </row>
    <row r="1736" spans="1:9" x14ac:dyDescent="0.35">
      <c r="A1736" t="s">
        <v>220</v>
      </c>
      <c r="B1736">
        <v>2050</v>
      </c>
      <c r="C1736">
        <v>2009</v>
      </c>
      <c r="D1736" t="s">
        <v>221</v>
      </c>
      <c r="E1736" t="s">
        <v>250</v>
      </c>
      <c r="F1736" t="s">
        <v>221</v>
      </c>
      <c r="G1736" t="s">
        <v>280</v>
      </c>
      <c r="H1736">
        <v>2353.6168223899999</v>
      </c>
      <c r="I1736">
        <v>0</v>
      </c>
    </row>
    <row r="1737" spans="1:9" x14ac:dyDescent="0.35">
      <c r="A1737" t="s">
        <v>220</v>
      </c>
      <c r="B1737">
        <v>2050</v>
      </c>
      <c r="C1737">
        <v>2009</v>
      </c>
      <c r="D1737" t="s">
        <v>221</v>
      </c>
      <c r="E1737" t="s">
        <v>280</v>
      </c>
      <c r="F1737" t="s">
        <v>223</v>
      </c>
      <c r="G1737" t="s">
        <v>278</v>
      </c>
      <c r="H1737">
        <v>0</v>
      </c>
      <c r="I1737">
        <v>-400.71752354</v>
      </c>
    </row>
    <row r="1738" spans="1:9" x14ac:dyDescent="0.35">
      <c r="A1738" t="s">
        <v>220</v>
      </c>
      <c r="B1738">
        <v>2050</v>
      </c>
      <c r="C1738">
        <v>2009</v>
      </c>
      <c r="D1738" t="s">
        <v>221</v>
      </c>
      <c r="E1738" t="s">
        <v>280</v>
      </c>
      <c r="F1738" t="s">
        <v>221</v>
      </c>
      <c r="G1738" t="s">
        <v>250</v>
      </c>
      <c r="H1738">
        <v>0</v>
      </c>
      <c r="I1738">
        <v>-3810.85056386</v>
      </c>
    </row>
    <row r="1739" spans="1:9" x14ac:dyDescent="0.35">
      <c r="A1739" t="s">
        <v>262</v>
      </c>
      <c r="B1739">
        <v>2030</v>
      </c>
      <c r="C1739">
        <v>1995</v>
      </c>
      <c r="D1739" t="s">
        <v>221</v>
      </c>
      <c r="E1739" t="s">
        <v>222</v>
      </c>
      <c r="F1739" t="s">
        <v>223</v>
      </c>
      <c r="G1739" t="s">
        <v>224</v>
      </c>
      <c r="H1739">
        <v>658.13111719999995</v>
      </c>
      <c r="I1739">
        <v>0</v>
      </c>
    </row>
    <row r="1740" spans="1:9" x14ac:dyDescent="0.35">
      <c r="A1740" t="s">
        <v>262</v>
      </c>
      <c r="B1740">
        <v>2030</v>
      </c>
      <c r="C1740">
        <v>1995</v>
      </c>
      <c r="D1740" t="s">
        <v>221</v>
      </c>
      <c r="E1740" t="s">
        <v>222</v>
      </c>
      <c r="F1740" t="s">
        <v>223</v>
      </c>
      <c r="G1740" t="s">
        <v>225</v>
      </c>
      <c r="H1740">
        <v>1298.96543019</v>
      </c>
      <c r="I1740">
        <v>0</v>
      </c>
    </row>
    <row r="1741" spans="1:9" x14ac:dyDescent="0.35">
      <c r="A1741" t="s">
        <v>262</v>
      </c>
      <c r="B1741">
        <v>2030</v>
      </c>
      <c r="C1741">
        <v>1995</v>
      </c>
      <c r="D1741" t="s">
        <v>221</v>
      </c>
      <c r="E1741" t="s">
        <v>222</v>
      </c>
      <c r="F1741" t="s">
        <v>223</v>
      </c>
      <c r="G1741" t="s">
        <v>226</v>
      </c>
      <c r="H1741">
        <v>1114.1621594999999</v>
      </c>
      <c r="I1741">
        <v>-907.09131710999998</v>
      </c>
    </row>
    <row r="1742" spans="1:9" x14ac:dyDescent="0.35">
      <c r="A1742" t="s">
        <v>262</v>
      </c>
      <c r="B1742">
        <v>2030</v>
      </c>
      <c r="C1742">
        <v>1995</v>
      </c>
      <c r="D1742" t="s">
        <v>221</v>
      </c>
      <c r="E1742" t="s">
        <v>222</v>
      </c>
      <c r="F1742" t="s">
        <v>221</v>
      </c>
      <c r="G1742" t="s">
        <v>227</v>
      </c>
      <c r="H1742">
        <v>2888.6461134000001</v>
      </c>
      <c r="I1742">
        <v>0</v>
      </c>
    </row>
    <row r="1743" spans="1:9" x14ac:dyDescent="0.35">
      <c r="A1743" t="s">
        <v>262</v>
      </c>
      <c r="B1743">
        <v>2030</v>
      </c>
      <c r="C1743">
        <v>1995</v>
      </c>
      <c r="D1743" t="s">
        <v>228</v>
      </c>
      <c r="E1743" t="s">
        <v>229</v>
      </c>
      <c r="F1743" t="s">
        <v>221</v>
      </c>
      <c r="G1743" t="s">
        <v>230</v>
      </c>
      <c r="H1743">
        <v>687.85594666999998</v>
      </c>
      <c r="I1743">
        <v>0</v>
      </c>
    </row>
    <row r="1744" spans="1:9" x14ac:dyDescent="0.35">
      <c r="A1744" t="s">
        <v>262</v>
      </c>
      <c r="B1744">
        <v>2030</v>
      </c>
      <c r="C1744">
        <v>1995</v>
      </c>
      <c r="D1744" t="s">
        <v>228</v>
      </c>
      <c r="E1744" t="s">
        <v>229</v>
      </c>
      <c r="F1744" t="s">
        <v>223</v>
      </c>
      <c r="G1744" t="s">
        <v>231</v>
      </c>
      <c r="H1744">
        <v>384.09616928000003</v>
      </c>
      <c r="I1744">
        <v>0</v>
      </c>
    </row>
    <row r="1745" spans="1:9" x14ac:dyDescent="0.35">
      <c r="A1745" t="s">
        <v>262</v>
      </c>
      <c r="B1745">
        <v>2030</v>
      </c>
      <c r="C1745">
        <v>1995</v>
      </c>
      <c r="D1745" t="s">
        <v>228</v>
      </c>
      <c r="E1745" t="s">
        <v>229</v>
      </c>
      <c r="F1745" t="s">
        <v>223</v>
      </c>
      <c r="G1745" t="s">
        <v>232</v>
      </c>
      <c r="H1745">
        <v>10816.78887934</v>
      </c>
      <c r="I1745">
        <v>0</v>
      </c>
    </row>
    <row r="1746" spans="1:9" x14ac:dyDescent="0.35">
      <c r="A1746" t="s">
        <v>262</v>
      </c>
      <c r="B1746">
        <v>2030</v>
      </c>
      <c r="C1746">
        <v>1995</v>
      </c>
      <c r="D1746" t="s">
        <v>228</v>
      </c>
      <c r="E1746" t="s">
        <v>229</v>
      </c>
      <c r="F1746" t="s">
        <v>223</v>
      </c>
      <c r="G1746" t="s">
        <v>236</v>
      </c>
      <c r="H1746">
        <v>3158.833979</v>
      </c>
      <c r="I1746">
        <v>0</v>
      </c>
    </row>
    <row r="1747" spans="1:9" x14ac:dyDescent="0.35">
      <c r="A1747" t="s">
        <v>262</v>
      </c>
      <c r="B1747">
        <v>2030</v>
      </c>
      <c r="C1747">
        <v>1995</v>
      </c>
      <c r="D1747" t="s">
        <v>228</v>
      </c>
      <c r="E1747" t="s">
        <v>229</v>
      </c>
      <c r="F1747" t="s">
        <v>223</v>
      </c>
      <c r="G1747" t="s">
        <v>237</v>
      </c>
      <c r="H1747">
        <v>4890.0872511500002</v>
      </c>
      <c r="I1747">
        <v>-502.45624355000001</v>
      </c>
    </row>
    <row r="1748" spans="1:9" x14ac:dyDescent="0.35">
      <c r="A1748" t="s">
        <v>262</v>
      </c>
      <c r="B1748">
        <v>2030</v>
      </c>
      <c r="C1748">
        <v>1995</v>
      </c>
      <c r="D1748" t="s">
        <v>228</v>
      </c>
      <c r="E1748" t="s">
        <v>229</v>
      </c>
      <c r="F1748" t="s">
        <v>223</v>
      </c>
      <c r="G1748" t="s">
        <v>238</v>
      </c>
      <c r="H1748">
        <v>4720.6250257700003</v>
      </c>
      <c r="I1748">
        <v>0</v>
      </c>
    </row>
    <row r="1749" spans="1:9" x14ac:dyDescent="0.35">
      <c r="A1749" t="s">
        <v>262</v>
      </c>
      <c r="B1749">
        <v>2030</v>
      </c>
      <c r="C1749">
        <v>1995</v>
      </c>
      <c r="D1749" t="s">
        <v>221</v>
      </c>
      <c r="E1749" t="s">
        <v>239</v>
      </c>
      <c r="F1749" t="s">
        <v>223</v>
      </c>
      <c r="G1749" t="s">
        <v>240</v>
      </c>
      <c r="H1749">
        <v>688.77575259000002</v>
      </c>
      <c r="I1749">
        <v>0</v>
      </c>
    </row>
    <row r="1750" spans="1:9" x14ac:dyDescent="0.35">
      <c r="A1750" t="s">
        <v>262</v>
      </c>
      <c r="B1750">
        <v>2030</v>
      </c>
      <c r="C1750">
        <v>1995</v>
      </c>
      <c r="D1750" t="s">
        <v>221</v>
      </c>
      <c r="E1750" t="s">
        <v>239</v>
      </c>
      <c r="F1750" t="s">
        <v>223</v>
      </c>
      <c r="G1750" t="s">
        <v>225</v>
      </c>
      <c r="H1750">
        <v>377.56418644000001</v>
      </c>
      <c r="I1750">
        <v>0</v>
      </c>
    </row>
    <row r="1751" spans="1:9" x14ac:dyDescent="0.35">
      <c r="A1751" t="s">
        <v>262</v>
      </c>
      <c r="B1751">
        <v>2030</v>
      </c>
      <c r="C1751">
        <v>1995</v>
      </c>
      <c r="D1751" t="s">
        <v>221</v>
      </c>
      <c r="E1751" t="s">
        <v>239</v>
      </c>
      <c r="F1751" t="s">
        <v>221</v>
      </c>
      <c r="G1751" t="s">
        <v>227</v>
      </c>
      <c r="H1751">
        <v>1032.0901151999999</v>
      </c>
      <c r="I1751">
        <v>0</v>
      </c>
    </row>
    <row r="1752" spans="1:9" x14ac:dyDescent="0.35">
      <c r="A1752" t="s">
        <v>262</v>
      </c>
      <c r="B1752">
        <v>2030</v>
      </c>
      <c r="C1752">
        <v>1995</v>
      </c>
      <c r="D1752" t="s">
        <v>228</v>
      </c>
      <c r="E1752" t="s">
        <v>242</v>
      </c>
      <c r="F1752" t="s">
        <v>223</v>
      </c>
      <c r="G1752" t="s">
        <v>232</v>
      </c>
      <c r="H1752">
        <v>4106.2629401100003</v>
      </c>
      <c r="I1752">
        <v>0</v>
      </c>
    </row>
    <row r="1753" spans="1:9" x14ac:dyDescent="0.35">
      <c r="A1753" t="s">
        <v>262</v>
      </c>
      <c r="B1753">
        <v>2030</v>
      </c>
      <c r="C1753">
        <v>1995</v>
      </c>
      <c r="D1753" t="s">
        <v>228</v>
      </c>
      <c r="E1753" t="s">
        <v>242</v>
      </c>
      <c r="F1753" t="s">
        <v>223</v>
      </c>
      <c r="G1753" t="s">
        <v>244</v>
      </c>
      <c r="H1753">
        <v>3286.7406399500001</v>
      </c>
      <c r="I1753">
        <v>-1113.37179625</v>
      </c>
    </row>
    <row r="1754" spans="1:9" x14ac:dyDescent="0.35">
      <c r="A1754" t="s">
        <v>262</v>
      </c>
      <c r="B1754">
        <v>2030</v>
      </c>
      <c r="C1754">
        <v>1995</v>
      </c>
      <c r="D1754" t="s">
        <v>228</v>
      </c>
      <c r="E1754" t="s">
        <v>242</v>
      </c>
      <c r="F1754" t="s">
        <v>223</v>
      </c>
      <c r="G1754" t="s">
        <v>246</v>
      </c>
      <c r="H1754">
        <v>1536.8894056900001</v>
      </c>
      <c r="I1754">
        <v>0</v>
      </c>
    </row>
    <row r="1755" spans="1:9" x14ac:dyDescent="0.35">
      <c r="A1755" t="s">
        <v>262</v>
      </c>
      <c r="B1755">
        <v>2030</v>
      </c>
      <c r="C1755">
        <v>1995</v>
      </c>
      <c r="D1755" t="s">
        <v>228</v>
      </c>
      <c r="E1755" t="s">
        <v>242</v>
      </c>
      <c r="F1755" t="s">
        <v>223</v>
      </c>
      <c r="G1755" t="s">
        <v>248</v>
      </c>
      <c r="H1755">
        <v>7353.4878272799997</v>
      </c>
      <c r="I1755">
        <v>0</v>
      </c>
    </row>
    <row r="1756" spans="1:9" x14ac:dyDescent="0.35">
      <c r="A1756" t="s">
        <v>262</v>
      </c>
      <c r="B1756">
        <v>2030</v>
      </c>
      <c r="C1756">
        <v>1995</v>
      </c>
      <c r="D1756" t="s">
        <v>228</v>
      </c>
      <c r="E1756" t="s">
        <v>242</v>
      </c>
      <c r="F1756" t="s">
        <v>221</v>
      </c>
      <c r="G1756" t="s">
        <v>250</v>
      </c>
      <c r="H1756">
        <v>1725.77665748</v>
      </c>
      <c r="I1756">
        <v>-4497.7067072199998</v>
      </c>
    </row>
    <row r="1757" spans="1:9" x14ac:dyDescent="0.35">
      <c r="A1757" t="s">
        <v>262</v>
      </c>
      <c r="B1757">
        <v>2030</v>
      </c>
      <c r="C1757">
        <v>1995</v>
      </c>
      <c r="D1757" t="s">
        <v>228</v>
      </c>
      <c r="E1757" t="s">
        <v>251</v>
      </c>
      <c r="F1757" t="s">
        <v>223</v>
      </c>
      <c r="G1757" t="s">
        <v>224</v>
      </c>
      <c r="H1757">
        <v>1498.5367221399999</v>
      </c>
      <c r="I1757">
        <v>0</v>
      </c>
    </row>
    <row r="1758" spans="1:9" x14ac:dyDescent="0.35">
      <c r="A1758" t="s">
        <v>262</v>
      </c>
      <c r="B1758">
        <v>2030</v>
      </c>
      <c r="C1758">
        <v>1995</v>
      </c>
      <c r="D1758" t="s">
        <v>228</v>
      </c>
      <c r="E1758" t="s">
        <v>251</v>
      </c>
      <c r="F1758" t="s">
        <v>223</v>
      </c>
      <c r="G1758" t="s">
        <v>226</v>
      </c>
      <c r="H1758">
        <v>634.13004844</v>
      </c>
      <c r="I1758">
        <v>0</v>
      </c>
    </row>
    <row r="1759" spans="1:9" x14ac:dyDescent="0.35">
      <c r="A1759" t="s">
        <v>262</v>
      </c>
      <c r="B1759">
        <v>2030</v>
      </c>
      <c r="C1759">
        <v>1995</v>
      </c>
      <c r="D1759" t="s">
        <v>228</v>
      </c>
      <c r="E1759" t="s">
        <v>251</v>
      </c>
      <c r="F1759" t="s">
        <v>223</v>
      </c>
      <c r="G1759" t="s">
        <v>252</v>
      </c>
      <c r="H1759">
        <v>1986.26766066</v>
      </c>
      <c r="I1759">
        <v>0</v>
      </c>
    </row>
    <row r="1760" spans="1:9" x14ac:dyDescent="0.35">
      <c r="A1760" t="s">
        <v>262</v>
      </c>
      <c r="B1760">
        <v>2030</v>
      </c>
      <c r="C1760">
        <v>1995</v>
      </c>
      <c r="D1760" t="s">
        <v>228</v>
      </c>
      <c r="E1760" t="s">
        <v>251</v>
      </c>
      <c r="F1760" t="s">
        <v>221</v>
      </c>
      <c r="G1760" t="s">
        <v>227</v>
      </c>
      <c r="H1760">
        <v>3868.9728976000001</v>
      </c>
      <c r="I1760">
        <v>0</v>
      </c>
    </row>
    <row r="1761" spans="1:9" x14ac:dyDescent="0.35">
      <c r="A1761" t="s">
        <v>262</v>
      </c>
      <c r="B1761">
        <v>2030</v>
      </c>
      <c r="C1761">
        <v>1995</v>
      </c>
      <c r="D1761" t="s">
        <v>228</v>
      </c>
      <c r="E1761" t="s">
        <v>251</v>
      </c>
      <c r="F1761" t="s">
        <v>221</v>
      </c>
      <c r="G1761" t="s">
        <v>253</v>
      </c>
      <c r="H1761">
        <v>17378.595594729999</v>
      </c>
      <c r="I1761">
        <v>0</v>
      </c>
    </row>
    <row r="1762" spans="1:9" x14ac:dyDescent="0.35">
      <c r="A1762" t="s">
        <v>262</v>
      </c>
      <c r="B1762">
        <v>2030</v>
      </c>
      <c r="C1762">
        <v>1995</v>
      </c>
      <c r="D1762" t="s">
        <v>221</v>
      </c>
      <c r="E1762" t="s">
        <v>230</v>
      </c>
      <c r="F1762" t="s">
        <v>223</v>
      </c>
      <c r="G1762" t="s">
        <v>229</v>
      </c>
      <c r="H1762">
        <v>0</v>
      </c>
      <c r="I1762">
        <v>-8306.3477954699993</v>
      </c>
    </row>
    <row r="1763" spans="1:9" x14ac:dyDescent="0.35">
      <c r="A1763" t="s">
        <v>262</v>
      </c>
      <c r="B1763">
        <v>2030</v>
      </c>
      <c r="C1763">
        <v>1995</v>
      </c>
      <c r="D1763" t="s">
        <v>221</v>
      </c>
      <c r="E1763" t="s">
        <v>230</v>
      </c>
      <c r="F1763" t="s">
        <v>223</v>
      </c>
      <c r="G1763" t="s">
        <v>232</v>
      </c>
      <c r="H1763">
        <v>21901.827370499999</v>
      </c>
      <c r="I1763">
        <v>-450.59018024</v>
      </c>
    </row>
    <row r="1764" spans="1:9" x14ac:dyDescent="0.35">
      <c r="A1764" t="s">
        <v>262</v>
      </c>
      <c r="B1764">
        <v>2030</v>
      </c>
      <c r="C1764">
        <v>1995</v>
      </c>
      <c r="D1764" t="s">
        <v>221</v>
      </c>
      <c r="E1764" t="s">
        <v>230</v>
      </c>
      <c r="F1764" t="s">
        <v>223</v>
      </c>
      <c r="G1764" t="s">
        <v>244</v>
      </c>
      <c r="H1764">
        <v>249.89336175</v>
      </c>
      <c r="I1764">
        <v>-106.2172376</v>
      </c>
    </row>
    <row r="1765" spans="1:9" x14ac:dyDescent="0.35">
      <c r="A1765" t="s">
        <v>262</v>
      </c>
      <c r="B1765">
        <v>2030</v>
      </c>
      <c r="C1765">
        <v>1995</v>
      </c>
      <c r="D1765" t="s">
        <v>221</v>
      </c>
      <c r="E1765" t="s">
        <v>230</v>
      </c>
      <c r="F1765" t="s">
        <v>223</v>
      </c>
      <c r="G1765" t="s">
        <v>237</v>
      </c>
      <c r="H1765">
        <v>24443.234392509999</v>
      </c>
      <c r="I1765">
        <v>0</v>
      </c>
    </row>
    <row r="1766" spans="1:9" x14ac:dyDescent="0.35">
      <c r="A1766" t="s">
        <v>262</v>
      </c>
      <c r="B1766">
        <v>2030</v>
      </c>
      <c r="C1766">
        <v>1995</v>
      </c>
      <c r="D1766" t="s">
        <v>228</v>
      </c>
      <c r="E1766" t="s">
        <v>231</v>
      </c>
      <c r="F1766" t="s">
        <v>223</v>
      </c>
      <c r="G1766" t="s">
        <v>229</v>
      </c>
      <c r="H1766">
        <v>0</v>
      </c>
      <c r="I1766">
        <v>-4747.5378288800002</v>
      </c>
    </row>
    <row r="1767" spans="1:9" x14ac:dyDescent="0.35">
      <c r="A1767" t="s">
        <v>262</v>
      </c>
      <c r="B1767">
        <v>2030</v>
      </c>
      <c r="C1767">
        <v>1995</v>
      </c>
      <c r="D1767" t="s">
        <v>228</v>
      </c>
      <c r="E1767" t="s">
        <v>231</v>
      </c>
      <c r="F1767" t="s">
        <v>223</v>
      </c>
      <c r="G1767" t="s">
        <v>232</v>
      </c>
      <c r="H1767">
        <v>6274.4811756700001</v>
      </c>
      <c r="I1767">
        <v>0</v>
      </c>
    </row>
    <row r="1768" spans="1:9" x14ac:dyDescent="0.35">
      <c r="A1768" t="s">
        <v>262</v>
      </c>
      <c r="B1768">
        <v>2030</v>
      </c>
      <c r="C1768">
        <v>1995</v>
      </c>
      <c r="D1768" t="s">
        <v>228</v>
      </c>
      <c r="E1768" t="s">
        <v>231</v>
      </c>
      <c r="F1768" t="s">
        <v>223</v>
      </c>
      <c r="G1768" t="s">
        <v>256</v>
      </c>
      <c r="H1768">
        <v>10467.45027048</v>
      </c>
      <c r="I1768">
        <v>0</v>
      </c>
    </row>
    <row r="1769" spans="1:9" x14ac:dyDescent="0.35">
      <c r="A1769" t="s">
        <v>262</v>
      </c>
      <c r="B1769">
        <v>2030</v>
      </c>
      <c r="C1769">
        <v>1995</v>
      </c>
      <c r="D1769" t="s">
        <v>228</v>
      </c>
      <c r="E1769" t="s">
        <v>257</v>
      </c>
      <c r="F1769" t="s">
        <v>223</v>
      </c>
      <c r="G1769" t="s">
        <v>237</v>
      </c>
      <c r="H1769">
        <v>565.56281206000006</v>
      </c>
      <c r="I1769">
        <v>0</v>
      </c>
    </row>
    <row r="1770" spans="1:9" x14ac:dyDescent="0.35">
      <c r="A1770" t="s">
        <v>262</v>
      </c>
      <c r="B1770">
        <v>2030</v>
      </c>
      <c r="C1770">
        <v>1995</v>
      </c>
      <c r="D1770" t="s">
        <v>228</v>
      </c>
      <c r="E1770" t="s">
        <v>261</v>
      </c>
      <c r="F1770" t="s">
        <v>223</v>
      </c>
      <c r="G1770" t="s">
        <v>224</v>
      </c>
      <c r="H1770">
        <v>9232.1649003300008</v>
      </c>
      <c r="I1770">
        <v>-3700.3523716</v>
      </c>
    </row>
    <row r="1771" spans="1:9" x14ac:dyDescent="0.35">
      <c r="A1771" t="s">
        <v>262</v>
      </c>
      <c r="B1771">
        <v>2030</v>
      </c>
      <c r="C1771">
        <v>1995</v>
      </c>
      <c r="D1771" t="s">
        <v>228</v>
      </c>
      <c r="E1771" t="s">
        <v>232</v>
      </c>
      <c r="F1771" t="s">
        <v>223</v>
      </c>
      <c r="G1771" t="s">
        <v>229</v>
      </c>
      <c r="H1771">
        <v>0</v>
      </c>
      <c r="I1771">
        <v>-31425.35633839</v>
      </c>
    </row>
    <row r="1772" spans="1:9" x14ac:dyDescent="0.35">
      <c r="A1772" t="s">
        <v>262</v>
      </c>
      <c r="B1772">
        <v>2030</v>
      </c>
      <c r="C1772">
        <v>1995</v>
      </c>
      <c r="D1772" t="s">
        <v>228</v>
      </c>
      <c r="E1772" t="s">
        <v>232</v>
      </c>
      <c r="F1772" t="s">
        <v>223</v>
      </c>
      <c r="G1772" t="s">
        <v>242</v>
      </c>
      <c r="H1772">
        <v>0</v>
      </c>
      <c r="I1772">
        <v>-2438.9788624299999</v>
      </c>
    </row>
    <row r="1773" spans="1:9" x14ac:dyDescent="0.35">
      <c r="A1773" t="s">
        <v>262</v>
      </c>
      <c r="B1773">
        <v>2030</v>
      </c>
      <c r="C1773">
        <v>1995</v>
      </c>
      <c r="D1773" t="s">
        <v>228</v>
      </c>
      <c r="E1773" t="s">
        <v>232</v>
      </c>
      <c r="F1773" t="s">
        <v>221</v>
      </c>
      <c r="G1773" t="s">
        <v>230</v>
      </c>
      <c r="H1773">
        <v>1458.44373875</v>
      </c>
      <c r="I1773">
        <v>-8102.4010167299903</v>
      </c>
    </row>
    <row r="1774" spans="1:9" x14ac:dyDescent="0.35">
      <c r="A1774" t="s">
        <v>262</v>
      </c>
      <c r="B1774">
        <v>2030</v>
      </c>
      <c r="C1774">
        <v>1995</v>
      </c>
      <c r="D1774" t="s">
        <v>228</v>
      </c>
      <c r="E1774" t="s">
        <v>232</v>
      </c>
      <c r="F1774" t="s">
        <v>223</v>
      </c>
      <c r="G1774" t="s">
        <v>231</v>
      </c>
      <c r="H1774">
        <v>0</v>
      </c>
      <c r="I1774">
        <v>-4371.3296890800002</v>
      </c>
    </row>
    <row r="1775" spans="1:9" x14ac:dyDescent="0.35">
      <c r="A1775" t="s">
        <v>262</v>
      </c>
      <c r="B1775">
        <v>2030</v>
      </c>
      <c r="C1775">
        <v>1995</v>
      </c>
      <c r="D1775" t="s">
        <v>228</v>
      </c>
      <c r="E1775" t="s">
        <v>232</v>
      </c>
      <c r="F1775" t="s">
        <v>223</v>
      </c>
      <c r="G1775" t="s">
        <v>263</v>
      </c>
      <c r="H1775">
        <v>13.84749718</v>
      </c>
      <c r="I1775">
        <v>0</v>
      </c>
    </row>
    <row r="1776" spans="1:9" x14ac:dyDescent="0.35">
      <c r="A1776" t="s">
        <v>262</v>
      </c>
      <c r="B1776">
        <v>2030</v>
      </c>
      <c r="C1776">
        <v>1995</v>
      </c>
      <c r="D1776" t="s">
        <v>228</v>
      </c>
      <c r="E1776" t="s">
        <v>232</v>
      </c>
      <c r="F1776" t="s">
        <v>223</v>
      </c>
      <c r="G1776" t="s">
        <v>264</v>
      </c>
      <c r="H1776">
        <v>363.95679274999998</v>
      </c>
      <c r="I1776">
        <v>0</v>
      </c>
    </row>
    <row r="1777" spans="1:9" x14ac:dyDescent="0.35">
      <c r="A1777" t="s">
        <v>262</v>
      </c>
      <c r="B1777">
        <v>2030</v>
      </c>
      <c r="C1777">
        <v>1995</v>
      </c>
      <c r="D1777" t="s">
        <v>228</v>
      </c>
      <c r="E1777" t="s">
        <v>232</v>
      </c>
      <c r="F1777" t="s">
        <v>223</v>
      </c>
      <c r="G1777" t="s">
        <v>265</v>
      </c>
      <c r="H1777">
        <v>342.59283223</v>
      </c>
      <c r="I1777">
        <v>0</v>
      </c>
    </row>
    <row r="1778" spans="1:9" x14ac:dyDescent="0.35">
      <c r="A1778" t="s">
        <v>262</v>
      </c>
      <c r="B1778">
        <v>2030</v>
      </c>
      <c r="C1778">
        <v>1995</v>
      </c>
      <c r="D1778" t="s">
        <v>228</v>
      </c>
      <c r="E1778" t="s">
        <v>232</v>
      </c>
      <c r="F1778" t="s">
        <v>223</v>
      </c>
      <c r="G1778" t="s">
        <v>244</v>
      </c>
      <c r="H1778">
        <v>5222.0334862600002</v>
      </c>
      <c r="I1778">
        <v>-2362.44732587</v>
      </c>
    </row>
    <row r="1779" spans="1:9" x14ac:dyDescent="0.35">
      <c r="A1779" t="s">
        <v>262</v>
      </c>
      <c r="B1779">
        <v>2030</v>
      </c>
      <c r="C1779">
        <v>1995</v>
      </c>
      <c r="D1779" t="s">
        <v>228</v>
      </c>
      <c r="E1779" t="s">
        <v>232</v>
      </c>
      <c r="F1779" t="s">
        <v>223</v>
      </c>
      <c r="G1779" t="s">
        <v>246</v>
      </c>
      <c r="H1779">
        <v>3540.90065263</v>
      </c>
      <c r="I1779">
        <v>0</v>
      </c>
    </row>
    <row r="1780" spans="1:9" x14ac:dyDescent="0.35">
      <c r="A1780" t="s">
        <v>262</v>
      </c>
      <c r="B1780">
        <v>2030</v>
      </c>
      <c r="C1780">
        <v>1995</v>
      </c>
      <c r="D1780" t="s">
        <v>228</v>
      </c>
      <c r="E1780" t="s">
        <v>232</v>
      </c>
      <c r="F1780" t="s">
        <v>223</v>
      </c>
      <c r="G1780" t="s">
        <v>248</v>
      </c>
      <c r="H1780">
        <v>11227.8816548</v>
      </c>
      <c r="I1780">
        <v>0</v>
      </c>
    </row>
    <row r="1781" spans="1:9" x14ac:dyDescent="0.35">
      <c r="A1781" t="s">
        <v>262</v>
      </c>
      <c r="B1781">
        <v>2030</v>
      </c>
      <c r="C1781">
        <v>1995</v>
      </c>
      <c r="D1781" t="s">
        <v>228</v>
      </c>
      <c r="E1781" t="s">
        <v>232</v>
      </c>
      <c r="F1781" t="s">
        <v>221</v>
      </c>
      <c r="G1781" t="s">
        <v>267</v>
      </c>
      <c r="H1781">
        <v>1585.12205055</v>
      </c>
      <c r="I1781">
        <v>0</v>
      </c>
    </row>
    <row r="1782" spans="1:9" x14ac:dyDescent="0.35">
      <c r="A1782" t="s">
        <v>262</v>
      </c>
      <c r="B1782">
        <v>2030</v>
      </c>
      <c r="C1782">
        <v>1995</v>
      </c>
      <c r="D1782" t="s">
        <v>228</v>
      </c>
      <c r="E1782" t="s">
        <v>232</v>
      </c>
      <c r="F1782" t="s">
        <v>223</v>
      </c>
      <c r="G1782" t="s">
        <v>268</v>
      </c>
      <c r="H1782">
        <v>544.54871314000002</v>
      </c>
      <c r="I1782">
        <v>0</v>
      </c>
    </row>
    <row r="1783" spans="1:9" x14ac:dyDescent="0.35">
      <c r="A1783" t="s">
        <v>262</v>
      </c>
      <c r="B1783">
        <v>2030</v>
      </c>
      <c r="C1783">
        <v>1995</v>
      </c>
      <c r="D1783" t="s">
        <v>228</v>
      </c>
      <c r="E1783" t="s">
        <v>263</v>
      </c>
      <c r="F1783" t="s">
        <v>223</v>
      </c>
      <c r="G1783" t="s">
        <v>232</v>
      </c>
      <c r="H1783">
        <v>0</v>
      </c>
      <c r="I1783">
        <v>-1924.1884404800001</v>
      </c>
    </row>
    <row r="1784" spans="1:9" x14ac:dyDescent="0.35">
      <c r="A1784" t="s">
        <v>262</v>
      </c>
      <c r="B1784">
        <v>2030</v>
      </c>
      <c r="C1784">
        <v>1995</v>
      </c>
      <c r="D1784" t="s">
        <v>228</v>
      </c>
      <c r="E1784" t="s">
        <v>263</v>
      </c>
      <c r="F1784" t="s">
        <v>223</v>
      </c>
      <c r="G1784" t="s">
        <v>269</v>
      </c>
      <c r="H1784">
        <v>13.84749718</v>
      </c>
      <c r="I1784">
        <v>0</v>
      </c>
    </row>
    <row r="1785" spans="1:9" x14ac:dyDescent="0.35">
      <c r="A1785" t="s">
        <v>262</v>
      </c>
      <c r="B1785">
        <v>2030</v>
      </c>
      <c r="C1785">
        <v>1995</v>
      </c>
      <c r="D1785" t="s">
        <v>228</v>
      </c>
      <c r="E1785" t="s">
        <v>264</v>
      </c>
      <c r="F1785" t="s">
        <v>223</v>
      </c>
      <c r="G1785" t="s">
        <v>232</v>
      </c>
      <c r="H1785">
        <v>0</v>
      </c>
      <c r="I1785">
        <v>-7232.2825208800004</v>
      </c>
    </row>
    <row r="1786" spans="1:9" x14ac:dyDescent="0.35">
      <c r="A1786" t="s">
        <v>262</v>
      </c>
      <c r="B1786">
        <v>2030</v>
      </c>
      <c r="C1786">
        <v>1995</v>
      </c>
      <c r="D1786" t="s">
        <v>228</v>
      </c>
      <c r="E1786" t="s">
        <v>264</v>
      </c>
      <c r="F1786" t="s">
        <v>223</v>
      </c>
      <c r="G1786" t="s">
        <v>269</v>
      </c>
      <c r="H1786">
        <v>239.77096219000001</v>
      </c>
      <c r="I1786">
        <v>0</v>
      </c>
    </row>
    <row r="1787" spans="1:9" x14ac:dyDescent="0.35">
      <c r="A1787" t="s">
        <v>262</v>
      </c>
      <c r="B1787">
        <v>2030</v>
      </c>
      <c r="C1787">
        <v>1995</v>
      </c>
      <c r="D1787" t="s">
        <v>228</v>
      </c>
      <c r="E1787" t="s">
        <v>264</v>
      </c>
      <c r="F1787" t="s">
        <v>223</v>
      </c>
      <c r="G1787" t="s">
        <v>265</v>
      </c>
      <c r="H1787">
        <v>935.58055153999999</v>
      </c>
      <c r="I1787">
        <v>0</v>
      </c>
    </row>
    <row r="1788" spans="1:9" x14ac:dyDescent="0.35">
      <c r="A1788" t="s">
        <v>262</v>
      </c>
      <c r="B1788">
        <v>2030</v>
      </c>
      <c r="C1788">
        <v>1995</v>
      </c>
      <c r="D1788" t="s">
        <v>228</v>
      </c>
      <c r="E1788" t="s">
        <v>264</v>
      </c>
      <c r="F1788" t="s">
        <v>223</v>
      </c>
      <c r="G1788" t="s">
        <v>270</v>
      </c>
      <c r="H1788">
        <v>3982.1138924799998</v>
      </c>
      <c r="I1788">
        <v>0</v>
      </c>
    </row>
    <row r="1789" spans="1:9" x14ac:dyDescent="0.35">
      <c r="A1789" t="s">
        <v>262</v>
      </c>
      <c r="B1789">
        <v>2030</v>
      </c>
      <c r="C1789">
        <v>1995</v>
      </c>
      <c r="D1789" t="s">
        <v>228</v>
      </c>
      <c r="E1789" t="s">
        <v>264</v>
      </c>
      <c r="F1789" t="s">
        <v>223</v>
      </c>
      <c r="G1789" t="s">
        <v>268</v>
      </c>
      <c r="H1789">
        <v>3262.4939565200002</v>
      </c>
      <c r="I1789">
        <v>0</v>
      </c>
    </row>
    <row r="1790" spans="1:9" x14ac:dyDescent="0.35">
      <c r="A1790" t="s">
        <v>262</v>
      </c>
      <c r="B1790">
        <v>2030</v>
      </c>
      <c r="C1790">
        <v>1995</v>
      </c>
      <c r="D1790" t="s">
        <v>228</v>
      </c>
      <c r="E1790" t="s">
        <v>269</v>
      </c>
      <c r="F1790" t="s">
        <v>223</v>
      </c>
      <c r="G1790" t="s">
        <v>263</v>
      </c>
      <c r="H1790">
        <v>0</v>
      </c>
      <c r="I1790">
        <v>-1924.1884404800001</v>
      </c>
    </row>
    <row r="1791" spans="1:9" x14ac:dyDescent="0.35">
      <c r="A1791" t="s">
        <v>262</v>
      </c>
      <c r="B1791">
        <v>2030</v>
      </c>
      <c r="C1791">
        <v>1995</v>
      </c>
      <c r="D1791" t="s">
        <v>228</v>
      </c>
      <c r="E1791" t="s">
        <v>269</v>
      </c>
      <c r="F1791" t="s">
        <v>223</v>
      </c>
      <c r="G1791" t="s">
        <v>264</v>
      </c>
      <c r="H1791">
        <v>0</v>
      </c>
      <c r="I1791">
        <v>-570.64689204000001</v>
      </c>
    </row>
    <row r="1792" spans="1:9" x14ac:dyDescent="0.35">
      <c r="A1792" t="s">
        <v>262</v>
      </c>
      <c r="B1792">
        <v>2030</v>
      </c>
      <c r="C1792">
        <v>1995</v>
      </c>
      <c r="D1792" t="s">
        <v>228</v>
      </c>
      <c r="E1792" t="s">
        <v>265</v>
      </c>
      <c r="F1792" t="s">
        <v>223</v>
      </c>
      <c r="G1792" t="s">
        <v>232</v>
      </c>
      <c r="H1792">
        <v>0</v>
      </c>
      <c r="I1792">
        <v>-24093.554062899999</v>
      </c>
    </row>
    <row r="1793" spans="1:9" x14ac:dyDescent="0.35">
      <c r="A1793" t="s">
        <v>262</v>
      </c>
      <c r="B1793">
        <v>2030</v>
      </c>
      <c r="C1793">
        <v>1995</v>
      </c>
      <c r="D1793" t="s">
        <v>228</v>
      </c>
      <c r="E1793" t="s">
        <v>265</v>
      </c>
      <c r="F1793" t="s">
        <v>223</v>
      </c>
      <c r="G1793" t="s">
        <v>264</v>
      </c>
      <c r="H1793">
        <v>0</v>
      </c>
      <c r="I1793">
        <v>-1955.8616031700001</v>
      </c>
    </row>
    <row r="1794" spans="1:9" x14ac:dyDescent="0.35">
      <c r="A1794" t="s">
        <v>262</v>
      </c>
      <c r="B1794">
        <v>2030</v>
      </c>
      <c r="C1794">
        <v>1995</v>
      </c>
      <c r="D1794" t="s">
        <v>228</v>
      </c>
      <c r="E1794" t="s">
        <v>265</v>
      </c>
      <c r="F1794" t="s">
        <v>223</v>
      </c>
      <c r="G1794" t="s">
        <v>248</v>
      </c>
      <c r="H1794">
        <v>4009.0714480000001</v>
      </c>
      <c r="I1794">
        <v>0</v>
      </c>
    </row>
    <row r="1795" spans="1:9" x14ac:dyDescent="0.35">
      <c r="A1795" t="s">
        <v>262</v>
      </c>
      <c r="B1795">
        <v>2030</v>
      </c>
      <c r="C1795">
        <v>1995</v>
      </c>
      <c r="D1795" t="s">
        <v>228</v>
      </c>
      <c r="E1795" t="s">
        <v>265</v>
      </c>
      <c r="F1795" t="s">
        <v>221</v>
      </c>
      <c r="G1795" t="s">
        <v>267</v>
      </c>
      <c r="H1795">
        <v>4526.5312202100004</v>
      </c>
      <c r="I1795">
        <v>0</v>
      </c>
    </row>
    <row r="1796" spans="1:9" x14ac:dyDescent="0.35">
      <c r="A1796" t="s">
        <v>262</v>
      </c>
      <c r="B1796">
        <v>2030</v>
      </c>
      <c r="C1796">
        <v>1995</v>
      </c>
      <c r="D1796" t="s">
        <v>228</v>
      </c>
      <c r="E1796" t="s">
        <v>265</v>
      </c>
      <c r="F1796" t="s">
        <v>223</v>
      </c>
      <c r="G1796" t="s">
        <v>271</v>
      </c>
      <c r="H1796">
        <v>1230.2724208899999</v>
      </c>
      <c r="I1796">
        <v>0</v>
      </c>
    </row>
    <row r="1797" spans="1:9" x14ac:dyDescent="0.35">
      <c r="A1797" t="s">
        <v>262</v>
      </c>
      <c r="B1797">
        <v>2030</v>
      </c>
      <c r="C1797">
        <v>1995</v>
      </c>
      <c r="D1797" t="s">
        <v>228</v>
      </c>
      <c r="E1797" t="s">
        <v>265</v>
      </c>
      <c r="F1797" t="s">
        <v>221</v>
      </c>
      <c r="G1797" t="s">
        <v>250</v>
      </c>
      <c r="H1797">
        <v>6712.3283056800001</v>
      </c>
      <c r="I1797">
        <v>0</v>
      </c>
    </row>
    <row r="1798" spans="1:9" x14ac:dyDescent="0.35">
      <c r="A1798" t="s">
        <v>262</v>
      </c>
      <c r="B1798">
        <v>2030</v>
      </c>
      <c r="C1798">
        <v>1995</v>
      </c>
      <c r="D1798" t="s">
        <v>228</v>
      </c>
      <c r="E1798" t="s">
        <v>272</v>
      </c>
      <c r="F1798" t="s">
        <v>223</v>
      </c>
      <c r="G1798" t="s">
        <v>273</v>
      </c>
      <c r="H1798">
        <v>547.79185885000004</v>
      </c>
      <c r="I1798">
        <v>0</v>
      </c>
    </row>
    <row r="1799" spans="1:9" x14ac:dyDescent="0.35">
      <c r="A1799" t="s">
        <v>262</v>
      </c>
      <c r="B1799">
        <v>2030</v>
      </c>
      <c r="C1799">
        <v>1995</v>
      </c>
      <c r="D1799" t="s">
        <v>228</v>
      </c>
      <c r="E1799" t="s">
        <v>272</v>
      </c>
      <c r="F1799" t="s">
        <v>223</v>
      </c>
      <c r="G1799" t="s">
        <v>274</v>
      </c>
      <c r="H1799">
        <v>3503.4106403199999</v>
      </c>
      <c r="I1799">
        <v>0</v>
      </c>
    </row>
    <row r="1800" spans="1:9" x14ac:dyDescent="0.35">
      <c r="A1800" t="s">
        <v>262</v>
      </c>
      <c r="B1800">
        <v>2030</v>
      </c>
      <c r="C1800">
        <v>1995</v>
      </c>
      <c r="D1800" t="s">
        <v>228</v>
      </c>
      <c r="E1800" t="s">
        <v>275</v>
      </c>
      <c r="F1800" t="s">
        <v>223</v>
      </c>
      <c r="G1800" t="s">
        <v>244</v>
      </c>
      <c r="H1800">
        <v>22079.585493809998</v>
      </c>
      <c r="I1800">
        <v>0</v>
      </c>
    </row>
    <row r="1801" spans="1:9" x14ac:dyDescent="0.35">
      <c r="A1801" t="s">
        <v>262</v>
      </c>
      <c r="B1801">
        <v>2030</v>
      </c>
      <c r="C1801">
        <v>1995</v>
      </c>
      <c r="D1801" t="s">
        <v>228</v>
      </c>
      <c r="E1801" t="s">
        <v>275</v>
      </c>
      <c r="F1801" t="s">
        <v>223</v>
      </c>
      <c r="G1801" t="s">
        <v>276</v>
      </c>
      <c r="H1801">
        <v>8006.9129602100002</v>
      </c>
      <c r="I1801">
        <v>0</v>
      </c>
    </row>
    <row r="1802" spans="1:9" x14ac:dyDescent="0.35">
      <c r="A1802" t="s">
        <v>262</v>
      </c>
      <c r="B1802">
        <v>2030</v>
      </c>
      <c r="C1802">
        <v>1995</v>
      </c>
      <c r="D1802" t="s">
        <v>228</v>
      </c>
      <c r="E1802" t="s">
        <v>273</v>
      </c>
      <c r="F1802" t="s">
        <v>223</v>
      </c>
      <c r="G1802" t="s">
        <v>272</v>
      </c>
      <c r="H1802">
        <v>0</v>
      </c>
      <c r="I1802">
        <v>-5171.2443595300001</v>
      </c>
    </row>
    <row r="1803" spans="1:9" x14ac:dyDescent="0.35">
      <c r="A1803" t="s">
        <v>262</v>
      </c>
      <c r="B1803">
        <v>2030</v>
      </c>
      <c r="C1803">
        <v>1995</v>
      </c>
      <c r="D1803" t="s">
        <v>228</v>
      </c>
      <c r="E1803" t="s">
        <v>273</v>
      </c>
      <c r="F1803" t="s">
        <v>223</v>
      </c>
      <c r="G1803" t="s">
        <v>277</v>
      </c>
      <c r="H1803">
        <v>224.56045474999999</v>
      </c>
      <c r="I1803">
        <v>0</v>
      </c>
    </row>
    <row r="1804" spans="1:9" x14ac:dyDescent="0.35">
      <c r="A1804" t="s">
        <v>262</v>
      </c>
      <c r="B1804">
        <v>2030</v>
      </c>
      <c r="C1804">
        <v>1995</v>
      </c>
      <c r="D1804" t="s">
        <v>228</v>
      </c>
      <c r="E1804" t="s">
        <v>273</v>
      </c>
      <c r="F1804" t="s">
        <v>223</v>
      </c>
      <c r="G1804" t="s">
        <v>271</v>
      </c>
      <c r="H1804">
        <v>4623.3287191600002</v>
      </c>
      <c r="I1804">
        <v>0</v>
      </c>
    </row>
    <row r="1805" spans="1:9" x14ac:dyDescent="0.35">
      <c r="A1805" t="s">
        <v>262</v>
      </c>
      <c r="B1805">
        <v>2030</v>
      </c>
      <c r="C1805">
        <v>1995</v>
      </c>
      <c r="D1805" t="s">
        <v>228</v>
      </c>
      <c r="E1805" t="s">
        <v>244</v>
      </c>
      <c r="F1805" t="s">
        <v>223</v>
      </c>
      <c r="G1805" t="s">
        <v>242</v>
      </c>
      <c r="H1805">
        <v>5562.4923138300001</v>
      </c>
      <c r="I1805">
        <v>-24285.581770460001</v>
      </c>
    </row>
    <row r="1806" spans="1:9" x14ac:dyDescent="0.35">
      <c r="A1806" t="s">
        <v>262</v>
      </c>
      <c r="B1806">
        <v>2030</v>
      </c>
      <c r="C1806">
        <v>1995</v>
      </c>
      <c r="D1806" t="s">
        <v>228</v>
      </c>
      <c r="E1806" t="s">
        <v>244</v>
      </c>
      <c r="F1806" t="s">
        <v>221</v>
      </c>
      <c r="G1806" t="s">
        <v>230</v>
      </c>
      <c r="H1806">
        <v>9780.5169776700004</v>
      </c>
      <c r="I1806">
        <v>-24713.000673909999</v>
      </c>
    </row>
    <row r="1807" spans="1:9" x14ac:dyDescent="0.35">
      <c r="A1807" t="s">
        <v>262</v>
      </c>
      <c r="B1807">
        <v>2030</v>
      </c>
      <c r="C1807">
        <v>1995</v>
      </c>
      <c r="D1807" t="s">
        <v>228</v>
      </c>
      <c r="E1807" t="s">
        <v>244</v>
      </c>
      <c r="F1807" t="s">
        <v>223</v>
      </c>
      <c r="G1807" t="s">
        <v>232</v>
      </c>
      <c r="H1807">
        <v>9228.1771121700003</v>
      </c>
      <c r="I1807">
        <v>-20452.356807330001</v>
      </c>
    </row>
    <row r="1808" spans="1:9" x14ac:dyDescent="0.35">
      <c r="A1808" t="s">
        <v>262</v>
      </c>
      <c r="B1808">
        <v>2030</v>
      </c>
      <c r="C1808">
        <v>1995</v>
      </c>
      <c r="D1808" t="s">
        <v>228</v>
      </c>
      <c r="E1808" t="s">
        <v>244</v>
      </c>
      <c r="F1808" t="s">
        <v>223</v>
      </c>
      <c r="G1808" t="s">
        <v>275</v>
      </c>
      <c r="H1808">
        <v>0</v>
      </c>
      <c r="I1808">
        <v>-22467.96903298</v>
      </c>
    </row>
    <row r="1809" spans="1:9" x14ac:dyDescent="0.35">
      <c r="A1809" t="s">
        <v>262</v>
      </c>
      <c r="B1809">
        <v>2030</v>
      </c>
      <c r="C1809">
        <v>1995</v>
      </c>
      <c r="D1809" t="s">
        <v>228</v>
      </c>
      <c r="E1809" t="s">
        <v>244</v>
      </c>
      <c r="F1809" t="s">
        <v>223</v>
      </c>
      <c r="G1809" t="s">
        <v>237</v>
      </c>
      <c r="H1809">
        <v>31540.656563519999</v>
      </c>
      <c r="I1809">
        <v>0</v>
      </c>
    </row>
    <row r="1810" spans="1:9" x14ac:dyDescent="0.35">
      <c r="A1810" t="s">
        <v>262</v>
      </c>
      <c r="B1810">
        <v>2030</v>
      </c>
      <c r="C1810">
        <v>1995</v>
      </c>
      <c r="D1810" t="s">
        <v>228</v>
      </c>
      <c r="E1810" t="s">
        <v>244</v>
      </c>
      <c r="F1810" t="s">
        <v>221</v>
      </c>
      <c r="G1810" t="s">
        <v>250</v>
      </c>
      <c r="H1810">
        <v>23496.1544319799</v>
      </c>
      <c r="I1810">
        <v>0</v>
      </c>
    </row>
    <row r="1811" spans="1:9" x14ac:dyDescent="0.35">
      <c r="A1811" t="s">
        <v>262</v>
      </c>
      <c r="B1811">
        <v>2030</v>
      </c>
      <c r="C1811">
        <v>1995</v>
      </c>
      <c r="D1811" t="s">
        <v>228</v>
      </c>
      <c r="E1811" t="s">
        <v>224</v>
      </c>
      <c r="F1811" t="s">
        <v>221</v>
      </c>
      <c r="G1811" t="s">
        <v>222</v>
      </c>
      <c r="H1811">
        <v>0</v>
      </c>
      <c r="I1811">
        <v>-1018.62852903</v>
      </c>
    </row>
    <row r="1812" spans="1:9" x14ac:dyDescent="0.35">
      <c r="A1812" t="s">
        <v>262</v>
      </c>
      <c r="B1812">
        <v>2030</v>
      </c>
      <c r="C1812">
        <v>1995</v>
      </c>
      <c r="D1812" t="s">
        <v>228</v>
      </c>
      <c r="E1812" t="s">
        <v>224</v>
      </c>
      <c r="F1812" t="s">
        <v>223</v>
      </c>
      <c r="G1812" t="s">
        <v>251</v>
      </c>
      <c r="H1812">
        <v>0</v>
      </c>
      <c r="I1812">
        <v>-4287.7962464299999</v>
      </c>
    </row>
    <row r="1813" spans="1:9" x14ac:dyDescent="0.35">
      <c r="A1813" t="s">
        <v>262</v>
      </c>
      <c r="B1813">
        <v>2030</v>
      </c>
      <c r="C1813">
        <v>1995</v>
      </c>
      <c r="D1813" t="s">
        <v>228</v>
      </c>
      <c r="E1813" t="s">
        <v>224</v>
      </c>
      <c r="F1813" t="s">
        <v>223</v>
      </c>
      <c r="G1813" t="s">
        <v>261</v>
      </c>
      <c r="H1813">
        <v>270.46387557000003</v>
      </c>
      <c r="I1813">
        <v>-180.60291802</v>
      </c>
    </row>
    <row r="1814" spans="1:9" x14ac:dyDescent="0.35">
      <c r="A1814" t="s">
        <v>262</v>
      </c>
      <c r="B1814">
        <v>2030</v>
      </c>
      <c r="C1814">
        <v>1995</v>
      </c>
      <c r="D1814" t="s">
        <v>228</v>
      </c>
      <c r="E1814" t="s">
        <v>224</v>
      </c>
      <c r="F1814" t="s">
        <v>223</v>
      </c>
      <c r="G1814" t="s">
        <v>237</v>
      </c>
      <c r="H1814">
        <v>1002.31280646</v>
      </c>
      <c r="I1814">
        <v>0</v>
      </c>
    </row>
    <row r="1815" spans="1:9" x14ac:dyDescent="0.35">
      <c r="A1815" t="s">
        <v>262</v>
      </c>
      <c r="B1815">
        <v>2030</v>
      </c>
      <c r="C1815">
        <v>1995</v>
      </c>
      <c r="D1815" t="s">
        <v>228</v>
      </c>
      <c r="E1815" t="s">
        <v>224</v>
      </c>
      <c r="F1815" t="s">
        <v>223</v>
      </c>
      <c r="G1815" t="s">
        <v>226</v>
      </c>
      <c r="H1815">
        <v>4117.4669826199997</v>
      </c>
      <c r="I1815">
        <v>0</v>
      </c>
    </row>
    <row r="1816" spans="1:9" x14ac:dyDescent="0.35">
      <c r="A1816" t="s">
        <v>262</v>
      </c>
      <c r="B1816">
        <v>2030</v>
      </c>
      <c r="C1816">
        <v>1995</v>
      </c>
      <c r="D1816" t="s">
        <v>228</v>
      </c>
      <c r="E1816" t="s">
        <v>224</v>
      </c>
      <c r="F1816" t="s">
        <v>221</v>
      </c>
      <c r="G1816" t="s">
        <v>253</v>
      </c>
      <c r="H1816">
        <v>10961.02077028</v>
      </c>
      <c r="I1816">
        <v>0</v>
      </c>
    </row>
    <row r="1817" spans="1:9" x14ac:dyDescent="0.35">
      <c r="A1817" t="s">
        <v>262</v>
      </c>
      <c r="B1817">
        <v>2030</v>
      </c>
      <c r="C1817">
        <v>1995</v>
      </c>
      <c r="D1817" t="s">
        <v>228</v>
      </c>
      <c r="E1817" t="s">
        <v>240</v>
      </c>
      <c r="F1817" t="s">
        <v>221</v>
      </c>
      <c r="G1817" t="s">
        <v>239</v>
      </c>
      <c r="H1817">
        <v>0</v>
      </c>
      <c r="I1817">
        <v>-1636.48219819</v>
      </c>
    </row>
    <row r="1818" spans="1:9" x14ac:dyDescent="0.35">
      <c r="A1818" t="s">
        <v>262</v>
      </c>
      <c r="B1818">
        <v>2030</v>
      </c>
      <c r="C1818">
        <v>1995</v>
      </c>
      <c r="D1818" t="s">
        <v>228</v>
      </c>
      <c r="E1818" t="s">
        <v>240</v>
      </c>
      <c r="F1818" t="s">
        <v>223</v>
      </c>
      <c r="G1818" t="s">
        <v>236</v>
      </c>
      <c r="H1818">
        <v>2158.54217763</v>
      </c>
      <c r="I1818">
        <v>0</v>
      </c>
    </row>
    <row r="1819" spans="1:9" x14ac:dyDescent="0.35">
      <c r="A1819" t="s">
        <v>262</v>
      </c>
      <c r="B1819">
        <v>2030</v>
      </c>
      <c r="C1819">
        <v>1995</v>
      </c>
      <c r="D1819" t="s">
        <v>228</v>
      </c>
      <c r="E1819" t="s">
        <v>240</v>
      </c>
      <c r="F1819" t="s">
        <v>221</v>
      </c>
      <c r="G1819" t="s">
        <v>227</v>
      </c>
      <c r="H1819">
        <v>3164.2273711899902</v>
      </c>
      <c r="I1819">
        <v>0</v>
      </c>
    </row>
    <row r="1820" spans="1:9" x14ac:dyDescent="0.35">
      <c r="A1820" t="s">
        <v>262</v>
      </c>
      <c r="B1820">
        <v>2030</v>
      </c>
      <c r="C1820">
        <v>1995</v>
      </c>
      <c r="D1820" t="s">
        <v>228</v>
      </c>
      <c r="E1820" t="s">
        <v>240</v>
      </c>
      <c r="F1820" t="s">
        <v>223</v>
      </c>
      <c r="G1820" t="s">
        <v>238</v>
      </c>
      <c r="H1820">
        <v>800.20382248999999</v>
      </c>
      <c r="I1820">
        <v>0</v>
      </c>
    </row>
    <row r="1821" spans="1:9" x14ac:dyDescent="0.35">
      <c r="A1821" t="s">
        <v>262</v>
      </c>
      <c r="B1821">
        <v>2030</v>
      </c>
      <c r="C1821">
        <v>1995</v>
      </c>
      <c r="D1821" t="s">
        <v>228</v>
      </c>
      <c r="E1821" t="s">
        <v>236</v>
      </c>
      <c r="F1821" t="s">
        <v>223</v>
      </c>
      <c r="G1821" t="s">
        <v>229</v>
      </c>
      <c r="H1821">
        <v>0</v>
      </c>
      <c r="I1821">
        <v>-2073.0912309199998</v>
      </c>
    </row>
    <row r="1822" spans="1:9" x14ac:dyDescent="0.35">
      <c r="A1822" t="s">
        <v>262</v>
      </c>
      <c r="B1822">
        <v>2030</v>
      </c>
      <c r="C1822">
        <v>1995</v>
      </c>
      <c r="D1822" t="s">
        <v>228</v>
      </c>
      <c r="E1822" t="s">
        <v>236</v>
      </c>
      <c r="F1822" t="s">
        <v>223</v>
      </c>
      <c r="G1822" t="s">
        <v>240</v>
      </c>
      <c r="H1822">
        <v>0</v>
      </c>
      <c r="I1822">
        <v>-1576.4602458700001</v>
      </c>
    </row>
    <row r="1823" spans="1:9" x14ac:dyDescent="0.35">
      <c r="A1823" t="s">
        <v>262</v>
      </c>
      <c r="B1823">
        <v>2030</v>
      </c>
      <c r="C1823">
        <v>1995</v>
      </c>
      <c r="D1823" t="s">
        <v>228</v>
      </c>
      <c r="E1823" t="s">
        <v>236</v>
      </c>
      <c r="F1823" t="s">
        <v>223</v>
      </c>
      <c r="G1823" t="s">
        <v>252</v>
      </c>
      <c r="H1823">
        <v>1880.48325972</v>
      </c>
      <c r="I1823">
        <v>0</v>
      </c>
    </row>
    <row r="1824" spans="1:9" x14ac:dyDescent="0.35">
      <c r="A1824" t="s">
        <v>262</v>
      </c>
      <c r="B1824">
        <v>2030</v>
      </c>
      <c r="C1824">
        <v>1995</v>
      </c>
      <c r="D1824" t="s">
        <v>228</v>
      </c>
      <c r="E1824" t="s">
        <v>236</v>
      </c>
      <c r="F1824" t="s">
        <v>221</v>
      </c>
      <c r="G1824" t="s">
        <v>227</v>
      </c>
      <c r="H1824">
        <v>4613.9839908100003</v>
      </c>
      <c r="I1824">
        <v>0</v>
      </c>
    </row>
    <row r="1825" spans="1:9" x14ac:dyDescent="0.35">
      <c r="A1825" t="s">
        <v>262</v>
      </c>
      <c r="B1825">
        <v>2030</v>
      </c>
      <c r="C1825">
        <v>1995</v>
      </c>
      <c r="D1825" t="s">
        <v>228</v>
      </c>
      <c r="E1825" t="s">
        <v>236</v>
      </c>
      <c r="F1825" t="s">
        <v>223</v>
      </c>
      <c r="G1825" t="s">
        <v>238</v>
      </c>
      <c r="H1825">
        <v>65.716491129999994</v>
      </c>
      <c r="I1825">
        <v>0</v>
      </c>
    </row>
    <row r="1826" spans="1:9" x14ac:dyDescent="0.35">
      <c r="A1826" t="s">
        <v>262</v>
      </c>
      <c r="B1826">
        <v>2030</v>
      </c>
      <c r="C1826">
        <v>1995</v>
      </c>
      <c r="D1826" t="s">
        <v>228</v>
      </c>
      <c r="E1826" t="s">
        <v>236</v>
      </c>
      <c r="F1826" t="s">
        <v>223</v>
      </c>
      <c r="G1826" t="s">
        <v>256</v>
      </c>
      <c r="H1826">
        <v>3223.3938962100001</v>
      </c>
      <c r="I1826">
        <v>0</v>
      </c>
    </row>
    <row r="1827" spans="1:9" x14ac:dyDescent="0.35">
      <c r="A1827" t="s">
        <v>262</v>
      </c>
      <c r="B1827">
        <v>2030</v>
      </c>
      <c r="C1827">
        <v>1995</v>
      </c>
      <c r="D1827" t="s">
        <v>228</v>
      </c>
      <c r="E1827" t="s">
        <v>236</v>
      </c>
      <c r="F1827" t="s">
        <v>221</v>
      </c>
      <c r="G1827" t="s">
        <v>279</v>
      </c>
      <c r="H1827">
        <v>1672.1952394800001</v>
      </c>
      <c r="I1827">
        <v>0</v>
      </c>
    </row>
    <row r="1828" spans="1:9" x14ac:dyDescent="0.35">
      <c r="A1828" t="s">
        <v>262</v>
      </c>
      <c r="B1828">
        <v>2030</v>
      </c>
      <c r="C1828">
        <v>1995</v>
      </c>
      <c r="D1828" t="s">
        <v>228</v>
      </c>
      <c r="E1828" t="s">
        <v>278</v>
      </c>
      <c r="F1828" t="s">
        <v>221</v>
      </c>
      <c r="G1828" t="s">
        <v>250</v>
      </c>
      <c r="H1828">
        <v>7653.2059126799904</v>
      </c>
      <c r="I1828">
        <v>0</v>
      </c>
    </row>
    <row r="1829" spans="1:9" x14ac:dyDescent="0.35">
      <c r="A1829" t="s">
        <v>262</v>
      </c>
      <c r="B1829">
        <v>2030</v>
      </c>
      <c r="C1829">
        <v>1995</v>
      </c>
      <c r="D1829" t="s">
        <v>228</v>
      </c>
      <c r="E1829" t="s">
        <v>278</v>
      </c>
      <c r="F1829" t="s">
        <v>221</v>
      </c>
      <c r="G1829" t="s">
        <v>280</v>
      </c>
      <c r="H1829">
        <v>7.64822823</v>
      </c>
      <c r="I1829">
        <v>0</v>
      </c>
    </row>
    <row r="1830" spans="1:9" x14ac:dyDescent="0.35">
      <c r="A1830" t="s">
        <v>262</v>
      </c>
      <c r="B1830">
        <v>2030</v>
      </c>
      <c r="C1830">
        <v>1995</v>
      </c>
      <c r="D1830" t="s">
        <v>228</v>
      </c>
      <c r="E1830" t="s">
        <v>237</v>
      </c>
      <c r="F1830" t="s">
        <v>223</v>
      </c>
      <c r="G1830" t="s">
        <v>229</v>
      </c>
      <c r="H1830">
        <v>555.90799781999999</v>
      </c>
      <c r="I1830">
        <v>-4898.6886190200003</v>
      </c>
    </row>
    <row r="1831" spans="1:9" x14ac:dyDescent="0.35">
      <c r="A1831" t="s">
        <v>262</v>
      </c>
      <c r="B1831">
        <v>2030</v>
      </c>
      <c r="C1831">
        <v>1995</v>
      </c>
      <c r="D1831" t="s">
        <v>228</v>
      </c>
      <c r="E1831" t="s">
        <v>237</v>
      </c>
      <c r="F1831" t="s">
        <v>221</v>
      </c>
      <c r="G1831" t="s">
        <v>230</v>
      </c>
      <c r="H1831">
        <v>0</v>
      </c>
      <c r="I1831">
        <v>-1871.1822625299999</v>
      </c>
    </row>
    <row r="1832" spans="1:9" x14ac:dyDescent="0.35">
      <c r="A1832" t="s">
        <v>262</v>
      </c>
      <c r="B1832">
        <v>2030</v>
      </c>
      <c r="C1832">
        <v>1995</v>
      </c>
      <c r="D1832" t="s">
        <v>228</v>
      </c>
      <c r="E1832" t="s">
        <v>237</v>
      </c>
      <c r="F1832" t="s">
        <v>223</v>
      </c>
      <c r="G1832" t="s">
        <v>244</v>
      </c>
      <c r="H1832">
        <v>0</v>
      </c>
      <c r="I1832">
        <v>-1091.8201316</v>
      </c>
    </row>
    <row r="1833" spans="1:9" x14ac:dyDescent="0.35">
      <c r="A1833" t="s">
        <v>262</v>
      </c>
      <c r="B1833">
        <v>2030</v>
      </c>
      <c r="C1833">
        <v>1995</v>
      </c>
      <c r="D1833" t="s">
        <v>228</v>
      </c>
      <c r="E1833" t="s">
        <v>237</v>
      </c>
      <c r="F1833" t="s">
        <v>223</v>
      </c>
      <c r="G1833" t="s">
        <v>224</v>
      </c>
      <c r="H1833">
        <v>0</v>
      </c>
      <c r="I1833">
        <v>-1848.5889673199999</v>
      </c>
    </row>
    <row r="1834" spans="1:9" x14ac:dyDescent="0.35">
      <c r="A1834" t="s">
        <v>262</v>
      </c>
      <c r="B1834">
        <v>2030</v>
      </c>
      <c r="C1834">
        <v>1995</v>
      </c>
      <c r="D1834" t="s">
        <v>228</v>
      </c>
      <c r="E1834" t="s">
        <v>237</v>
      </c>
      <c r="F1834" t="s">
        <v>223</v>
      </c>
      <c r="G1834" t="s">
        <v>225</v>
      </c>
      <c r="H1834">
        <v>2478.1331981200001</v>
      </c>
      <c r="I1834">
        <v>0</v>
      </c>
    </row>
    <row r="1835" spans="1:9" x14ac:dyDescent="0.35">
      <c r="A1835" t="s">
        <v>262</v>
      </c>
      <c r="B1835">
        <v>2030</v>
      </c>
      <c r="C1835">
        <v>1995</v>
      </c>
      <c r="D1835" t="s">
        <v>228</v>
      </c>
      <c r="E1835" t="s">
        <v>237</v>
      </c>
      <c r="F1835" t="s">
        <v>223</v>
      </c>
      <c r="G1835" t="s">
        <v>281</v>
      </c>
      <c r="H1835">
        <v>1530.71853087</v>
      </c>
      <c r="I1835">
        <v>0</v>
      </c>
    </row>
    <row r="1836" spans="1:9" x14ac:dyDescent="0.35">
      <c r="A1836" t="s">
        <v>262</v>
      </c>
      <c r="B1836">
        <v>2030</v>
      </c>
      <c r="C1836">
        <v>1995</v>
      </c>
      <c r="D1836" t="s">
        <v>228</v>
      </c>
      <c r="E1836" t="s">
        <v>237</v>
      </c>
      <c r="F1836" t="s">
        <v>223</v>
      </c>
      <c r="G1836" t="s">
        <v>238</v>
      </c>
      <c r="H1836">
        <v>2908.06852338</v>
      </c>
      <c r="I1836">
        <v>0</v>
      </c>
    </row>
    <row r="1837" spans="1:9" x14ac:dyDescent="0.35">
      <c r="A1837" t="s">
        <v>262</v>
      </c>
      <c r="B1837">
        <v>2030</v>
      </c>
      <c r="C1837">
        <v>1995</v>
      </c>
      <c r="D1837" t="s">
        <v>228</v>
      </c>
      <c r="E1837" t="s">
        <v>282</v>
      </c>
      <c r="F1837" t="s">
        <v>223</v>
      </c>
      <c r="G1837" t="s">
        <v>274</v>
      </c>
      <c r="H1837">
        <v>1092.35488723</v>
      </c>
      <c r="I1837">
        <v>0</v>
      </c>
    </row>
    <row r="1838" spans="1:9" x14ac:dyDescent="0.35">
      <c r="A1838" t="s">
        <v>262</v>
      </c>
      <c r="B1838">
        <v>2030</v>
      </c>
      <c r="C1838">
        <v>1995</v>
      </c>
      <c r="D1838" t="s">
        <v>228</v>
      </c>
      <c r="E1838" t="s">
        <v>282</v>
      </c>
      <c r="F1838" t="s">
        <v>223</v>
      </c>
      <c r="G1838" t="s">
        <v>270</v>
      </c>
      <c r="H1838">
        <v>9447.3206806599992</v>
      </c>
      <c r="I1838">
        <v>0</v>
      </c>
    </row>
    <row r="1839" spans="1:9" x14ac:dyDescent="0.35">
      <c r="A1839" t="s">
        <v>262</v>
      </c>
      <c r="B1839">
        <v>2030</v>
      </c>
      <c r="C1839">
        <v>1995</v>
      </c>
      <c r="D1839" t="s">
        <v>228</v>
      </c>
      <c r="E1839" t="s">
        <v>282</v>
      </c>
      <c r="F1839" t="s">
        <v>223</v>
      </c>
      <c r="G1839" t="s">
        <v>268</v>
      </c>
      <c r="H1839">
        <v>1640.8081735599999</v>
      </c>
      <c r="I1839">
        <v>0</v>
      </c>
    </row>
    <row r="1840" spans="1:9" x14ac:dyDescent="0.35">
      <c r="A1840" t="s">
        <v>262</v>
      </c>
      <c r="B1840">
        <v>2030</v>
      </c>
      <c r="C1840">
        <v>1995</v>
      </c>
      <c r="D1840" t="s">
        <v>228</v>
      </c>
      <c r="E1840" t="s">
        <v>246</v>
      </c>
      <c r="F1840" t="s">
        <v>223</v>
      </c>
      <c r="G1840" t="s">
        <v>242</v>
      </c>
      <c r="H1840">
        <v>0</v>
      </c>
      <c r="I1840">
        <v>-336.57896006999999</v>
      </c>
    </row>
    <row r="1841" spans="1:9" x14ac:dyDescent="0.35">
      <c r="A1841" t="s">
        <v>262</v>
      </c>
      <c r="B1841">
        <v>2030</v>
      </c>
      <c r="C1841">
        <v>1995</v>
      </c>
      <c r="D1841" t="s">
        <v>228</v>
      </c>
      <c r="E1841" t="s">
        <v>246</v>
      </c>
      <c r="F1841" t="s">
        <v>223</v>
      </c>
      <c r="G1841" t="s">
        <v>232</v>
      </c>
      <c r="H1841">
        <v>0</v>
      </c>
      <c r="I1841">
        <v>-577.17393178999998</v>
      </c>
    </row>
    <row r="1842" spans="1:9" x14ac:dyDescent="0.35">
      <c r="A1842" t="s">
        <v>262</v>
      </c>
      <c r="B1842">
        <v>2030</v>
      </c>
      <c r="C1842">
        <v>1995</v>
      </c>
      <c r="D1842" t="s">
        <v>228</v>
      </c>
      <c r="E1842" t="s">
        <v>274</v>
      </c>
      <c r="F1842" t="s">
        <v>223</v>
      </c>
      <c r="G1842" t="s">
        <v>272</v>
      </c>
      <c r="H1842">
        <v>0</v>
      </c>
      <c r="I1842">
        <v>-688.59576155000002</v>
      </c>
    </row>
    <row r="1843" spans="1:9" x14ac:dyDescent="0.35">
      <c r="A1843" t="s">
        <v>262</v>
      </c>
      <c r="B1843">
        <v>2030</v>
      </c>
      <c r="C1843">
        <v>1995</v>
      </c>
      <c r="D1843" t="s">
        <v>228</v>
      </c>
      <c r="E1843" t="s">
        <v>274</v>
      </c>
      <c r="F1843" t="s">
        <v>223</v>
      </c>
      <c r="G1843" t="s">
        <v>282</v>
      </c>
      <c r="H1843">
        <v>0</v>
      </c>
      <c r="I1843">
        <v>-2896.6791882399998</v>
      </c>
    </row>
    <row r="1844" spans="1:9" x14ac:dyDescent="0.35">
      <c r="A1844" t="s">
        <v>262</v>
      </c>
      <c r="B1844">
        <v>2030</v>
      </c>
      <c r="C1844">
        <v>1995</v>
      </c>
      <c r="D1844" t="s">
        <v>228</v>
      </c>
      <c r="E1844" t="s">
        <v>274</v>
      </c>
      <c r="F1844" t="s">
        <v>223</v>
      </c>
      <c r="G1844" t="s">
        <v>271</v>
      </c>
      <c r="H1844">
        <v>0</v>
      </c>
      <c r="I1844">
        <v>-442.51481819000003</v>
      </c>
    </row>
    <row r="1845" spans="1:9" x14ac:dyDescent="0.35">
      <c r="A1845" t="s">
        <v>262</v>
      </c>
      <c r="B1845">
        <v>2030</v>
      </c>
      <c r="C1845">
        <v>1995</v>
      </c>
      <c r="D1845" t="s">
        <v>221</v>
      </c>
      <c r="E1845" t="s">
        <v>225</v>
      </c>
      <c r="F1845" t="s">
        <v>221</v>
      </c>
      <c r="G1845" t="s">
        <v>222</v>
      </c>
      <c r="H1845">
        <v>0</v>
      </c>
      <c r="I1845">
        <v>-224.46077868</v>
      </c>
    </row>
    <row r="1846" spans="1:9" x14ac:dyDescent="0.35">
      <c r="A1846" t="s">
        <v>262</v>
      </c>
      <c r="B1846">
        <v>2030</v>
      </c>
      <c r="C1846">
        <v>1995</v>
      </c>
      <c r="D1846" t="s">
        <v>221</v>
      </c>
      <c r="E1846" t="s">
        <v>225</v>
      </c>
      <c r="F1846" t="s">
        <v>221</v>
      </c>
      <c r="G1846" t="s">
        <v>239</v>
      </c>
      <c r="H1846">
        <v>0</v>
      </c>
      <c r="I1846">
        <v>-1807.7414669699999</v>
      </c>
    </row>
    <row r="1847" spans="1:9" x14ac:dyDescent="0.35">
      <c r="A1847" t="s">
        <v>262</v>
      </c>
      <c r="B1847">
        <v>2030</v>
      </c>
      <c r="C1847">
        <v>1995</v>
      </c>
      <c r="D1847" t="s">
        <v>221</v>
      </c>
      <c r="E1847" t="s">
        <v>225</v>
      </c>
      <c r="F1847" t="s">
        <v>223</v>
      </c>
      <c r="G1847" t="s">
        <v>237</v>
      </c>
      <c r="H1847">
        <v>0</v>
      </c>
      <c r="I1847">
        <v>-820.43106836000004</v>
      </c>
    </row>
    <row r="1848" spans="1:9" x14ac:dyDescent="0.35">
      <c r="A1848" t="s">
        <v>262</v>
      </c>
      <c r="B1848">
        <v>2030</v>
      </c>
      <c r="C1848">
        <v>1995</v>
      </c>
      <c r="D1848" t="s">
        <v>221</v>
      </c>
      <c r="E1848" t="s">
        <v>225</v>
      </c>
      <c r="F1848" t="s">
        <v>221</v>
      </c>
      <c r="G1848" t="s">
        <v>227</v>
      </c>
      <c r="H1848">
        <v>2225.7361338400001</v>
      </c>
      <c r="I1848">
        <v>0</v>
      </c>
    </row>
    <row r="1849" spans="1:9" x14ac:dyDescent="0.35">
      <c r="A1849" t="s">
        <v>262</v>
      </c>
      <c r="B1849">
        <v>2030</v>
      </c>
      <c r="C1849">
        <v>1995</v>
      </c>
      <c r="D1849" t="s">
        <v>221</v>
      </c>
      <c r="E1849" t="s">
        <v>226</v>
      </c>
      <c r="F1849" t="s">
        <v>221</v>
      </c>
      <c r="G1849" t="s">
        <v>222</v>
      </c>
      <c r="H1849">
        <v>70.913386290000005</v>
      </c>
      <c r="I1849">
        <v>-116.97810041</v>
      </c>
    </row>
    <row r="1850" spans="1:9" x14ac:dyDescent="0.35">
      <c r="A1850" t="s">
        <v>262</v>
      </c>
      <c r="B1850">
        <v>2030</v>
      </c>
      <c r="C1850">
        <v>1995</v>
      </c>
      <c r="D1850" t="s">
        <v>221</v>
      </c>
      <c r="E1850" t="s">
        <v>226</v>
      </c>
      <c r="F1850" t="s">
        <v>223</v>
      </c>
      <c r="G1850" t="s">
        <v>251</v>
      </c>
      <c r="H1850">
        <v>0</v>
      </c>
      <c r="I1850">
        <v>-237.3587163</v>
      </c>
    </row>
    <row r="1851" spans="1:9" x14ac:dyDescent="0.35">
      <c r="A1851" t="s">
        <v>262</v>
      </c>
      <c r="B1851">
        <v>2030</v>
      </c>
      <c r="C1851">
        <v>1995</v>
      </c>
      <c r="D1851" t="s">
        <v>221</v>
      </c>
      <c r="E1851" t="s">
        <v>226</v>
      </c>
      <c r="F1851" t="s">
        <v>223</v>
      </c>
      <c r="G1851" t="s">
        <v>224</v>
      </c>
      <c r="H1851">
        <v>0</v>
      </c>
      <c r="I1851">
        <v>-301.41181947000001</v>
      </c>
    </row>
    <row r="1852" spans="1:9" x14ac:dyDescent="0.35">
      <c r="A1852" t="s">
        <v>262</v>
      </c>
      <c r="B1852">
        <v>2030</v>
      </c>
      <c r="C1852">
        <v>1995</v>
      </c>
      <c r="D1852" t="s">
        <v>221</v>
      </c>
      <c r="E1852" t="s">
        <v>226</v>
      </c>
      <c r="F1852" t="s">
        <v>221</v>
      </c>
      <c r="G1852" t="s">
        <v>227</v>
      </c>
      <c r="H1852">
        <v>1854.7158195</v>
      </c>
      <c r="I1852">
        <v>0</v>
      </c>
    </row>
    <row r="1853" spans="1:9" x14ac:dyDescent="0.35">
      <c r="A1853" t="s">
        <v>262</v>
      </c>
      <c r="B1853">
        <v>2030</v>
      </c>
      <c r="C1853">
        <v>1995</v>
      </c>
      <c r="D1853" t="s">
        <v>228</v>
      </c>
      <c r="E1853" t="s">
        <v>281</v>
      </c>
      <c r="F1853" t="s">
        <v>223</v>
      </c>
      <c r="G1853" t="s">
        <v>237</v>
      </c>
      <c r="H1853">
        <v>0</v>
      </c>
      <c r="I1853">
        <v>-0.26651754</v>
      </c>
    </row>
    <row r="1854" spans="1:9" x14ac:dyDescent="0.35">
      <c r="A1854" t="s">
        <v>262</v>
      </c>
      <c r="B1854">
        <v>2030</v>
      </c>
      <c r="C1854">
        <v>1995</v>
      </c>
      <c r="D1854" t="s">
        <v>228</v>
      </c>
      <c r="E1854" t="s">
        <v>248</v>
      </c>
      <c r="F1854" t="s">
        <v>223</v>
      </c>
      <c r="G1854" t="s">
        <v>242</v>
      </c>
      <c r="H1854">
        <v>0</v>
      </c>
      <c r="I1854">
        <v>-8747.8256581700007</v>
      </c>
    </row>
    <row r="1855" spans="1:9" x14ac:dyDescent="0.35">
      <c r="A1855" t="s">
        <v>262</v>
      </c>
      <c r="B1855">
        <v>2030</v>
      </c>
      <c r="C1855">
        <v>1995</v>
      </c>
      <c r="D1855" t="s">
        <v>228</v>
      </c>
      <c r="E1855" t="s">
        <v>248</v>
      </c>
      <c r="F1855" t="s">
        <v>223</v>
      </c>
      <c r="G1855" t="s">
        <v>232</v>
      </c>
      <c r="H1855">
        <v>0</v>
      </c>
      <c r="I1855">
        <v>-18254.284482589999</v>
      </c>
    </row>
    <row r="1856" spans="1:9" x14ac:dyDescent="0.35">
      <c r="A1856" t="s">
        <v>262</v>
      </c>
      <c r="B1856">
        <v>2030</v>
      </c>
      <c r="C1856">
        <v>1995</v>
      </c>
      <c r="D1856" t="s">
        <v>228</v>
      </c>
      <c r="E1856" t="s">
        <v>248</v>
      </c>
      <c r="F1856" t="s">
        <v>223</v>
      </c>
      <c r="G1856" t="s">
        <v>265</v>
      </c>
      <c r="H1856">
        <v>0</v>
      </c>
      <c r="I1856">
        <v>-779.48611172999995</v>
      </c>
    </row>
    <row r="1857" spans="1:9" x14ac:dyDescent="0.35">
      <c r="A1857" t="s">
        <v>262</v>
      </c>
      <c r="B1857">
        <v>2030</v>
      </c>
      <c r="C1857">
        <v>1995</v>
      </c>
      <c r="D1857" t="s">
        <v>228</v>
      </c>
      <c r="E1857" t="s">
        <v>248</v>
      </c>
      <c r="F1857" t="s">
        <v>221</v>
      </c>
      <c r="G1857" t="s">
        <v>267</v>
      </c>
      <c r="H1857">
        <v>1035.26159349</v>
      </c>
      <c r="I1857">
        <v>0</v>
      </c>
    </row>
    <row r="1858" spans="1:9" x14ac:dyDescent="0.35">
      <c r="A1858" t="s">
        <v>262</v>
      </c>
      <c r="B1858">
        <v>2030</v>
      </c>
      <c r="C1858">
        <v>1995</v>
      </c>
      <c r="D1858" t="s">
        <v>228</v>
      </c>
      <c r="E1858" t="s">
        <v>248</v>
      </c>
      <c r="F1858" t="s">
        <v>221</v>
      </c>
      <c r="G1858" t="s">
        <v>250</v>
      </c>
      <c r="H1858">
        <v>6514.3027592199996</v>
      </c>
      <c r="I1858">
        <v>0</v>
      </c>
    </row>
    <row r="1859" spans="1:9" x14ac:dyDescent="0.35">
      <c r="A1859" t="s">
        <v>262</v>
      </c>
      <c r="B1859">
        <v>2030</v>
      </c>
      <c r="C1859">
        <v>1995</v>
      </c>
      <c r="D1859" t="s">
        <v>221</v>
      </c>
      <c r="E1859" t="s">
        <v>283</v>
      </c>
      <c r="F1859" t="s">
        <v>221</v>
      </c>
      <c r="G1859" t="s">
        <v>284</v>
      </c>
      <c r="H1859">
        <v>7.7559587099999998</v>
      </c>
      <c r="I1859">
        <v>0</v>
      </c>
    </row>
    <row r="1860" spans="1:9" x14ac:dyDescent="0.35">
      <c r="A1860" t="s">
        <v>262</v>
      </c>
      <c r="B1860">
        <v>2030</v>
      </c>
      <c r="C1860">
        <v>1995</v>
      </c>
      <c r="D1860" t="s">
        <v>221</v>
      </c>
      <c r="E1860" t="s">
        <v>283</v>
      </c>
      <c r="F1860" t="s">
        <v>221</v>
      </c>
      <c r="G1860" t="s">
        <v>267</v>
      </c>
      <c r="H1860">
        <v>11171.4056781</v>
      </c>
      <c r="I1860">
        <v>0</v>
      </c>
    </row>
    <row r="1861" spans="1:9" x14ac:dyDescent="0.35">
      <c r="A1861" t="s">
        <v>262</v>
      </c>
      <c r="B1861">
        <v>2030</v>
      </c>
      <c r="C1861">
        <v>1995</v>
      </c>
      <c r="D1861" t="s">
        <v>221</v>
      </c>
      <c r="E1861" t="s">
        <v>283</v>
      </c>
      <c r="F1861" t="s">
        <v>223</v>
      </c>
      <c r="G1861" t="s">
        <v>285</v>
      </c>
      <c r="H1861">
        <v>2204.6724623199998</v>
      </c>
      <c r="I1861">
        <v>0</v>
      </c>
    </row>
    <row r="1862" spans="1:9" x14ac:dyDescent="0.35">
      <c r="A1862" t="s">
        <v>262</v>
      </c>
      <c r="B1862">
        <v>2030</v>
      </c>
      <c r="C1862">
        <v>1995</v>
      </c>
      <c r="D1862" t="s">
        <v>221</v>
      </c>
      <c r="E1862" t="s">
        <v>284</v>
      </c>
      <c r="F1862" t="s">
        <v>221</v>
      </c>
      <c r="G1862" t="s">
        <v>283</v>
      </c>
      <c r="H1862">
        <v>0</v>
      </c>
      <c r="I1862">
        <v>-6396.2689709899996</v>
      </c>
    </row>
    <row r="1863" spans="1:9" x14ac:dyDescent="0.35">
      <c r="A1863" t="s">
        <v>262</v>
      </c>
      <c r="B1863">
        <v>2030</v>
      </c>
      <c r="C1863">
        <v>1995</v>
      </c>
      <c r="D1863" t="s">
        <v>221</v>
      </c>
      <c r="E1863" t="s">
        <v>284</v>
      </c>
      <c r="F1863" t="s">
        <v>223</v>
      </c>
      <c r="G1863" t="s">
        <v>277</v>
      </c>
      <c r="H1863">
        <v>1752.4042208799999</v>
      </c>
      <c r="I1863">
        <v>0</v>
      </c>
    </row>
    <row r="1864" spans="1:9" x14ac:dyDescent="0.35">
      <c r="A1864" t="s">
        <v>262</v>
      </c>
      <c r="B1864">
        <v>2030</v>
      </c>
      <c r="C1864">
        <v>1995</v>
      </c>
      <c r="D1864" t="s">
        <v>221</v>
      </c>
      <c r="E1864" t="s">
        <v>284</v>
      </c>
      <c r="F1864" t="s">
        <v>223</v>
      </c>
      <c r="G1864" t="s">
        <v>285</v>
      </c>
      <c r="H1864">
        <v>1698.99801714</v>
      </c>
      <c r="I1864">
        <v>0</v>
      </c>
    </row>
    <row r="1865" spans="1:9" x14ac:dyDescent="0.35">
      <c r="A1865" t="s">
        <v>262</v>
      </c>
      <c r="B1865">
        <v>2030</v>
      </c>
      <c r="C1865">
        <v>1995</v>
      </c>
      <c r="D1865" t="s">
        <v>221</v>
      </c>
      <c r="E1865" t="s">
        <v>267</v>
      </c>
      <c r="F1865" t="s">
        <v>223</v>
      </c>
      <c r="G1865" t="s">
        <v>232</v>
      </c>
      <c r="H1865">
        <v>0</v>
      </c>
      <c r="I1865">
        <v>-9721.9585073199996</v>
      </c>
    </row>
    <row r="1866" spans="1:9" x14ac:dyDescent="0.35">
      <c r="A1866" t="s">
        <v>262</v>
      </c>
      <c r="B1866">
        <v>2030</v>
      </c>
      <c r="C1866">
        <v>1995</v>
      </c>
      <c r="D1866" t="s">
        <v>221</v>
      </c>
      <c r="E1866" t="s">
        <v>267</v>
      </c>
      <c r="F1866" t="s">
        <v>223</v>
      </c>
      <c r="G1866" t="s">
        <v>265</v>
      </c>
      <c r="H1866">
        <v>0</v>
      </c>
      <c r="I1866">
        <v>-7029.6259040499999</v>
      </c>
    </row>
    <row r="1867" spans="1:9" x14ac:dyDescent="0.35">
      <c r="A1867" t="s">
        <v>262</v>
      </c>
      <c r="B1867">
        <v>2030</v>
      </c>
      <c r="C1867">
        <v>1995</v>
      </c>
      <c r="D1867" t="s">
        <v>221</v>
      </c>
      <c r="E1867" t="s">
        <v>267</v>
      </c>
      <c r="F1867" t="s">
        <v>223</v>
      </c>
      <c r="G1867" t="s">
        <v>248</v>
      </c>
      <c r="H1867">
        <v>0</v>
      </c>
      <c r="I1867">
        <v>-4443.0918684600001</v>
      </c>
    </row>
    <row r="1868" spans="1:9" x14ac:dyDescent="0.35">
      <c r="A1868" t="s">
        <v>262</v>
      </c>
      <c r="B1868">
        <v>2030</v>
      </c>
      <c r="C1868">
        <v>1995</v>
      </c>
      <c r="D1868" t="s">
        <v>221</v>
      </c>
      <c r="E1868" t="s">
        <v>267</v>
      </c>
      <c r="F1868" t="s">
        <v>221</v>
      </c>
      <c r="G1868" t="s">
        <v>283</v>
      </c>
      <c r="H1868">
        <v>0</v>
      </c>
      <c r="I1868">
        <v>-8.5990771200000005</v>
      </c>
    </row>
    <row r="1869" spans="1:9" x14ac:dyDescent="0.35">
      <c r="A1869" t="s">
        <v>262</v>
      </c>
      <c r="B1869">
        <v>2030</v>
      </c>
      <c r="C1869">
        <v>1995</v>
      </c>
      <c r="D1869" t="s">
        <v>221</v>
      </c>
      <c r="E1869" t="s">
        <v>267</v>
      </c>
      <c r="F1869" t="s">
        <v>223</v>
      </c>
      <c r="G1869" t="s">
        <v>271</v>
      </c>
      <c r="H1869">
        <v>4451.6560487699999</v>
      </c>
      <c r="I1869">
        <v>0</v>
      </c>
    </row>
    <row r="1870" spans="1:9" x14ac:dyDescent="0.35">
      <c r="A1870" t="s">
        <v>262</v>
      </c>
      <c r="B1870">
        <v>2030</v>
      </c>
      <c r="C1870">
        <v>1995</v>
      </c>
      <c r="D1870" t="s">
        <v>221</v>
      </c>
      <c r="E1870" t="s">
        <v>267</v>
      </c>
      <c r="F1870" t="s">
        <v>221</v>
      </c>
      <c r="G1870" t="s">
        <v>250</v>
      </c>
      <c r="H1870">
        <v>16333.338004379901</v>
      </c>
      <c r="I1870">
        <v>-8255.9673345800002</v>
      </c>
    </row>
    <row r="1871" spans="1:9" x14ac:dyDescent="0.35">
      <c r="A1871" t="s">
        <v>262</v>
      </c>
      <c r="B1871">
        <v>2030</v>
      </c>
      <c r="C1871">
        <v>1995</v>
      </c>
      <c r="D1871" t="s">
        <v>228</v>
      </c>
      <c r="E1871" t="s">
        <v>270</v>
      </c>
      <c r="F1871" t="s">
        <v>223</v>
      </c>
      <c r="G1871" t="s">
        <v>264</v>
      </c>
      <c r="H1871">
        <v>0</v>
      </c>
      <c r="I1871">
        <v>-602.60845116999997</v>
      </c>
    </row>
    <row r="1872" spans="1:9" x14ac:dyDescent="0.35">
      <c r="A1872" t="s">
        <v>262</v>
      </c>
      <c r="B1872">
        <v>2030</v>
      </c>
      <c r="C1872">
        <v>1995</v>
      </c>
      <c r="D1872" t="s">
        <v>228</v>
      </c>
      <c r="E1872" t="s">
        <v>270</v>
      </c>
      <c r="F1872" t="s">
        <v>223</v>
      </c>
      <c r="G1872" t="s">
        <v>282</v>
      </c>
      <c r="H1872">
        <v>0</v>
      </c>
      <c r="I1872">
        <v>-70.525124149999996</v>
      </c>
    </row>
    <row r="1873" spans="1:9" x14ac:dyDescent="0.35">
      <c r="A1873" t="s">
        <v>262</v>
      </c>
      <c r="B1873">
        <v>2030</v>
      </c>
      <c r="C1873">
        <v>1995</v>
      </c>
      <c r="D1873" t="s">
        <v>228</v>
      </c>
      <c r="E1873" t="s">
        <v>270</v>
      </c>
      <c r="F1873" t="s">
        <v>223</v>
      </c>
      <c r="G1873" t="s">
        <v>268</v>
      </c>
      <c r="H1873">
        <v>160.89158816</v>
      </c>
      <c r="I1873">
        <v>0</v>
      </c>
    </row>
    <row r="1874" spans="1:9" x14ac:dyDescent="0.35">
      <c r="A1874" t="s">
        <v>262</v>
      </c>
      <c r="B1874">
        <v>2030</v>
      </c>
      <c r="C1874">
        <v>1995</v>
      </c>
      <c r="D1874" t="s">
        <v>228</v>
      </c>
      <c r="E1874" t="s">
        <v>276</v>
      </c>
      <c r="F1874" t="s">
        <v>223</v>
      </c>
      <c r="G1874" t="s">
        <v>275</v>
      </c>
      <c r="H1874">
        <v>0</v>
      </c>
      <c r="I1874">
        <v>-6103.8224084000003</v>
      </c>
    </row>
    <row r="1875" spans="1:9" x14ac:dyDescent="0.35">
      <c r="A1875" t="s">
        <v>262</v>
      </c>
      <c r="B1875">
        <v>2030</v>
      </c>
      <c r="C1875">
        <v>1995</v>
      </c>
      <c r="D1875" t="s">
        <v>228</v>
      </c>
      <c r="E1875" t="s">
        <v>252</v>
      </c>
      <c r="F1875" t="s">
        <v>223</v>
      </c>
      <c r="G1875" t="s">
        <v>251</v>
      </c>
      <c r="H1875">
        <v>0</v>
      </c>
      <c r="I1875">
        <v>-1798.33151987</v>
      </c>
    </row>
    <row r="1876" spans="1:9" x14ac:dyDescent="0.35">
      <c r="A1876" t="s">
        <v>262</v>
      </c>
      <c r="B1876">
        <v>2030</v>
      </c>
      <c r="C1876">
        <v>1995</v>
      </c>
      <c r="D1876" t="s">
        <v>228</v>
      </c>
      <c r="E1876" t="s">
        <v>252</v>
      </c>
      <c r="F1876" t="s">
        <v>223</v>
      </c>
      <c r="G1876" t="s">
        <v>236</v>
      </c>
      <c r="H1876">
        <v>0</v>
      </c>
      <c r="I1876">
        <v>-3560.0292981399998</v>
      </c>
    </row>
    <row r="1877" spans="1:9" x14ac:dyDescent="0.35">
      <c r="A1877" t="s">
        <v>262</v>
      </c>
      <c r="B1877">
        <v>2030</v>
      </c>
      <c r="C1877">
        <v>1995</v>
      </c>
      <c r="D1877" t="s">
        <v>228</v>
      </c>
      <c r="E1877" t="s">
        <v>252</v>
      </c>
      <c r="F1877" t="s">
        <v>221</v>
      </c>
      <c r="G1877" t="s">
        <v>227</v>
      </c>
      <c r="H1877">
        <v>9732.3403447500004</v>
      </c>
      <c r="I1877">
        <v>0</v>
      </c>
    </row>
    <row r="1878" spans="1:9" x14ac:dyDescent="0.35">
      <c r="A1878" t="s">
        <v>262</v>
      </c>
      <c r="B1878">
        <v>2030</v>
      </c>
      <c r="C1878">
        <v>1995</v>
      </c>
      <c r="D1878" t="s">
        <v>228</v>
      </c>
      <c r="E1878" t="s">
        <v>252</v>
      </c>
      <c r="F1878" t="s">
        <v>221</v>
      </c>
      <c r="G1878" t="s">
        <v>279</v>
      </c>
      <c r="H1878">
        <v>689.08557303999999</v>
      </c>
      <c r="I1878">
        <v>0</v>
      </c>
    </row>
    <row r="1879" spans="1:9" x14ac:dyDescent="0.35">
      <c r="A1879" t="s">
        <v>262</v>
      </c>
      <c r="B1879">
        <v>2030</v>
      </c>
      <c r="C1879">
        <v>1995</v>
      </c>
      <c r="D1879" t="s">
        <v>221</v>
      </c>
      <c r="E1879" t="s">
        <v>227</v>
      </c>
      <c r="F1879" t="s">
        <v>221</v>
      </c>
      <c r="G1879" t="s">
        <v>222</v>
      </c>
      <c r="H1879">
        <v>0</v>
      </c>
      <c r="I1879">
        <v>-134.86741910000001</v>
      </c>
    </row>
    <row r="1880" spans="1:9" x14ac:dyDescent="0.35">
      <c r="A1880" t="s">
        <v>262</v>
      </c>
      <c r="B1880">
        <v>2030</v>
      </c>
      <c r="C1880">
        <v>1995</v>
      </c>
      <c r="D1880" t="s">
        <v>221</v>
      </c>
      <c r="E1880" t="s">
        <v>227</v>
      </c>
      <c r="F1880" t="s">
        <v>221</v>
      </c>
      <c r="G1880" t="s">
        <v>239</v>
      </c>
      <c r="H1880">
        <v>0</v>
      </c>
      <c r="I1880">
        <v>-218.29638609</v>
      </c>
    </row>
    <row r="1881" spans="1:9" x14ac:dyDescent="0.35">
      <c r="A1881" t="s">
        <v>262</v>
      </c>
      <c r="B1881">
        <v>2030</v>
      </c>
      <c r="C1881">
        <v>1995</v>
      </c>
      <c r="D1881" t="s">
        <v>221</v>
      </c>
      <c r="E1881" t="s">
        <v>227</v>
      </c>
      <c r="F1881" t="s">
        <v>223</v>
      </c>
      <c r="G1881" t="s">
        <v>251</v>
      </c>
      <c r="H1881">
        <v>0</v>
      </c>
      <c r="I1881">
        <v>-199.48295159</v>
      </c>
    </row>
    <row r="1882" spans="1:9" x14ac:dyDescent="0.35">
      <c r="A1882" t="s">
        <v>262</v>
      </c>
      <c r="B1882">
        <v>2030</v>
      </c>
      <c r="C1882">
        <v>1995</v>
      </c>
      <c r="D1882" t="s">
        <v>221</v>
      </c>
      <c r="E1882" t="s">
        <v>227</v>
      </c>
      <c r="F1882" t="s">
        <v>223</v>
      </c>
      <c r="G1882" t="s">
        <v>240</v>
      </c>
      <c r="H1882">
        <v>0</v>
      </c>
      <c r="I1882">
        <v>-529.27869715999998</v>
      </c>
    </row>
    <row r="1883" spans="1:9" x14ac:dyDescent="0.35">
      <c r="A1883" t="s">
        <v>262</v>
      </c>
      <c r="B1883">
        <v>2030</v>
      </c>
      <c r="C1883">
        <v>1995</v>
      </c>
      <c r="D1883" t="s">
        <v>221</v>
      </c>
      <c r="E1883" t="s">
        <v>227</v>
      </c>
      <c r="F1883" t="s">
        <v>223</v>
      </c>
      <c r="G1883" t="s">
        <v>236</v>
      </c>
      <c r="H1883">
        <v>0</v>
      </c>
      <c r="I1883">
        <v>-1870.5564656500001</v>
      </c>
    </row>
    <row r="1884" spans="1:9" x14ac:dyDescent="0.35">
      <c r="A1884" t="s">
        <v>262</v>
      </c>
      <c r="B1884">
        <v>2030</v>
      </c>
      <c r="C1884">
        <v>1995</v>
      </c>
      <c r="D1884" t="s">
        <v>221</v>
      </c>
      <c r="E1884" t="s">
        <v>227</v>
      </c>
      <c r="F1884" t="s">
        <v>223</v>
      </c>
      <c r="G1884" t="s">
        <v>225</v>
      </c>
      <c r="H1884">
        <v>0</v>
      </c>
      <c r="I1884">
        <v>-211.40840979999999</v>
      </c>
    </row>
    <row r="1885" spans="1:9" x14ac:dyDescent="0.35">
      <c r="A1885" t="s">
        <v>262</v>
      </c>
      <c r="B1885">
        <v>2030</v>
      </c>
      <c r="C1885">
        <v>1995</v>
      </c>
      <c r="D1885" t="s">
        <v>221</v>
      </c>
      <c r="E1885" t="s">
        <v>227</v>
      </c>
      <c r="F1885" t="s">
        <v>223</v>
      </c>
      <c r="G1885" t="s">
        <v>226</v>
      </c>
      <c r="H1885">
        <v>0</v>
      </c>
      <c r="I1885">
        <v>-332.07484763999997</v>
      </c>
    </row>
    <row r="1886" spans="1:9" x14ac:dyDescent="0.35">
      <c r="A1886" t="s">
        <v>262</v>
      </c>
      <c r="B1886">
        <v>2030</v>
      </c>
      <c r="C1886">
        <v>1995</v>
      </c>
      <c r="D1886" t="s">
        <v>221</v>
      </c>
      <c r="E1886" t="s">
        <v>227</v>
      </c>
      <c r="F1886" t="s">
        <v>223</v>
      </c>
      <c r="G1886" t="s">
        <v>252</v>
      </c>
      <c r="H1886">
        <v>0</v>
      </c>
      <c r="I1886">
        <v>-149.17371871</v>
      </c>
    </row>
    <row r="1887" spans="1:9" x14ac:dyDescent="0.35">
      <c r="A1887" t="s">
        <v>262</v>
      </c>
      <c r="B1887">
        <v>2030</v>
      </c>
      <c r="C1887">
        <v>1995</v>
      </c>
      <c r="D1887" t="s">
        <v>228</v>
      </c>
      <c r="E1887" t="s">
        <v>277</v>
      </c>
      <c r="F1887" t="s">
        <v>223</v>
      </c>
      <c r="G1887" t="s">
        <v>273</v>
      </c>
      <c r="H1887">
        <v>0</v>
      </c>
      <c r="I1887">
        <v>-6332.9456361499997</v>
      </c>
    </row>
    <row r="1888" spans="1:9" x14ac:dyDescent="0.35">
      <c r="A1888" t="s">
        <v>262</v>
      </c>
      <c r="B1888">
        <v>2030</v>
      </c>
      <c r="C1888">
        <v>1995</v>
      </c>
      <c r="D1888" t="s">
        <v>228</v>
      </c>
      <c r="E1888" t="s">
        <v>277</v>
      </c>
      <c r="F1888" t="s">
        <v>221</v>
      </c>
      <c r="G1888" t="s">
        <v>284</v>
      </c>
      <c r="H1888">
        <v>0</v>
      </c>
      <c r="I1888">
        <v>-41.189654109999999</v>
      </c>
    </row>
    <row r="1889" spans="1:9" x14ac:dyDescent="0.35">
      <c r="A1889" t="s">
        <v>262</v>
      </c>
      <c r="B1889">
        <v>2030</v>
      </c>
      <c r="C1889">
        <v>1995</v>
      </c>
      <c r="D1889" t="s">
        <v>228</v>
      </c>
      <c r="E1889" t="s">
        <v>277</v>
      </c>
      <c r="F1889" t="s">
        <v>223</v>
      </c>
      <c r="G1889" t="s">
        <v>285</v>
      </c>
      <c r="H1889">
        <v>14650.58839196</v>
      </c>
      <c r="I1889">
        <v>0</v>
      </c>
    </row>
    <row r="1890" spans="1:9" x14ac:dyDescent="0.35">
      <c r="A1890" t="s">
        <v>262</v>
      </c>
      <c r="B1890">
        <v>2030</v>
      </c>
      <c r="C1890">
        <v>1995</v>
      </c>
      <c r="D1890" t="s">
        <v>228</v>
      </c>
      <c r="E1890" t="s">
        <v>285</v>
      </c>
      <c r="F1890" t="s">
        <v>221</v>
      </c>
      <c r="G1890" t="s">
        <v>283</v>
      </c>
      <c r="H1890">
        <v>0</v>
      </c>
      <c r="I1890">
        <v>-565.13478945999998</v>
      </c>
    </row>
    <row r="1891" spans="1:9" x14ac:dyDescent="0.35">
      <c r="A1891" t="s">
        <v>262</v>
      </c>
      <c r="B1891">
        <v>2030</v>
      </c>
      <c r="C1891">
        <v>1995</v>
      </c>
      <c r="D1891" t="s">
        <v>228</v>
      </c>
      <c r="E1891" t="s">
        <v>285</v>
      </c>
      <c r="F1891" t="s">
        <v>221</v>
      </c>
      <c r="G1891" t="s">
        <v>284</v>
      </c>
      <c r="H1891">
        <v>0</v>
      </c>
      <c r="I1891">
        <v>-1.5169881999999999</v>
      </c>
    </row>
    <row r="1892" spans="1:9" x14ac:dyDescent="0.35">
      <c r="A1892" t="s">
        <v>262</v>
      </c>
      <c r="B1892">
        <v>2030</v>
      </c>
      <c r="C1892">
        <v>1995</v>
      </c>
      <c r="D1892" t="s">
        <v>228</v>
      </c>
      <c r="E1892" t="s">
        <v>285</v>
      </c>
      <c r="F1892" t="s">
        <v>223</v>
      </c>
      <c r="G1892" t="s">
        <v>277</v>
      </c>
      <c r="H1892">
        <v>0</v>
      </c>
      <c r="I1892">
        <v>-213.86529383999999</v>
      </c>
    </row>
    <row r="1893" spans="1:9" x14ac:dyDescent="0.35">
      <c r="A1893" t="s">
        <v>262</v>
      </c>
      <c r="B1893">
        <v>2030</v>
      </c>
      <c r="C1893">
        <v>1995</v>
      </c>
      <c r="D1893" t="s">
        <v>228</v>
      </c>
      <c r="E1893" t="s">
        <v>285</v>
      </c>
      <c r="F1893" t="s">
        <v>223</v>
      </c>
      <c r="G1893" t="s">
        <v>271</v>
      </c>
      <c r="H1893">
        <v>52067.700116599997</v>
      </c>
      <c r="I1893">
        <v>0</v>
      </c>
    </row>
    <row r="1894" spans="1:9" x14ac:dyDescent="0.35">
      <c r="A1894" t="s">
        <v>262</v>
      </c>
      <c r="B1894">
        <v>2030</v>
      </c>
      <c r="C1894">
        <v>1995</v>
      </c>
      <c r="D1894" t="s">
        <v>228</v>
      </c>
      <c r="E1894" t="s">
        <v>271</v>
      </c>
      <c r="F1894" t="s">
        <v>223</v>
      </c>
      <c r="G1894" t="s">
        <v>265</v>
      </c>
      <c r="H1894">
        <v>0</v>
      </c>
      <c r="I1894">
        <v>-3270.9761837000001</v>
      </c>
    </row>
    <row r="1895" spans="1:9" x14ac:dyDescent="0.35">
      <c r="A1895" t="s">
        <v>262</v>
      </c>
      <c r="B1895">
        <v>2030</v>
      </c>
      <c r="C1895">
        <v>1995</v>
      </c>
      <c r="D1895" t="s">
        <v>228</v>
      </c>
      <c r="E1895" t="s">
        <v>271</v>
      </c>
      <c r="F1895" t="s">
        <v>223</v>
      </c>
      <c r="G1895" t="s">
        <v>273</v>
      </c>
      <c r="H1895">
        <v>0</v>
      </c>
      <c r="I1895">
        <v>-2084.9071642399999</v>
      </c>
    </row>
    <row r="1896" spans="1:9" x14ac:dyDescent="0.35">
      <c r="A1896" t="s">
        <v>262</v>
      </c>
      <c r="B1896">
        <v>2030</v>
      </c>
      <c r="C1896">
        <v>1995</v>
      </c>
      <c r="D1896" t="s">
        <v>228</v>
      </c>
      <c r="E1896" t="s">
        <v>271</v>
      </c>
      <c r="F1896" t="s">
        <v>223</v>
      </c>
      <c r="G1896" t="s">
        <v>274</v>
      </c>
      <c r="H1896">
        <v>2472.1605048800002</v>
      </c>
      <c r="I1896">
        <v>0</v>
      </c>
    </row>
    <row r="1897" spans="1:9" x14ac:dyDescent="0.35">
      <c r="A1897" t="s">
        <v>262</v>
      </c>
      <c r="B1897">
        <v>2030</v>
      </c>
      <c r="C1897">
        <v>1995</v>
      </c>
      <c r="D1897" t="s">
        <v>228</v>
      </c>
      <c r="E1897" t="s">
        <v>271</v>
      </c>
      <c r="F1897" t="s">
        <v>221</v>
      </c>
      <c r="G1897" t="s">
        <v>267</v>
      </c>
      <c r="H1897">
        <v>0</v>
      </c>
      <c r="I1897">
        <v>-7173.5439029099998</v>
      </c>
    </row>
    <row r="1898" spans="1:9" x14ac:dyDescent="0.35">
      <c r="A1898" t="s">
        <v>262</v>
      </c>
      <c r="B1898">
        <v>2030</v>
      </c>
      <c r="C1898">
        <v>1995</v>
      </c>
      <c r="D1898" t="s">
        <v>228</v>
      </c>
      <c r="E1898" t="s">
        <v>271</v>
      </c>
      <c r="F1898" t="s">
        <v>223</v>
      </c>
      <c r="G1898" t="s">
        <v>285</v>
      </c>
      <c r="H1898">
        <v>0</v>
      </c>
      <c r="I1898">
        <v>-35.544081339999998</v>
      </c>
    </row>
    <row r="1899" spans="1:9" x14ac:dyDescent="0.35">
      <c r="A1899" t="s">
        <v>262</v>
      </c>
      <c r="B1899">
        <v>2030</v>
      </c>
      <c r="C1899">
        <v>1995</v>
      </c>
      <c r="D1899" t="s">
        <v>228</v>
      </c>
      <c r="E1899" t="s">
        <v>271</v>
      </c>
      <c r="F1899" t="s">
        <v>223</v>
      </c>
      <c r="G1899" t="s">
        <v>268</v>
      </c>
      <c r="H1899">
        <v>32282.80911418</v>
      </c>
      <c r="I1899">
        <v>0</v>
      </c>
    </row>
    <row r="1900" spans="1:9" x14ac:dyDescent="0.35">
      <c r="A1900" t="s">
        <v>262</v>
      </c>
      <c r="B1900">
        <v>2030</v>
      </c>
      <c r="C1900">
        <v>1995</v>
      </c>
      <c r="D1900" t="s">
        <v>228</v>
      </c>
      <c r="E1900" t="s">
        <v>268</v>
      </c>
      <c r="F1900" t="s">
        <v>223</v>
      </c>
      <c r="G1900" t="s">
        <v>232</v>
      </c>
      <c r="H1900">
        <v>0</v>
      </c>
      <c r="I1900">
        <v>-15010.767846459999</v>
      </c>
    </row>
    <row r="1901" spans="1:9" x14ac:dyDescent="0.35">
      <c r="A1901" t="s">
        <v>262</v>
      </c>
      <c r="B1901">
        <v>2030</v>
      </c>
      <c r="C1901">
        <v>1995</v>
      </c>
      <c r="D1901" t="s">
        <v>228</v>
      </c>
      <c r="E1901" t="s">
        <v>268</v>
      </c>
      <c r="F1901" t="s">
        <v>223</v>
      </c>
      <c r="G1901" t="s">
        <v>264</v>
      </c>
      <c r="H1901">
        <v>0</v>
      </c>
      <c r="I1901">
        <v>-5917.24809602</v>
      </c>
    </row>
    <row r="1902" spans="1:9" x14ac:dyDescent="0.35">
      <c r="A1902" t="s">
        <v>262</v>
      </c>
      <c r="B1902">
        <v>2030</v>
      </c>
      <c r="C1902">
        <v>1995</v>
      </c>
      <c r="D1902" t="s">
        <v>228</v>
      </c>
      <c r="E1902" t="s">
        <v>268</v>
      </c>
      <c r="F1902" t="s">
        <v>223</v>
      </c>
      <c r="G1902" t="s">
        <v>282</v>
      </c>
      <c r="H1902">
        <v>0</v>
      </c>
      <c r="I1902">
        <v>-2664.7465268300002</v>
      </c>
    </row>
    <row r="1903" spans="1:9" x14ac:dyDescent="0.35">
      <c r="A1903" t="s">
        <v>262</v>
      </c>
      <c r="B1903">
        <v>2030</v>
      </c>
      <c r="C1903">
        <v>1995</v>
      </c>
      <c r="D1903" t="s">
        <v>228</v>
      </c>
      <c r="E1903" t="s">
        <v>268</v>
      </c>
      <c r="F1903" t="s">
        <v>223</v>
      </c>
      <c r="G1903" t="s">
        <v>270</v>
      </c>
      <c r="H1903">
        <v>0</v>
      </c>
      <c r="I1903">
        <v>-4786.52996996</v>
      </c>
    </row>
    <row r="1904" spans="1:9" x14ac:dyDescent="0.35">
      <c r="A1904" t="s">
        <v>262</v>
      </c>
      <c r="B1904">
        <v>2030</v>
      </c>
      <c r="C1904">
        <v>1995</v>
      </c>
      <c r="D1904" t="s">
        <v>228</v>
      </c>
      <c r="E1904" t="s">
        <v>268</v>
      </c>
      <c r="F1904" t="s">
        <v>223</v>
      </c>
      <c r="G1904" t="s">
        <v>271</v>
      </c>
      <c r="H1904">
        <v>0</v>
      </c>
      <c r="I1904">
        <v>-865.13971856000001</v>
      </c>
    </row>
    <row r="1905" spans="1:9" x14ac:dyDescent="0.35">
      <c r="A1905" t="s">
        <v>262</v>
      </c>
      <c r="B1905">
        <v>2030</v>
      </c>
      <c r="C1905">
        <v>1995</v>
      </c>
      <c r="D1905" t="s">
        <v>228</v>
      </c>
      <c r="E1905" t="s">
        <v>238</v>
      </c>
      <c r="F1905" t="s">
        <v>223</v>
      </c>
      <c r="G1905" t="s">
        <v>229</v>
      </c>
      <c r="H1905">
        <v>0</v>
      </c>
      <c r="I1905">
        <v>-4268.71508653</v>
      </c>
    </row>
    <row r="1906" spans="1:9" x14ac:dyDescent="0.35">
      <c r="A1906" t="s">
        <v>262</v>
      </c>
      <c r="B1906">
        <v>2030</v>
      </c>
      <c r="C1906">
        <v>1995</v>
      </c>
      <c r="D1906" t="s">
        <v>228</v>
      </c>
      <c r="E1906" t="s">
        <v>238</v>
      </c>
      <c r="F1906" t="s">
        <v>223</v>
      </c>
      <c r="G1906" t="s">
        <v>240</v>
      </c>
      <c r="H1906">
        <v>0</v>
      </c>
      <c r="I1906">
        <v>-5735.2502180199999</v>
      </c>
    </row>
    <row r="1907" spans="1:9" x14ac:dyDescent="0.35">
      <c r="A1907" t="s">
        <v>262</v>
      </c>
      <c r="B1907">
        <v>2030</v>
      </c>
      <c r="C1907">
        <v>1995</v>
      </c>
      <c r="D1907" t="s">
        <v>228</v>
      </c>
      <c r="E1907" t="s">
        <v>238</v>
      </c>
      <c r="F1907" t="s">
        <v>223</v>
      </c>
      <c r="G1907" t="s">
        <v>236</v>
      </c>
      <c r="H1907">
        <v>0</v>
      </c>
      <c r="I1907">
        <v>-1733.75201363</v>
      </c>
    </row>
    <row r="1908" spans="1:9" x14ac:dyDescent="0.35">
      <c r="A1908" t="s">
        <v>262</v>
      </c>
      <c r="B1908">
        <v>2030</v>
      </c>
      <c r="C1908">
        <v>1995</v>
      </c>
      <c r="D1908" t="s">
        <v>228</v>
      </c>
      <c r="E1908" t="s">
        <v>238</v>
      </c>
      <c r="F1908" t="s">
        <v>223</v>
      </c>
      <c r="G1908" t="s">
        <v>237</v>
      </c>
      <c r="H1908">
        <v>0</v>
      </c>
      <c r="I1908">
        <v>-1693.6910129400001</v>
      </c>
    </row>
    <row r="1909" spans="1:9" x14ac:dyDescent="0.35">
      <c r="A1909" t="s">
        <v>262</v>
      </c>
      <c r="B1909">
        <v>2030</v>
      </c>
      <c r="C1909">
        <v>1995</v>
      </c>
      <c r="D1909" t="s">
        <v>228</v>
      </c>
      <c r="E1909" t="s">
        <v>256</v>
      </c>
      <c r="F1909" t="s">
        <v>223</v>
      </c>
      <c r="G1909" t="s">
        <v>231</v>
      </c>
      <c r="H1909">
        <v>0</v>
      </c>
      <c r="I1909">
        <v>-1342.03871409</v>
      </c>
    </row>
    <row r="1910" spans="1:9" x14ac:dyDescent="0.35">
      <c r="A1910" t="s">
        <v>262</v>
      </c>
      <c r="B1910">
        <v>2030</v>
      </c>
      <c r="C1910">
        <v>1995</v>
      </c>
      <c r="D1910" t="s">
        <v>228</v>
      </c>
      <c r="E1910" t="s">
        <v>256</v>
      </c>
      <c r="F1910" t="s">
        <v>223</v>
      </c>
      <c r="G1910" t="s">
        <v>236</v>
      </c>
      <c r="H1910">
        <v>0</v>
      </c>
      <c r="I1910">
        <v>-7308.1885766200003</v>
      </c>
    </row>
    <row r="1911" spans="1:9" x14ac:dyDescent="0.35">
      <c r="A1911" t="s">
        <v>262</v>
      </c>
      <c r="B1911">
        <v>2030</v>
      </c>
      <c r="C1911">
        <v>1995</v>
      </c>
      <c r="D1911" t="s">
        <v>228</v>
      </c>
      <c r="E1911" t="s">
        <v>256</v>
      </c>
      <c r="F1911" t="s">
        <v>221</v>
      </c>
      <c r="G1911" t="s">
        <v>279</v>
      </c>
      <c r="H1911">
        <v>3557.4384299200001</v>
      </c>
      <c r="I1911">
        <v>0</v>
      </c>
    </row>
    <row r="1912" spans="1:9" x14ac:dyDescent="0.35">
      <c r="A1912" t="s">
        <v>262</v>
      </c>
      <c r="B1912">
        <v>2030</v>
      </c>
      <c r="C1912">
        <v>1995</v>
      </c>
      <c r="D1912" t="s">
        <v>221</v>
      </c>
      <c r="E1912" t="s">
        <v>253</v>
      </c>
      <c r="F1912" t="s">
        <v>223</v>
      </c>
      <c r="G1912" t="s">
        <v>251</v>
      </c>
      <c r="H1912">
        <v>0</v>
      </c>
      <c r="I1912">
        <v>-0.72309579999999996</v>
      </c>
    </row>
    <row r="1913" spans="1:9" x14ac:dyDescent="0.35">
      <c r="A1913" t="s">
        <v>262</v>
      </c>
      <c r="B1913">
        <v>2030</v>
      </c>
      <c r="C1913">
        <v>1995</v>
      </c>
      <c r="D1913" t="s">
        <v>221</v>
      </c>
      <c r="E1913" t="s">
        <v>279</v>
      </c>
      <c r="F1913" t="s">
        <v>223</v>
      </c>
      <c r="G1913" t="s">
        <v>236</v>
      </c>
      <c r="H1913">
        <v>0</v>
      </c>
      <c r="I1913">
        <v>-7.75780885</v>
      </c>
    </row>
    <row r="1914" spans="1:9" x14ac:dyDescent="0.35">
      <c r="A1914" t="s">
        <v>262</v>
      </c>
      <c r="B1914">
        <v>2030</v>
      </c>
      <c r="C1914">
        <v>1995</v>
      </c>
      <c r="D1914" t="s">
        <v>221</v>
      </c>
      <c r="E1914" t="s">
        <v>279</v>
      </c>
      <c r="F1914" t="s">
        <v>223</v>
      </c>
      <c r="G1914" t="s">
        <v>252</v>
      </c>
      <c r="H1914">
        <v>0</v>
      </c>
      <c r="I1914">
        <v>-200.42298948999999</v>
      </c>
    </row>
    <row r="1915" spans="1:9" x14ac:dyDescent="0.35">
      <c r="A1915" t="s">
        <v>262</v>
      </c>
      <c r="B1915">
        <v>2030</v>
      </c>
      <c r="C1915">
        <v>1995</v>
      </c>
      <c r="D1915" t="s">
        <v>221</v>
      </c>
      <c r="E1915" t="s">
        <v>279</v>
      </c>
      <c r="F1915" t="s">
        <v>223</v>
      </c>
      <c r="G1915" t="s">
        <v>256</v>
      </c>
      <c r="H1915">
        <v>0</v>
      </c>
      <c r="I1915">
        <v>-73.054082260000001</v>
      </c>
    </row>
    <row r="1916" spans="1:9" x14ac:dyDescent="0.35">
      <c r="A1916" t="s">
        <v>262</v>
      </c>
      <c r="B1916">
        <v>2030</v>
      </c>
      <c r="C1916">
        <v>1995</v>
      </c>
      <c r="D1916" t="s">
        <v>221</v>
      </c>
      <c r="E1916" t="s">
        <v>250</v>
      </c>
      <c r="F1916" t="s">
        <v>223</v>
      </c>
      <c r="G1916" t="s">
        <v>242</v>
      </c>
      <c r="H1916">
        <v>9952.4029743999999</v>
      </c>
      <c r="I1916">
        <v>-3705.0435903900002</v>
      </c>
    </row>
    <row r="1917" spans="1:9" x14ac:dyDescent="0.35">
      <c r="A1917" t="s">
        <v>262</v>
      </c>
      <c r="B1917">
        <v>2030</v>
      </c>
      <c r="C1917">
        <v>1995</v>
      </c>
      <c r="D1917" t="s">
        <v>221</v>
      </c>
      <c r="E1917" t="s">
        <v>250</v>
      </c>
      <c r="F1917" t="s">
        <v>223</v>
      </c>
      <c r="G1917" t="s">
        <v>265</v>
      </c>
      <c r="H1917">
        <v>0</v>
      </c>
      <c r="I1917">
        <v>-2875.94993918</v>
      </c>
    </row>
    <row r="1918" spans="1:9" x14ac:dyDescent="0.35">
      <c r="A1918" t="s">
        <v>262</v>
      </c>
      <c r="B1918">
        <v>2030</v>
      </c>
      <c r="C1918">
        <v>1995</v>
      </c>
      <c r="D1918" t="s">
        <v>221</v>
      </c>
      <c r="E1918" t="s">
        <v>250</v>
      </c>
      <c r="F1918" t="s">
        <v>223</v>
      </c>
      <c r="G1918" t="s">
        <v>244</v>
      </c>
      <c r="H1918">
        <v>0</v>
      </c>
      <c r="I1918">
        <v>-11859.50236642</v>
      </c>
    </row>
    <row r="1919" spans="1:9" x14ac:dyDescent="0.35">
      <c r="A1919" t="s">
        <v>262</v>
      </c>
      <c r="B1919">
        <v>2030</v>
      </c>
      <c r="C1919">
        <v>1995</v>
      </c>
      <c r="D1919" t="s">
        <v>221</v>
      </c>
      <c r="E1919" t="s">
        <v>250</v>
      </c>
      <c r="F1919" t="s">
        <v>223</v>
      </c>
      <c r="G1919" t="s">
        <v>278</v>
      </c>
      <c r="H1919">
        <v>0</v>
      </c>
      <c r="I1919">
        <v>-2594.7311091299998</v>
      </c>
    </row>
    <row r="1920" spans="1:9" x14ac:dyDescent="0.35">
      <c r="A1920" t="s">
        <v>262</v>
      </c>
      <c r="B1920">
        <v>2030</v>
      </c>
      <c r="C1920">
        <v>1995</v>
      </c>
      <c r="D1920" t="s">
        <v>221</v>
      </c>
      <c r="E1920" t="s">
        <v>250</v>
      </c>
      <c r="F1920" t="s">
        <v>223</v>
      </c>
      <c r="G1920" t="s">
        <v>248</v>
      </c>
      <c r="H1920">
        <v>0</v>
      </c>
      <c r="I1920">
        <v>-11490.91918212</v>
      </c>
    </row>
    <row r="1921" spans="1:9" x14ac:dyDescent="0.35">
      <c r="A1921" t="s">
        <v>262</v>
      </c>
      <c r="B1921">
        <v>2030</v>
      </c>
      <c r="C1921">
        <v>1995</v>
      </c>
      <c r="D1921" t="s">
        <v>221</v>
      </c>
      <c r="E1921" t="s">
        <v>250</v>
      </c>
      <c r="F1921" t="s">
        <v>221</v>
      </c>
      <c r="G1921" t="s">
        <v>267</v>
      </c>
      <c r="H1921">
        <v>1950.21999882</v>
      </c>
      <c r="I1921">
        <v>-3640.7150983800002</v>
      </c>
    </row>
    <row r="1922" spans="1:9" x14ac:dyDescent="0.35">
      <c r="A1922" t="s">
        <v>262</v>
      </c>
      <c r="B1922">
        <v>2030</v>
      </c>
      <c r="C1922">
        <v>1995</v>
      </c>
      <c r="D1922" t="s">
        <v>221</v>
      </c>
      <c r="E1922" t="s">
        <v>250</v>
      </c>
      <c r="F1922" t="s">
        <v>221</v>
      </c>
      <c r="G1922" t="s">
        <v>280</v>
      </c>
      <c r="H1922">
        <v>100.24512149</v>
      </c>
      <c r="I1922">
        <v>0</v>
      </c>
    </row>
    <row r="1923" spans="1:9" x14ac:dyDescent="0.35">
      <c r="A1923" t="s">
        <v>262</v>
      </c>
      <c r="B1923">
        <v>2030</v>
      </c>
      <c r="C1923">
        <v>1995</v>
      </c>
      <c r="D1923" t="s">
        <v>221</v>
      </c>
      <c r="E1923" t="s">
        <v>280</v>
      </c>
      <c r="F1923" t="s">
        <v>223</v>
      </c>
      <c r="G1923" t="s">
        <v>278</v>
      </c>
      <c r="H1923">
        <v>0</v>
      </c>
      <c r="I1923">
        <v>-5076.1320757100002</v>
      </c>
    </row>
    <row r="1924" spans="1:9" x14ac:dyDescent="0.35">
      <c r="A1924" t="s">
        <v>262</v>
      </c>
      <c r="B1924">
        <v>2030</v>
      </c>
      <c r="C1924">
        <v>1995</v>
      </c>
      <c r="D1924" t="s">
        <v>221</v>
      </c>
      <c r="E1924" t="s">
        <v>280</v>
      </c>
      <c r="F1924" t="s">
        <v>221</v>
      </c>
      <c r="G1924" t="s">
        <v>250</v>
      </c>
      <c r="H1924">
        <v>0</v>
      </c>
      <c r="I1924">
        <v>-7339.3745297599999</v>
      </c>
    </row>
    <row r="1925" spans="1:9" x14ac:dyDescent="0.35">
      <c r="A1925" t="s">
        <v>262</v>
      </c>
      <c r="B1925">
        <v>2030</v>
      </c>
      <c r="C1925">
        <v>2008</v>
      </c>
      <c r="D1925" t="s">
        <v>221</v>
      </c>
      <c r="E1925" t="s">
        <v>222</v>
      </c>
      <c r="F1925" t="s">
        <v>223</v>
      </c>
      <c r="G1925" t="s">
        <v>224</v>
      </c>
      <c r="H1925">
        <v>689.57448389000001</v>
      </c>
      <c r="I1925">
        <v>0</v>
      </c>
    </row>
    <row r="1926" spans="1:9" x14ac:dyDescent="0.35">
      <c r="A1926" t="s">
        <v>262</v>
      </c>
      <c r="B1926">
        <v>2030</v>
      </c>
      <c r="C1926">
        <v>2008</v>
      </c>
      <c r="D1926" t="s">
        <v>221</v>
      </c>
      <c r="E1926" t="s">
        <v>222</v>
      </c>
      <c r="F1926" t="s">
        <v>223</v>
      </c>
      <c r="G1926" t="s">
        <v>225</v>
      </c>
      <c r="H1926">
        <v>1255.07162928</v>
      </c>
      <c r="I1926">
        <v>0</v>
      </c>
    </row>
    <row r="1927" spans="1:9" x14ac:dyDescent="0.35">
      <c r="A1927" t="s">
        <v>262</v>
      </c>
      <c r="B1927">
        <v>2030</v>
      </c>
      <c r="C1927">
        <v>2008</v>
      </c>
      <c r="D1927" t="s">
        <v>221</v>
      </c>
      <c r="E1927" t="s">
        <v>222</v>
      </c>
      <c r="F1927" t="s">
        <v>223</v>
      </c>
      <c r="G1927" t="s">
        <v>226</v>
      </c>
      <c r="H1927">
        <v>1096.26061542</v>
      </c>
      <c r="I1927">
        <v>-895.14012911999998</v>
      </c>
    </row>
    <row r="1928" spans="1:9" x14ac:dyDescent="0.35">
      <c r="A1928" t="s">
        <v>262</v>
      </c>
      <c r="B1928">
        <v>2030</v>
      </c>
      <c r="C1928">
        <v>2008</v>
      </c>
      <c r="D1928" t="s">
        <v>221</v>
      </c>
      <c r="E1928" t="s">
        <v>222</v>
      </c>
      <c r="F1928" t="s">
        <v>221</v>
      </c>
      <c r="G1928" t="s">
        <v>227</v>
      </c>
      <c r="H1928">
        <v>2617.1831047699902</v>
      </c>
      <c r="I1928">
        <v>0</v>
      </c>
    </row>
    <row r="1929" spans="1:9" x14ac:dyDescent="0.35">
      <c r="A1929" t="s">
        <v>262</v>
      </c>
      <c r="B1929">
        <v>2030</v>
      </c>
      <c r="C1929">
        <v>2008</v>
      </c>
      <c r="D1929" t="s">
        <v>228</v>
      </c>
      <c r="E1929" t="s">
        <v>229</v>
      </c>
      <c r="F1929" t="s">
        <v>221</v>
      </c>
      <c r="G1929" t="s">
        <v>230</v>
      </c>
      <c r="H1929">
        <v>374.42759348999999</v>
      </c>
      <c r="I1929">
        <v>0</v>
      </c>
    </row>
    <row r="1930" spans="1:9" x14ac:dyDescent="0.35">
      <c r="A1930" t="s">
        <v>262</v>
      </c>
      <c r="B1930">
        <v>2030</v>
      </c>
      <c r="C1930">
        <v>2008</v>
      </c>
      <c r="D1930" t="s">
        <v>228</v>
      </c>
      <c r="E1930" t="s">
        <v>229</v>
      </c>
      <c r="F1930" t="s">
        <v>223</v>
      </c>
      <c r="G1930" t="s">
        <v>231</v>
      </c>
      <c r="H1930">
        <v>302.31763408</v>
      </c>
      <c r="I1930">
        <v>0</v>
      </c>
    </row>
    <row r="1931" spans="1:9" x14ac:dyDescent="0.35">
      <c r="A1931" t="s">
        <v>262</v>
      </c>
      <c r="B1931">
        <v>2030</v>
      </c>
      <c r="C1931">
        <v>2008</v>
      </c>
      <c r="D1931" t="s">
        <v>228</v>
      </c>
      <c r="E1931" t="s">
        <v>229</v>
      </c>
      <c r="F1931" t="s">
        <v>223</v>
      </c>
      <c r="G1931" t="s">
        <v>232</v>
      </c>
      <c r="H1931">
        <v>10081.29811043</v>
      </c>
      <c r="I1931">
        <v>0</v>
      </c>
    </row>
    <row r="1932" spans="1:9" x14ac:dyDescent="0.35">
      <c r="A1932" t="s">
        <v>262</v>
      </c>
      <c r="B1932">
        <v>2030</v>
      </c>
      <c r="C1932">
        <v>2008</v>
      </c>
      <c r="D1932" t="s">
        <v>228</v>
      </c>
      <c r="E1932" t="s">
        <v>229</v>
      </c>
      <c r="F1932" t="s">
        <v>223</v>
      </c>
      <c r="G1932" t="s">
        <v>236</v>
      </c>
      <c r="H1932">
        <v>3258.0242077799999</v>
      </c>
      <c r="I1932">
        <v>0</v>
      </c>
    </row>
    <row r="1933" spans="1:9" x14ac:dyDescent="0.35">
      <c r="A1933" t="s">
        <v>262</v>
      </c>
      <c r="B1933">
        <v>2030</v>
      </c>
      <c r="C1933">
        <v>2008</v>
      </c>
      <c r="D1933" t="s">
        <v>228</v>
      </c>
      <c r="E1933" t="s">
        <v>229</v>
      </c>
      <c r="F1933" t="s">
        <v>223</v>
      </c>
      <c r="G1933" t="s">
        <v>237</v>
      </c>
      <c r="H1933">
        <v>5106.8181684700003</v>
      </c>
      <c r="I1933">
        <v>-525.31776812999999</v>
      </c>
    </row>
    <row r="1934" spans="1:9" x14ac:dyDescent="0.35">
      <c r="A1934" t="s">
        <v>262</v>
      </c>
      <c r="B1934">
        <v>2030</v>
      </c>
      <c r="C1934">
        <v>2008</v>
      </c>
      <c r="D1934" t="s">
        <v>228</v>
      </c>
      <c r="E1934" t="s">
        <v>229</v>
      </c>
      <c r="F1934" t="s">
        <v>223</v>
      </c>
      <c r="G1934" t="s">
        <v>238</v>
      </c>
      <c r="H1934">
        <v>4670.3857189800001</v>
      </c>
      <c r="I1934">
        <v>0</v>
      </c>
    </row>
    <row r="1935" spans="1:9" x14ac:dyDescent="0.35">
      <c r="A1935" t="s">
        <v>262</v>
      </c>
      <c r="B1935">
        <v>2030</v>
      </c>
      <c r="C1935">
        <v>2008</v>
      </c>
      <c r="D1935" t="s">
        <v>221</v>
      </c>
      <c r="E1935" t="s">
        <v>239</v>
      </c>
      <c r="F1935" t="s">
        <v>223</v>
      </c>
      <c r="G1935" t="s">
        <v>240</v>
      </c>
      <c r="H1935">
        <v>837.41532219999999</v>
      </c>
      <c r="I1935">
        <v>0</v>
      </c>
    </row>
    <row r="1936" spans="1:9" x14ac:dyDescent="0.35">
      <c r="A1936" t="s">
        <v>262</v>
      </c>
      <c r="B1936">
        <v>2030</v>
      </c>
      <c r="C1936">
        <v>2008</v>
      </c>
      <c r="D1936" t="s">
        <v>221</v>
      </c>
      <c r="E1936" t="s">
        <v>239</v>
      </c>
      <c r="F1936" t="s">
        <v>223</v>
      </c>
      <c r="G1936" t="s">
        <v>225</v>
      </c>
      <c r="H1936">
        <v>389.31308982000002</v>
      </c>
      <c r="I1936">
        <v>0</v>
      </c>
    </row>
    <row r="1937" spans="1:9" x14ac:dyDescent="0.35">
      <c r="A1937" t="s">
        <v>262</v>
      </c>
      <c r="B1937">
        <v>2030</v>
      </c>
      <c r="C1937">
        <v>2008</v>
      </c>
      <c r="D1937" t="s">
        <v>221</v>
      </c>
      <c r="E1937" t="s">
        <v>239</v>
      </c>
      <c r="F1937" t="s">
        <v>221</v>
      </c>
      <c r="G1937" t="s">
        <v>227</v>
      </c>
      <c r="H1937">
        <v>912.96119896000005</v>
      </c>
      <c r="I1937">
        <v>0</v>
      </c>
    </row>
    <row r="1938" spans="1:9" x14ac:dyDescent="0.35">
      <c r="A1938" t="s">
        <v>262</v>
      </c>
      <c r="B1938">
        <v>2030</v>
      </c>
      <c r="C1938">
        <v>2008</v>
      </c>
      <c r="D1938" t="s">
        <v>228</v>
      </c>
      <c r="E1938" t="s">
        <v>242</v>
      </c>
      <c r="F1938" t="s">
        <v>223</v>
      </c>
      <c r="G1938" t="s">
        <v>232</v>
      </c>
      <c r="H1938">
        <v>4021.5925637999999</v>
      </c>
      <c r="I1938">
        <v>0</v>
      </c>
    </row>
    <row r="1939" spans="1:9" x14ac:dyDescent="0.35">
      <c r="A1939" t="s">
        <v>262</v>
      </c>
      <c r="B1939">
        <v>2030</v>
      </c>
      <c r="C1939">
        <v>2008</v>
      </c>
      <c r="D1939" t="s">
        <v>228</v>
      </c>
      <c r="E1939" t="s">
        <v>242</v>
      </c>
      <c r="F1939" t="s">
        <v>223</v>
      </c>
      <c r="G1939" t="s">
        <v>244</v>
      </c>
      <c r="H1939">
        <v>3965.1081976599999</v>
      </c>
      <c r="I1939">
        <v>-1310.2974139099999</v>
      </c>
    </row>
    <row r="1940" spans="1:9" x14ac:dyDescent="0.35">
      <c r="A1940" t="s">
        <v>262</v>
      </c>
      <c r="B1940">
        <v>2030</v>
      </c>
      <c r="C1940">
        <v>2008</v>
      </c>
      <c r="D1940" t="s">
        <v>228</v>
      </c>
      <c r="E1940" t="s">
        <v>242</v>
      </c>
      <c r="F1940" t="s">
        <v>223</v>
      </c>
      <c r="G1940" t="s">
        <v>246</v>
      </c>
      <c r="H1940">
        <v>1539.45498471</v>
      </c>
      <c r="I1940">
        <v>0</v>
      </c>
    </row>
    <row r="1941" spans="1:9" x14ac:dyDescent="0.35">
      <c r="A1941" t="s">
        <v>262</v>
      </c>
      <c r="B1941">
        <v>2030</v>
      </c>
      <c r="C1941">
        <v>2008</v>
      </c>
      <c r="D1941" t="s">
        <v>228</v>
      </c>
      <c r="E1941" t="s">
        <v>242</v>
      </c>
      <c r="F1941" t="s">
        <v>223</v>
      </c>
      <c r="G1941" t="s">
        <v>248</v>
      </c>
      <c r="H1941">
        <v>6697.62924105</v>
      </c>
      <c r="I1941">
        <v>0</v>
      </c>
    </row>
    <row r="1942" spans="1:9" x14ac:dyDescent="0.35">
      <c r="A1942" t="s">
        <v>262</v>
      </c>
      <c r="B1942">
        <v>2030</v>
      </c>
      <c r="C1942">
        <v>2008</v>
      </c>
      <c r="D1942" t="s">
        <v>228</v>
      </c>
      <c r="E1942" t="s">
        <v>242</v>
      </c>
      <c r="F1942" t="s">
        <v>221</v>
      </c>
      <c r="G1942" t="s">
        <v>250</v>
      </c>
      <c r="H1942">
        <v>1698.2820519700001</v>
      </c>
      <c r="I1942">
        <v>-4297.4377183099996</v>
      </c>
    </row>
    <row r="1943" spans="1:9" x14ac:dyDescent="0.35">
      <c r="A1943" t="s">
        <v>262</v>
      </c>
      <c r="B1943">
        <v>2030</v>
      </c>
      <c r="C1943">
        <v>2008</v>
      </c>
      <c r="D1943" t="s">
        <v>228</v>
      </c>
      <c r="E1943" t="s">
        <v>251</v>
      </c>
      <c r="F1943" t="s">
        <v>223</v>
      </c>
      <c r="G1943" t="s">
        <v>224</v>
      </c>
      <c r="H1943">
        <v>1400.91285195</v>
      </c>
      <c r="I1943">
        <v>0</v>
      </c>
    </row>
    <row r="1944" spans="1:9" x14ac:dyDescent="0.35">
      <c r="A1944" t="s">
        <v>262</v>
      </c>
      <c r="B1944">
        <v>2030</v>
      </c>
      <c r="C1944">
        <v>2008</v>
      </c>
      <c r="D1944" t="s">
        <v>228</v>
      </c>
      <c r="E1944" t="s">
        <v>251</v>
      </c>
      <c r="F1944" t="s">
        <v>223</v>
      </c>
      <c r="G1944" t="s">
        <v>226</v>
      </c>
      <c r="H1944">
        <v>667.24594923999996</v>
      </c>
      <c r="I1944">
        <v>0</v>
      </c>
    </row>
    <row r="1945" spans="1:9" x14ac:dyDescent="0.35">
      <c r="A1945" t="s">
        <v>262</v>
      </c>
      <c r="B1945">
        <v>2030</v>
      </c>
      <c r="C1945">
        <v>2008</v>
      </c>
      <c r="D1945" t="s">
        <v>228</v>
      </c>
      <c r="E1945" t="s">
        <v>251</v>
      </c>
      <c r="F1945" t="s">
        <v>223</v>
      </c>
      <c r="G1945" t="s">
        <v>252</v>
      </c>
      <c r="H1945">
        <v>1545.3787719699999</v>
      </c>
      <c r="I1945">
        <v>0</v>
      </c>
    </row>
    <row r="1946" spans="1:9" x14ac:dyDescent="0.35">
      <c r="A1946" t="s">
        <v>262</v>
      </c>
      <c r="B1946">
        <v>2030</v>
      </c>
      <c r="C1946">
        <v>2008</v>
      </c>
      <c r="D1946" t="s">
        <v>228</v>
      </c>
      <c r="E1946" t="s">
        <v>251</v>
      </c>
      <c r="F1946" t="s">
        <v>221</v>
      </c>
      <c r="G1946" t="s">
        <v>227</v>
      </c>
      <c r="H1946">
        <v>3681.4141922399999</v>
      </c>
      <c r="I1946">
        <v>0</v>
      </c>
    </row>
    <row r="1947" spans="1:9" x14ac:dyDescent="0.35">
      <c r="A1947" t="s">
        <v>262</v>
      </c>
      <c r="B1947">
        <v>2030</v>
      </c>
      <c r="C1947">
        <v>2008</v>
      </c>
      <c r="D1947" t="s">
        <v>228</v>
      </c>
      <c r="E1947" t="s">
        <v>251</v>
      </c>
      <c r="F1947" t="s">
        <v>221</v>
      </c>
      <c r="G1947" t="s">
        <v>253</v>
      </c>
      <c r="H1947">
        <v>17305.249180070001</v>
      </c>
      <c r="I1947">
        <v>0</v>
      </c>
    </row>
    <row r="1948" spans="1:9" x14ac:dyDescent="0.35">
      <c r="A1948" t="s">
        <v>262</v>
      </c>
      <c r="B1948">
        <v>2030</v>
      </c>
      <c r="C1948">
        <v>2008</v>
      </c>
      <c r="D1948" t="s">
        <v>221</v>
      </c>
      <c r="E1948" t="s">
        <v>230</v>
      </c>
      <c r="F1948" t="s">
        <v>223</v>
      </c>
      <c r="G1948" t="s">
        <v>229</v>
      </c>
      <c r="H1948">
        <v>0</v>
      </c>
      <c r="I1948">
        <v>-8428.3192682200006</v>
      </c>
    </row>
    <row r="1949" spans="1:9" x14ac:dyDescent="0.35">
      <c r="A1949" t="s">
        <v>262</v>
      </c>
      <c r="B1949">
        <v>2030</v>
      </c>
      <c r="C1949">
        <v>2008</v>
      </c>
      <c r="D1949" t="s">
        <v>221</v>
      </c>
      <c r="E1949" t="s">
        <v>230</v>
      </c>
      <c r="F1949" t="s">
        <v>223</v>
      </c>
      <c r="G1949" t="s">
        <v>232</v>
      </c>
      <c r="H1949">
        <v>22331.508571639999</v>
      </c>
      <c r="I1949">
        <v>-461.01214421999998</v>
      </c>
    </row>
    <row r="1950" spans="1:9" x14ac:dyDescent="0.35">
      <c r="A1950" t="s">
        <v>262</v>
      </c>
      <c r="B1950">
        <v>2030</v>
      </c>
      <c r="C1950">
        <v>2008</v>
      </c>
      <c r="D1950" t="s">
        <v>221</v>
      </c>
      <c r="E1950" t="s">
        <v>230</v>
      </c>
      <c r="F1950" t="s">
        <v>223</v>
      </c>
      <c r="G1950" t="s">
        <v>244</v>
      </c>
      <c r="H1950">
        <v>357.82090771999998</v>
      </c>
      <c r="I1950">
        <v>-149.83764531</v>
      </c>
    </row>
    <row r="1951" spans="1:9" x14ac:dyDescent="0.35">
      <c r="A1951" t="s">
        <v>262</v>
      </c>
      <c r="B1951">
        <v>2030</v>
      </c>
      <c r="C1951">
        <v>2008</v>
      </c>
      <c r="D1951" t="s">
        <v>221</v>
      </c>
      <c r="E1951" t="s">
        <v>230</v>
      </c>
      <c r="F1951" t="s">
        <v>223</v>
      </c>
      <c r="G1951" t="s">
        <v>237</v>
      </c>
      <c r="H1951">
        <v>23515.713008760002</v>
      </c>
      <c r="I1951">
        <v>0</v>
      </c>
    </row>
    <row r="1952" spans="1:9" x14ac:dyDescent="0.35">
      <c r="A1952" t="s">
        <v>262</v>
      </c>
      <c r="B1952">
        <v>2030</v>
      </c>
      <c r="C1952">
        <v>2008</v>
      </c>
      <c r="D1952" t="s">
        <v>228</v>
      </c>
      <c r="E1952" t="s">
        <v>231</v>
      </c>
      <c r="F1952" t="s">
        <v>223</v>
      </c>
      <c r="G1952" t="s">
        <v>229</v>
      </c>
      <c r="H1952">
        <v>0</v>
      </c>
      <c r="I1952">
        <v>-4601.7953767199997</v>
      </c>
    </row>
    <row r="1953" spans="1:9" x14ac:dyDescent="0.35">
      <c r="A1953" t="s">
        <v>262</v>
      </c>
      <c r="B1953">
        <v>2030</v>
      </c>
      <c r="C1953">
        <v>2008</v>
      </c>
      <c r="D1953" t="s">
        <v>228</v>
      </c>
      <c r="E1953" t="s">
        <v>231</v>
      </c>
      <c r="F1953" t="s">
        <v>223</v>
      </c>
      <c r="G1953" t="s">
        <v>232</v>
      </c>
      <c r="H1953">
        <v>5737.9253668199999</v>
      </c>
      <c r="I1953">
        <v>0</v>
      </c>
    </row>
    <row r="1954" spans="1:9" x14ac:dyDescent="0.35">
      <c r="A1954" t="s">
        <v>262</v>
      </c>
      <c r="B1954">
        <v>2030</v>
      </c>
      <c r="C1954">
        <v>2008</v>
      </c>
      <c r="D1954" t="s">
        <v>228</v>
      </c>
      <c r="E1954" t="s">
        <v>231</v>
      </c>
      <c r="F1954" t="s">
        <v>223</v>
      </c>
      <c r="G1954" t="s">
        <v>256</v>
      </c>
      <c r="H1954">
        <v>10455.555987849901</v>
      </c>
      <c r="I1954">
        <v>0</v>
      </c>
    </row>
    <row r="1955" spans="1:9" x14ac:dyDescent="0.35">
      <c r="A1955" t="s">
        <v>262</v>
      </c>
      <c r="B1955">
        <v>2030</v>
      </c>
      <c r="C1955">
        <v>2008</v>
      </c>
      <c r="D1955" t="s">
        <v>228</v>
      </c>
      <c r="E1955" t="s">
        <v>257</v>
      </c>
      <c r="F1955" t="s">
        <v>223</v>
      </c>
      <c r="G1955" t="s">
        <v>237</v>
      </c>
      <c r="H1955">
        <v>590.57685702000003</v>
      </c>
      <c r="I1955">
        <v>0</v>
      </c>
    </row>
    <row r="1956" spans="1:9" x14ac:dyDescent="0.35">
      <c r="A1956" t="s">
        <v>262</v>
      </c>
      <c r="B1956">
        <v>2030</v>
      </c>
      <c r="C1956">
        <v>2008</v>
      </c>
      <c r="D1956" t="s">
        <v>228</v>
      </c>
      <c r="E1956" t="s">
        <v>261</v>
      </c>
      <c r="F1956" t="s">
        <v>223</v>
      </c>
      <c r="G1956" t="s">
        <v>224</v>
      </c>
      <c r="H1956">
        <v>9864.2103891799998</v>
      </c>
      <c r="I1956">
        <v>-3954.0895775399999</v>
      </c>
    </row>
    <row r="1957" spans="1:9" x14ac:dyDescent="0.35">
      <c r="A1957" t="s">
        <v>262</v>
      </c>
      <c r="B1957">
        <v>2030</v>
      </c>
      <c r="C1957">
        <v>2008</v>
      </c>
      <c r="D1957" t="s">
        <v>228</v>
      </c>
      <c r="E1957" t="s">
        <v>232</v>
      </c>
      <c r="F1957" t="s">
        <v>223</v>
      </c>
      <c r="G1957" t="s">
        <v>229</v>
      </c>
      <c r="H1957">
        <v>0</v>
      </c>
      <c r="I1957">
        <v>-33312.283256269999</v>
      </c>
    </row>
    <row r="1958" spans="1:9" x14ac:dyDescent="0.35">
      <c r="A1958" t="s">
        <v>262</v>
      </c>
      <c r="B1958">
        <v>2030</v>
      </c>
      <c r="C1958">
        <v>2008</v>
      </c>
      <c r="D1958" t="s">
        <v>228</v>
      </c>
      <c r="E1958" t="s">
        <v>232</v>
      </c>
      <c r="F1958" t="s">
        <v>223</v>
      </c>
      <c r="G1958" t="s">
        <v>242</v>
      </c>
      <c r="H1958">
        <v>0</v>
      </c>
      <c r="I1958">
        <v>-2348.1117599099998</v>
      </c>
    </row>
    <row r="1959" spans="1:9" x14ac:dyDescent="0.35">
      <c r="A1959" t="s">
        <v>262</v>
      </c>
      <c r="B1959">
        <v>2030</v>
      </c>
      <c r="C1959">
        <v>2008</v>
      </c>
      <c r="D1959" t="s">
        <v>228</v>
      </c>
      <c r="E1959" t="s">
        <v>232</v>
      </c>
      <c r="F1959" t="s">
        <v>221</v>
      </c>
      <c r="G1959" t="s">
        <v>230</v>
      </c>
      <c r="H1959">
        <v>1401.4044074399901</v>
      </c>
      <c r="I1959">
        <v>-7800.7421276200002</v>
      </c>
    </row>
    <row r="1960" spans="1:9" x14ac:dyDescent="0.35">
      <c r="A1960" t="s">
        <v>262</v>
      </c>
      <c r="B1960">
        <v>2030</v>
      </c>
      <c r="C1960">
        <v>2008</v>
      </c>
      <c r="D1960" t="s">
        <v>228</v>
      </c>
      <c r="E1960" t="s">
        <v>232</v>
      </c>
      <c r="F1960" t="s">
        <v>223</v>
      </c>
      <c r="G1960" t="s">
        <v>231</v>
      </c>
      <c r="H1960">
        <v>0</v>
      </c>
      <c r="I1960">
        <v>-4513.9149844699996</v>
      </c>
    </row>
    <row r="1961" spans="1:9" x14ac:dyDescent="0.35">
      <c r="A1961" t="s">
        <v>262</v>
      </c>
      <c r="B1961">
        <v>2030</v>
      </c>
      <c r="C1961">
        <v>2008</v>
      </c>
      <c r="D1961" t="s">
        <v>228</v>
      </c>
      <c r="E1961" t="s">
        <v>232</v>
      </c>
      <c r="F1961" t="s">
        <v>223</v>
      </c>
      <c r="G1961" t="s">
        <v>263</v>
      </c>
      <c r="H1961">
        <v>33.15531318</v>
      </c>
      <c r="I1961">
        <v>0</v>
      </c>
    </row>
    <row r="1962" spans="1:9" x14ac:dyDescent="0.35">
      <c r="A1962" t="s">
        <v>262</v>
      </c>
      <c r="B1962">
        <v>2030</v>
      </c>
      <c r="C1962">
        <v>2008</v>
      </c>
      <c r="D1962" t="s">
        <v>228</v>
      </c>
      <c r="E1962" t="s">
        <v>232</v>
      </c>
      <c r="F1962" t="s">
        <v>223</v>
      </c>
      <c r="G1962" t="s">
        <v>264</v>
      </c>
      <c r="H1962">
        <v>402.11642253999997</v>
      </c>
      <c r="I1962">
        <v>0</v>
      </c>
    </row>
    <row r="1963" spans="1:9" x14ac:dyDescent="0.35">
      <c r="A1963" t="s">
        <v>262</v>
      </c>
      <c r="B1963">
        <v>2030</v>
      </c>
      <c r="C1963">
        <v>2008</v>
      </c>
      <c r="D1963" t="s">
        <v>228</v>
      </c>
      <c r="E1963" t="s">
        <v>232</v>
      </c>
      <c r="F1963" t="s">
        <v>223</v>
      </c>
      <c r="G1963" t="s">
        <v>265</v>
      </c>
      <c r="H1963">
        <v>485.24307716999999</v>
      </c>
      <c r="I1963">
        <v>0</v>
      </c>
    </row>
    <row r="1964" spans="1:9" x14ac:dyDescent="0.35">
      <c r="A1964" t="s">
        <v>262</v>
      </c>
      <c r="B1964">
        <v>2030</v>
      </c>
      <c r="C1964">
        <v>2008</v>
      </c>
      <c r="D1964" t="s">
        <v>228</v>
      </c>
      <c r="E1964" t="s">
        <v>232</v>
      </c>
      <c r="F1964" t="s">
        <v>223</v>
      </c>
      <c r="G1964" t="s">
        <v>244</v>
      </c>
      <c r="H1964">
        <v>5464.3868850500003</v>
      </c>
      <c r="I1964">
        <v>-2420.8939240700001</v>
      </c>
    </row>
    <row r="1965" spans="1:9" x14ac:dyDescent="0.35">
      <c r="A1965" t="s">
        <v>262</v>
      </c>
      <c r="B1965">
        <v>2030</v>
      </c>
      <c r="C1965">
        <v>2008</v>
      </c>
      <c r="D1965" t="s">
        <v>228</v>
      </c>
      <c r="E1965" t="s">
        <v>232</v>
      </c>
      <c r="F1965" t="s">
        <v>223</v>
      </c>
      <c r="G1965" t="s">
        <v>246</v>
      </c>
      <c r="H1965">
        <v>3565.4093564</v>
      </c>
      <c r="I1965">
        <v>0</v>
      </c>
    </row>
    <row r="1966" spans="1:9" x14ac:dyDescent="0.35">
      <c r="A1966" t="s">
        <v>262</v>
      </c>
      <c r="B1966">
        <v>2030</v>
      </c>
      <c r="C1966">
        <v>2008</v>
      </c>
      <c r="D1966" t="s">
        <v>228</v>
      </c>
      <c r="E1966" t="s">
        <v>232</v>
      </c>
      <c r="F1966" t="s">
        <v>223</v>
      </c>
      <c r="G1966" t="s">
        <v>248</v>
      </c>
      <c r="H1966">
        <v>11081.48941532</v>
      </c>
      <c r="I1966">
        <v>0</v>
      </c>
    </row>
    <row r="1967" spans="1:9" x14ac:dyDescent="0.35">
      <c r="A1967" t="s">
        <v>262</v>
      </c>
      <c r="B1967">
        <v>2030</v>
      </c>
      <c r="C1967">
        <v>2008</v>
      </c>
      <c r="D1967" t="s">
        <v>228</v>
      </c>
      <c r="E1967" t="s">
        <v>232</v>
      </c>
      <c r="F1967" t="s">
        <v>221</v>
      </c>
      <c r="G1967" t="s">
        <v>267</v>
      </c>
      <c r="H1967">
        <v>1097.8209184299999</v>
      </c>
      <c r="I1967">
        <v>0</v>
      </c>
    </row>
    <row r="1968" spans="1:9" x14ac:dyDescent="0.35">
      <c r="A1968" t="s">
        <v>262</v>
      </c>
      <c r="B1968">
        <v>2030</v>
      </c>
      <c r="C1968">
        <v>2008</v>
      </c>
      <c r="D1968" t="s">
        <v>228</v>
      </c>
      <c r="E1968" t="s">
        <v>232</v>
      </c>
      <c r="F1968" t="s">
        <v>223</v>
      </c>
      <c r="G1968" t="s">
        <v>268</v>
      </c>
      <c r="H1968">
        <v>635.69310249</v>
      </c>
      <c r="I1968">
        <v>0</v>
      </c>
    </row>
    <row r="1969" spans="1:9" x14ac:dyDescent="0.35">
      <c r="A1969" t="s">
        <v>262</v>
      </c>
      <c r="B1969">
        <v>2030</v>
      </c>
      <c r="C1969">
        <v>2008</v>
      </c>
      <c r="D1969" t="s">
        <v>228</v>
      </c>
      <c r="E1969" t="s">
        <v>263</v>
      </c>
      <c r="F1969" t="s">
        <v>223</v>
      </c>
      <c r="G1969" t="s">
        <v>232</v>
      </c>
      <c r="H1969">
        <v>0</v>
      </c>
      <c r="I1969">
        <v>-1991.4687235700001</v>
      </c>
    </row>
    <row r="1970" spans="1:9" x14ac:dyDescent="0.35">
      <c r="A1970" t="s">
        <v>262</v>
      </c>
      <c r="B1970">
        <v>2030</v>
      </c>
      <c r="C1970">
        <v>2008</v>
      </c>
      <c r="D1970" t="s">
        <v>228</v>
      </c>
      <c r="E1970" t="s">
        <v>263</v>
      </c>
      <c r="F1970" t="s">
        <v>223</v>
      </c>
      <c r="G1970" t="s">
        <v>269</v>
      </c>
      <c r="H1970">
        <v>33.15531318</v>
      </c>
      <c r="I1970">
        <v>0</v>
      </c>
    </row>
    <row r="1971" spans="1:9" x14ac:dyDescent="0.35">
      <c r="A1971" t="s">
        <v>262</v>
      </c>
      <c r="B1971">
        <v>2030</v>
      </c>
      <c r="C1971">
        <v>2008</v>
      </c>
      <c r="D1971" t="s">
        <v>228</v>
      </c>
      <c r="E1971" t="s">
        <v>264</v>
      </c>
      <c r="F1971" t="s">
        <v>223</v>
      </c>
      <c r="G1971" t="s">
        <v>232</v>
      </c>
      <c r="H1971">
        <v>0</v>
      </c>
      <c r="I1971">
        <v>-7254.8431421699997</v>
      </c>
    </row>
    <row r="1972" spans="1:9" x14ac:dyDescent="0.35">
      <c r="A1972" t="s">
        <v>262</v>
      </c>
      <c r="B1972">
        <v>2030</v>
      </c>
      <c r="C1972">
        <v>2008</v>
      </c>
      <c r="D1972" t="s">
        <v>228</v>
      </c>
      <c r="E1972" t="s">
        <v>264</v>
      </c>
      <c r="F1972" t="s">
        <v>223</v>
      </c>
      <c r="G1972" t="s">
        <v>269</v>
      </c>
      <c r="H1972">
        <v>174.44207473</v>
      </c>
      <c r="I1972">
        <v>0</v>
      </c>
    </row>
    <row r="1973" spans="1:9" x14ac:dyDescent="0.35">
      <c r="A1973" t="s">
        <v>262</v>
      </c>
      <c r="B1973">
        <v>2030</v>
      </c>
      <c r="C1973">
        <v>2008</v>
      </c>
      <c r="D1973" t="s">
        <v>228</v>
      </c>
      <c r="E1973" t="s">
        <v>264</v>
      </c>
      <c r="F1973" t="s">
        <v>223</v>
      </c>
      <c r="G1973" t="s">
        <v>265</v>
      </c>
      <c r="H1973">
        <v>997.56288391999999</v>
      </c>
      <c r="I1973">
        <v>0</v>
      </c>
    </row>
    <row r="1974" spans="1:9" x14ac:dyDescent="0.35">
      <c r="A1974" t="s">
        <v>262</v>
      </c>
      <c r="B1974">
        <v>2030</v>
      </c>
      <c r="C1974">
        <v>2008</v>
      </c>
      <c r="D1974" t="s">
        <v>228</v>
      </c>
      <c r="E1974" t="s">
        <v>264</v>
      </c>
      <c r="F1974" t="s">
        <v>223</v>
      </c>
      <c r="G1974" t="s">
        <v>270</v>
      </c>
      <c r="H1974">
        <v>3978.63644221</v>
      </c>
      <c r="I1974">
        <v>0</v>
      </c>
    </row>
    <row r="1975" spans="1:9" x14ac:dyDescent="0.35">
      <c r="A1975" t="s">
        <v>262</v>
      </c>
      <c r="B1975">
        <v>2030</v>
      </c>
      <c r="C1975">
        <v>2008</v>
      </c>
      <c r="D1975" t="s">
        <v>228</v>
      </c>
      <c r="E1975" t="s">
        <v>264</v>
      </c>
      <c r="F1975" t="s">
        <v>223</v>
      </c>
      <c r="G1975" t="s">
        <v>268</v>
      </c>
      <c r="H1975">
        <v>3602.3376227200001</v>
      </c>
      <c r="I1975">
        <v>0</v>
      </c>
    </row>
    <row r="1976" spans="1:9" x14ac:dyDescent="0.35">
      <c r="A1976" t="s">
        <v>262</v>
      </c>
      <c r="B1976">
        <v>2030</v>
      </c>
      <c r="C1976">
        <v>2008</v>
      </c>
      <c r="D1976" t="s">
        <v>228</v>
      </c>
      <c r="E1976" t="s">
        <v>269</v>
      </c>
      <c r="F1976" t="s">
        <v>223</v>
      </c>
      <c r="G1976" t="s">
        <v>263</v>
      </c>
      <c r="H1976">
        <v>0</v>
      </c>
      <c r="I1976">
        <v>-1991.4687235700001</v>
      </c>
    </row>
    <row r="1977" spans="1:9" x14ac:dyDescent="0.35">
      <c r="A1977" t="s">
        <v>262</v>
      </c>
      <c r="B1977">
        <v>2030</v>
      </c>
      <c r="C1977">
        <v>2008</v>
      </c>
      <c r="D1977" t="s">
        <v>228</v>
      </c>
      <c r="E1977" t="s">
        <v>269</v>
      </c>
      <c r="F1977" t="s">
        <v>223</v>
      </c>
      <c r="G1977" t="s">
        <v>264</v>
      </c>
      <c r="H1977">
        <v>0</v>
      </c>
      <c r="I1977">
        <v>-678.72732568000004</v>
      </c>
    </row>
    <row r="1978" spans="1:9" x14ac:dyDescent="0.35">
      <c r="A1978" t="s">
        <v>262</v>
      </c>
      <c r="B1978">
        <v>2030</v>
      </c>
      <c r="C1978">
        <v>2008</v>
      </c>
      <c r="D1978" t="s">
        <v>228</v>
      </c>
      <c r="E1978" t="s">
        <v>265</v>
      </c>
      <c r="F1978" t="s">
        <v>223</v>
      </c>
      <c r="G1978" t="s">
        <v>232</v>
      </c>
      <c r="H1978">
        <v>0</v>
      </c>
      <c r="I1978">
        <v>-22903.470983169998</v>
      </c>
    </row>
    <row r="1979" spans="1:9" x14ac:dyDescent="0.35">
      <c r="A1979" t="s">
        <v>262</v>
      </c>
      <c r="B1979">
        <v>2030</v>
      </c>
      <c r="C1979">
        <v>2008</v>
      </c>
      <c r="D1979" t="s">
        <v>228</v>
      </c>
      <c r="E1979" t="s">
        <v>265</v>
      </c>
      <c r="F1979" t="s">
        <v>223</v>
      </c>
      <c r="G1979" t="s">
        <v>264</v>
      </c>
      <c r="H1979">
        <v>0</v>
      </c>
      <c r="I1979">
        <v>-1815.84134531</v>
      </c>
    </row>
    <row r="1980" spans="1:9" x14ac:dyDescent="0.35">
      <c r="A1980" t="s">
        <v>262</v>
      </c>
      <c r="B1980">
        <v>2030</v>
      </c>
      <c r="C1980">
        <v>2008</v>
      </c>
      <c r="D1980" t="s">
        <v>228</v>
      </c>
      <c r="E1980" t="s">
        <v>265</v>
      </c>
      <c r="F1980" t="s">
        <v>223</v>
      </c>
      <c r="G1980" t="s">
        <v>248</v>
      </c>
      <c r="H1980">
        <v>3815.1909831799999</v>
      </c>
      <c r="I1980">
        <v>0</v>
      </c>
    </row>
    <row r="1981" spans="1:9" x14ac:dyDescent="0.35">
      <c r="A1981" t="s">
        <v>262</v>
      </c>
      <c r="B1981">
        <v>2030</v>
      </c>
      <c r="C1981">
        <v>2008</v>
      </c>
      <c r="D1981" t="s">
        <v>228</v>
      </c>
      <c r="E1981" t="s">
        <v>265</v>
      </c>
      <c r="F1981" t="s">
        <v>221</v>
      </c>
      <c r="G1981" t="s">
        <v>267</v>
      </c>
      <c r="H1981">
        <v>3823.1668880399998</v>
      </c>
      <c r="I1981">
        <v>0</v>
      </c>
    </row>
    <row r="1982" spans="1:9" x14ac:dyDescent="0.35">
      <c r="A1982" t="s">
        <v>262</v>
      </c>
      <c r="B1982">
        <v>2030</v>
      </c>
      <c r="C1982">
        <v>2008</v>
      </c>
      <c r="D1982" t="s">
        <v>228</v>
      </c>
      <c r="E1982" t="s">
        <v>265</v>
      </c>
      <c r="F1982" t="s">
        <v>223</v>
      </c>
      <c r="G1982" t="s">
        <v>271</v>
      </c>
      <c r="H1982">
        <v>1339.71777288</v>
      </c>
      <c r="I1982">
        <v>0</v>
      </c>
    </row>
    <row r="1983" spans="1:9" x14ac:dyDescent="0.35">
      <c r="A1983" t="s">
        <v>262</v>
      </c>
      <c r="B1983">
        <v>2030</v>
      </c>
      <c r="C1983">
        <v>2008</v>
      </c>
      <c r="D1983" t="s">
        <v>228</v>
      </c>
      <c r="E1983" t="s">
        <v>265</v>
      </c>
      <c r="F1983" t="s">
        <v>221</v>
      </c>
      <c r="G1983" t="s">
        <v>250</v>
      </c>
      <c r="H1983">
        <v>6357.3602909600004</v>
      </c>
      <c r="I1983">
        <v>0</v>
      </c>
    </row>
    <row r="1984" spans="1:9" x14ac:dyDescent="0.35">
      <c r="A1984" t="s">
        <v>262</v>
      </c>
      <c r="B1984">
        <v>2030</v>
      </c>
      <c r="C1984">
        <v>2008</v>
      </c>
      <c r="D1984" t="s">
        <v>228</v>
      </c>
      <c r="E1984" t="s">
        <v>272</v>
      </c>
      <c r="F1984" t="s">
        <v>223</v>
      </c>
      <c r="G1984" t="s">
        <v>273</v>
      </c>
      <c r="H1984">
        <v>523.47978201000001</v>
      </c>
      <c r="I1984">
        <v>0</v>
      </c>
    </row>
    <row r="1985" spans="1:9" x14ac:dyDescent="0.35">
      <c r="A1985" t="s">
        <v>262</v>
      </c>
      <c r="B1985">
        <v>2030</v>
      </c>
      <c r="C1985">
        <v>2008</v>
      </c>
      <c r="D1985" t="s">
        <v>228</v>
      </c>
      <c r="E1985" t="s">
        <v>272</v>
      </c>
      <c r="F1985" t="s">
        <v>223</v>
      </c>
      <c r="G1985" t="s">
        <v>274</v>
      </c>
      <c r="H1985">
        <v>3313.44722834</v>
      </c>
      <c r="I1985">
        <v>0</v>
      </c>
    </row>
    <row r="1986" spans="1:9" x14ac:dyDescent="0.35">
      <c r="A1986" t="s">
        <v>262</v>
      </c>
      <c r="B1986">
        <v>2030</v>
      </c>
      <c r="C1986">
        <v>2008</v>
      </c>
      <c r="D1986" t="s">
        <v>228</v>
      </c>
      <c r="E1986" t="s">
        <v>275</v>
      </c>
      <c r="F1986" t="s">
        <v>223</v>
      </c>
      <c r="G1986" t="s">
        <v>244</v>
      </c>
      <c r="H1986">
        <v>15958.37046242</v>
      </c>
      <c r="I1986">
        <v>0</v>
      </c>
    </row>
    <row r="1987" spans="1:9" x14ac:dyDescent="0.35">
      <c r="A1987" t="s">
        <v>262</v>
      </c>
      <c r="B1987">
        <v>2030</v>
      </c>
      <c r="C1987">
        <v>2008</v>
      </c>
      <c r="D1987" t="s">
        <v>228</v>
      </c>
      <c r="E1987" t="s">
        <v>275</v>
      </c>
      <c r="F1987" t="s">
        <v>223</v>
      </c>
      <c r="G1987" t="s">
        <v>276</v>
      </c>
      <c r="H1987">
        <v>8401.5564122899996</v>
      </c>
      <c r="I1987">
        <v>0</v>
      </c>
    </row>
    <row r="1988" spans="1:9" x14ac:dyDescent="0.35">
      <c r="A1988" t="s">
        <v>262</v>
      </c>
      <c r="B1988">
        <v>2030</v>
      </c>
      <c r="C1988">
        <v>2008</v>
      </c>
      <c r="D1988" t="s">
        <v>228</v>
      </c>
      <c r="E1988" t="s">
        <v>273</v>
      </c>
      <c r="F1988" t="s">
        <v>223</v>
      </c>
      <c r="G1988" t="s">
        <v>272</v>
      </c>
      <c r="H1988">
        <v>0</v>
      </c>
      <c r="I1988">
        <v>-5149.8166293300001</v>
      </c>
    </row>
    <row r="1989" spans="1:9" x14ac:dyDescent="0.35">
      <c r="A1989" t="s">
        <v>262</v>
      </c>
      <c r="B1989">
        <v>2030</v>
      </c>
      <c r="C1989">
        <v>2008</v>
      </c>
      <c r="D1989" t="s">
        <v>228</v>
      </c>
      <c r="E1989" t="s">
        <v>273</v>
      </c>
      <c r="F1989" t="s">
        <v>223</v>
      </c>
      <c r="G1989" t="s">
        <v>277</v>
      </c>
      <c r="H1989">
        <v>1295.5464509599999</v>
      </c>
      <c r="I1989">
        <v>0</v>
      </c>
    </row>
    <row r="1990" spans="1:9" x14ac:dyDescent="0.35">
      <c r="A1990" t="s">
        <v>262</v>
      </c>
      <c r="B1990">
        <v>2030</v>
      </c>
      <c r="C1990">
        <v>2008</v>
      </c>
      <c r="D1990" t="s">
        <v>228</v>
      </c>
      <c r="E1990" t="s">
        <v>273</v>
      </c>
      <c r="F1990" t="s">
        <v>223</v>
      </c>
      <c r="G1990" t="s">
        <v>271</v>
      </c>
      <c r="H1990">
        <v>4006.4046541500002</v>
      </c>
      <c r="I1990">
        <v>0</v>
      </c>
    </row>
    <row r="1991" spans="1:9" x14ac:dyDescent="0.35">
      <c r="A1991" t="s">
        <v>262</v>
      </c>
      <c r="B1991">
        <v>2030</v>
      </c>
      <c r="C1991">
        <v>2008</v>
      </c>
      <c r="D1991" t="s">
        <v>228</v>
      </c>
      <c r="E1991" t="s">
        <v>244</v>
      </c>
      <c r="F1991" t="s">
        <v>223</v>
      </c>
      <c r="G1991" t="s">
        <v>242</v>
      </c>
      <c r="H1991">
        <v>5201.8117805000002</v>
      </c>
      <c r="I1991">
        <v>-22863.537559429999</v>
      </c>
    </row>
    <row r="1992" spans="1:9" x14ac:dyDescent="0.35">
      <c r="A1992" t="s">
        <v>262</v>
      </c>
      <c r="B1992">
        <v>2030</v>
      </c>
      <c r="C1992">
        <v>2008</v>
      </c>
      <c r="D1992" t="s">
        <v>228</v>
      </c>
      <c r="E1992" t="s">
        <v>244</v>
      </c>
      <c r="F1992" t="s">
        <v>221</v>
      </c>
      <c r="G1992" t="s">
        <v>230</v>
      </c>
      <c r="H1992">
        <v>9062.6279640100001</v>
      </c>
      <c r="I1992">
        <v>-22771.794984650001</v>
      </c>
    </row>
    <row r="1993" spans="1:9" x14ac:dyDescent="0.35">
      <c r="A1993" t="s">
        <v>262</v>
      </c>
      <c r="B1993">
        <v>2030</v>
      </c>
      <c r="C1993">
        <v>2008</v>
      </c>
      <c r="D1993" t="s">
        <v>228</v>
      </c>
      <c r="E1993" t="s">
        <v>244</v>
      </c>
      <c r="F1993" t="s">
        <v>223</v>
      </c>
      <c r="G1993" t="s">
        <v>232</v>
      </c>
      <c r="H1993">
        <v>9098.5184587399999</v>
      </c>
      <c r="I1993">
        <v>-20009.907352589998</v>
      </c>
    </row>
    <row r="1994" spans="1:9" x14ac:dyDescent="0.35">
      <c r="A1994" t="s">
        <v>262</v>
      </c>
      <c r="B1994">
        <v>2030</v>
      </c>
      <c r="C1994">
        <v>2008</v>
      </c>
      <c r="D1994" t="s">
        <v>228</v>
      </c>
      <c r="E1994" t="s">
        <v>244</v>
      </c>
      <c r="F1994" t="s">
        <v>223</v>
      </c>
      <c r="G1994" t="s">
        <v>275</v>
      </c>
      <c r="H1994">
        <v>0</v>
      </c>
      <c r="I1994">
        <v>-27892.9501840499</v>
      </c>
    </row>
    <row r="1995" spans="1:9" x14ac:dyDescent="0.35">
      <c r="A1995" t="s">
        <v>262</v>
      </c>
      <c r="B1995">
        <v>2030</v>
      </c>
      <c r="C1995">
        <v>2008</v>
      </c>
      <c r="D1995" t="s">
        <v>228</v>
      </c>
      <c r="E1995" t="s">
        <v>244</v>
      </c>
      <c r="F1995" t="s">
        <v>223</v>
      </c>
      <c r="G1995" t="s">
        <v>237</v>
      </c>
      <c r="H1995">
        <v>30809.89150659</v>
      </c>
      <c r="I1995">
        <v>0</v>
      </c>
    </row>
    <row r="1996" spans="1:9" x14ac:dyDescent="0.35">
      <c r="A1996" t="s">
        <v>262</v>
      </c>
      <c r="B1996">
        <v>2030</v>
      </c>
      <c r="C1996">
        <v>2008</v>
      </c>
      <c r="D1996" t="s">
        <v>228</v>
      </c>
      <c r="E1996" t="s">
        <v>244</v>
      </c>
      <c r="F1996" t="s">
        <v>221</v>
      </c>
      <c r="G1996" t="s">
        <v>250</v>
      </c>
      <c r="H1996">
        <v>20704.335315939999</v>
      </c>
      <c r="I1996">
        <v>0</v>
      </c>
    </row>
    <row r="1997" spans="1:9" x14ac:dyDescent="0.35">
      <c r="A1997" t="s">
        <v>262</v>
      </c>
      <c r="B1997">
        <v>2030</v>
      </c>
      <c r="C1997">
        <v>2008</v>
      </c>
      <c r="D1997" t="s">
        <v>228</v>
      </c>
      <c r="E1997" t="s">
        <v>224</v>
      </c>
      <c r="F1997" t="s">
        <v>221</v>
      </c>
      <c r="G1997" t="s">
        <v>222</v>
      </c>
      <c r="H1997">
        <v>0</v>
      </c>
      <c r="I1997">
        <v>-975.52897227999995</v>
      </c>
    </row>
    <row r="1998" spans="1:9" x14ac:dyDescent="0.35">
      <c r="A1998" t="s">
        <v>262</v>
      </c>
      <c r="B1998">
        <v>2030</v>
      </c>
      <c r="C1998">
        <v>2008</v>
      </c>
      <c r="D1998" t="s">
        <v>228</v>
      </c>
      <c r="E1998" t="s">
        <v>224</v>
      </c>
      <c r="F1998" t="s">
        <v>223</v>
      </c>
      <c r="G1998" t="s">
        <v>251</v>
      </c>
      <c r="H1998">
        <v>0</v>
      </c>
      <c r="I1998">
        <v>-3625.0057581900001</v>
      </c>
    </row>
    <row r="1999" spans="1:9" x14ac:dyDescent="0.35">
      <c r="A1999" t="s">
        <v>262</v>
      </c>
      <c r="B1999">
        <v>2030</v>
      </c>
      <c r="C1999">
        <v>2008</v>
      </c>
      <c r="D1999" t="s">
        <v>228</v>
      </c>
      <c r="E1999" t="s">
        <v>224</v>
      </c>
      <c r="F1999" t="s">
        <v>223</v>
      </c>
      <c r="G1999" t="s">
        <v>261</v>
      </c>
      <c r="H1999">
        <v>274.51206048</v>
      </c>
      <c r="I1999">
        <v>-168.94065972999999</v>
      </c>
    </row>
    <row r="2000" spans="1:9" x14ac:dyDescent="0.35">
      <c r="A2000" t="s">
        <v>262</v>
      </c>
      <c r="B2000">
        <v>2030</v>
      </c>
      <c r="C2000">
        <v>2008</v>
      </c>
      <c r="D2000" t="s">
        <v>228</v>
      </c>
      <c r="E2000" t="s">
        <v>224</v>
      </c>
      <c r="F2000" t="s">
        <v>223</v>
      </c>
      <c r="G2000" t="s">
        <v>237</v>
      </c>
      <c r="H2000">
        <v>1147.05536949</v>
      </c>
      <c r="I2000">
        <v>0</v>
      </c>
    </row>
    <row r="2001" spans="1:9" x14ac:dyDescent="0.35">
      <c r="A2001" t="s">
        <v>262</v>
      </c>
      <c r="B2001">
        <v>2030</v>
      </c>
      <c r="C2001">
        <v>2008</v>
      </c>
      <c r="D2001" t="s">
        <v>228</v>
      </c>
      <c r="E2001" t="s">
        <v>224</v>
      </c>
      <c r="F2001" t="s">
        <v>223</v>
      </c>
      <c r="G2001" t="s">
        <v>226</v>
      </c>
      <c r="H2001">
        <v>3874.2600069199998</v>
      </c>
      <c r="I2001">
        <v>0</v>
      </c>
    </row>
    <row r="2002" spans="1:9" x14ac:dyDescent="0.35">
      <c r="A2002" t="s">
        <v>262</v>
      </c>
      <c r="B2002">
        <v>2030</v>
      </c>
      <c r="C2002">
        <v>2008</v>
      </c>
      <c r="D2002" t="s">
        <v>228</v>
      </c>
      <c r="E2002" t="s">
        <v>224</v>
      </c>
      <c r="F2002" t="s">
        <v>221</v>
      </c>
      <c r="G2002" t="s">
        <v>253</v>
      </c>
      <c r="H2002">
        <v>10943.956960199999</v>
      </c>
      <c r="I2002">
        <v>0</v>
      </c>
    </row>
    <row r="2003" spans="1:9" x14ac:dyDescent="0.35">
      <c r="A2003" t="s">
        <v>262</v>
      </c>
      <c r="B2003">
        <v>2030</v>
      </c>
      <c r="C2003">
        <v>2008</v>
      </c>
      <c r="D2003" t="s">
        <v>228</v>
      </c>
      <c r="E2003" t="s">
        <v>240</v>
      </c>
      <c r="F2003" t="s">
        <v>221</v>
      </c>
      <c r="G2003" t="s">
        <v>239</v>
      </c>
      <c r="H2003">
        <v>0</v>
      </c>
      <c r="I2003">
        <v>-1788.2288974799999</v>
      </c>
    </row>
    <row r="2004" spans="1:9" x14ac:dyDescent="0.35">
      <c r="A2004" t="s">
        <v>262</v>
      </c>
      <c r="B2004">
        <v>2030</v>
      </c>
      <c r="C2004">
        <v>2008</v>
      </c>
      <c r="D2004" t="s">
        <v>228</v>
      </c>
      <c r="E2004" t="s">
        <v>240</v>
      </c>
      <c r="F2004" t="s">
        <v>223</v>
      </c>
      <c r="G2004" t="s">
        <v>236</v>
      </c>
      <c r="H2004">
        <v>2256.6774991699999</v>
      </c>
      <c r="I2004">
        <v>0</v>
      </c>
    </row>
    <row r="2005" spans="1:9" x14ac:dyDescent="0.35">
      <c r="A2005" t="s">
        <v>262</v>
      </c>
      <c r="B2005">
        <v>2030</v>
      </c>
      <c r="C2005">
        <v>2008</v>
      </c>
      <c r="D2005" t="s">
        <v>228</v>
      </c>
      <c r="E2005" t="s">
        <v>240</v>
      </c>
      <c r="F2005" t="s">
        <v>221</v>
      </c>
      <c r="G2005" t="s">
        <v>227</v>
      </c>
      <c r="H2005">
        <v>2788.7184138600001</v>
      </c>
      <c r="I2005">
        <v>0</v>
      </c>
    </row>
    <row r="2006" spans="1:9" x14ac:dyDescent="0.35">
      <c r="A2006" t="s">
        <v>262</v>
      </c>
      <c r="B2006">
        <v>2030</v>
      </c>
      <c r="C2006">
        <v>2008</v>
      </c>
      <c r="D2006" t="s">
        <v>228</v>
      </c>
      <c r="E2006" t="s">
        <v>240</v>
      </c>
      <c r="F2006" t="s">
        <v>223</v>
      </c>
      <c r="G2006" t="s">
        <v>238</v>
      </c>
      <c r="H2006">
        <v>1260.48425896</v>
      </c>
      <c r="I2006">
        <v>0</v>
      </c>
    </row>
    <row r="2007" spans="1:9" x14ac:dyDescent="0.35">
      <c r="A2007" t="s">
        <v>262</v>
      </c>
      <c r="B2007">
        <v>2030</v>
      </c>
      <c r="C2007">
        <v>2008</v>
      </c>
      <c r="D2007" t="s">
        <v>228</v>
      </c>
      <c r="E2007" t="s">
        <v>236</v>
      </c>
      <c r="F2007" t="s">
        <v>223</v>
      </c>
      <c r="G2007" t="s">
        <v>229</v>
      </c>
      <c r="H2007">
        <v>0</v>
      </c>
      <c r="I2007">
        <v>-1914.56615805</v>
      </c>
    </row>
    <row r="2008" spans="1:9" x14ac:dyDescent="0.35">
      <c r="A2008" t="s">
        <v>262</v>
      </c>
      <c r="B2008">
        <v>2030</v>
      </c>
      <c r="C2008">
        <v>2008</v>
      </c>
      <c r="D2008" t="s">
        <v>228</v>
      </c>
      <c r="E2008" t="s">
        <v>236</v>
      </c>
      <c r="F2008" t="s">
        <v>223</v>
      </c>
      <c r="G2008" t="s">
        <v>240</v>
      </c>
      <c r="H2008">
        <v>0</v>
      </c>
      <c r="I2008">
        <v>-1782.51053503</v>
      </c>
    </row>
    <row r="2009" spans="1:9" x14ac:dyDescent="0.35">
      <c r="A2009" t="s">
        <v>262</v>
      </c>
      <c r="B2009">
        <v>2030</v>
      </c>
      <c r="C2009">
        <v>2008</v>
      </c>
      <c r="D2009" t="s">
        <v>228</v>
      </c>
      <c r="E2009" t="s">
        <v>236</v>
      </c>
      <c r="F2009" t="s">
        <v>223</v>
      </c>
      <c r="G2009" t="s">
        <v>252</v>
      </c>
      <c r="H2009">
        <v>1624.3800361200001</v>
      </c>
      <c r="I2009">
        <v>0</v>
      </c>
    </row>
    <row r="2010" spans="1:9" x14ac:dyDescent="0.35">
      <c r="A2010" t="s">
        <v>262</v>
      </c>
      <c r="B2010">
        <v>2030</v>
      </c>
      <c r="C2010">
        <v>2008</v>
      </c>
      <c r="D2010" t="s">
        <v>228</v>
      </c>
      <c r="E2010" t="s">
        <v>236</v>
      </c>
      <c r="F2010" t="s">
        <v>221</v>
      </c>
      <c r="G2010" t="s">
        <v>227</v>
      </c>
      <c r="H2010">
        <v>4790.7499049300004</v>
      </c>
      <c r="I2010">
        <v>0</v>
      </c>
    </row>
    <row r="2011" spans="1:9" x14ac:dyDescent="0.35">
      <c r="A2011" t="s">
        <v>262</v>
      </c>
      <c r="B2011">
        <v>2030</v>
      </c>
      <c r="C2011">
        <v>2008</v>
      </c>
      <c r="D2011" t="s">
        <v>228</v>
      </c>
      <c r="E2011" t="s">
        <v>236</v>
      </c>
      <c r="F2011" t="s">
        <v>223</v>
      </c>
      <c r="G2011" t="s">
        <v>238</v>
      </c>
      <c r="H2011">
        <v>116.20610737</v>
      </c>
      <c r="I2011">
        <v>0</v>
      </c>
    </row>
    <row r="2012" spans="1:9" x14ac:dyDescent="0.35">
      <c r="A2012" t="s">
        <v>262</v>
      </c>
      <c r="B2012">
        <v>2030</v>
      </c>
      <c r="C2012">
        <v>2008</v>
      </c>
      <c r="D2012" t="s">
        <v>228</v>
      </c>
      <c r="E2012" t="s">
        <v>236</v>
      </c>
      <c r="F2012" t="s">
        <v>223</v>
      </c>
      <c r="G2012" t="s">
        <v>256</v>
      </c>
      <c r="H2012">
        <v>3051.5082218399998</v>
      </c>
      <c r="I2012">
        <v>0</v>
      </c>
    </row>
    <row r="2013" spans="1:9" x14ac:dyDescent="0.35">
      <c r="A2013" t="s">
        <v>262</v>
      </c>
      <c r="B2013">
        <v>2030</v>
      </c>
      <c r="C2013">
        <v>2008</v>
      </c>
      <c r="D2013" t="s">
        <v>228</v>
      </c>
      <c r="E2013" t="s">
        <v>236</v>
      </c>
      <c r="F2013" t="s">
        <v>221</v>
      </c>
      <c r="G2013" t="s">
        <v>279</v>
      </c>
      <c r="H2013">
        <v>1501.4650060500001</v>
      </c>
      <c r="I2013">
        <v>0</v>
      </c>
    </row>
    <row r="2014" spans="1:9" x14ac:dyDescent="0.35">
      <c r="A2014" t="s">
        <v>262</v>
      </c>
      <c r="B2014">
        <v>2030</v>
      </c>
      <c r="C2014">
        <v>2008</v>
      </c>
      <c r="D2014" t="s">
        <v>228</v>
      </c>
      <c r="E2014" t="s">
        <v>278</v>
      </c>
      <c r="F2014" t="s">
        <v>221</v>
      </c>
      <c r="G2014" t="s">
        <v>250</v>
      </c>
      <c r="H2014">
        <v>7649.1680787499999</v>
      </c>
      <c r="I2014">
        <v>0</v>
      </c>
    </row>
    <row r="2015" spans="1:9" x14ac:dyDescent="0.35">
      <c r="A2015" t="s">
        <v>262</v>
      </c>
      <c r="B2015">
        <v>2030</v>
      </c>
      <c r="C2015">
        <v>2008</v>
      </c>
      <c r="D2015" t="s">
        <v>228</v>
      </c>
      <c r="E2015" t="s">
        <v>278</v>
      </c>
      <c r="F2015" t="s">
        <v>221</v>
      </c>
      <c r="G2015" t="s">
        <v>280</v>
      </c>
      <c r="H2015">
        <v>7.1022804099999997</v>
      </c>
      <c r="I2015">
        <v>0</v>
      </c>
    </row>
    <row r="2016" spans="1:9" x14ac:dyDescent="0.35">
      <c r="A2016" t="s">
        <v>262</v>
      </c>
      <c r="B2016">
        <v>2030</v>
      </c>
      <c r="C2016">
        <v>2008</v>
      </c>
      <c r="D2016" t="s">
        <v>228</v>
      </c>
      <c r="E2016" t="s">
        <v>237</v>
      </c>
      <c r="F2016" t="s">
        <v>223</v>
      </c>
      <c r="G2016" t="s">
        <v>229</v>
      </c>
      <c r="H2016">
        <v>514.90446001999999</v>
      </c>
      <c r="I2016">
        <v>-4512.4261234599999</v>
      </c>
    </row>
    <row r="2017" spans="1:9" x14ac:dyDescent="0.35">
      <c r="A2017" t="s">
        <v>262</v>
      </c>
      <c r="B2017">
        <v>2030</v>
      </c>
      <c r="C2017">
        <v>2008</v>
      </c>
      <c r="D2017" t="s">
        <v>228</v>
      </c>
      <c r="E2017" t="s">
        <v>237</v>
      </c>
      <c r="F2017" t="s">
        <v>221</v>
      </c>
      <c r="G2017" t="s">
        <v>230</v>
      </c>
      <c r="H2017">
        <v>0</v>
      </c>
      <c r="I2017">
        <v>-2093.6182309400001</v>
      </c>
    </row>
    <row r="2018" spans="1:9" x14ac:dyDescent="0.35">
      <c r="A2018" t="s">
        <v>262</v>
      </c>
      <c r="B2018">
        <v>2030</v>
      </c>
      <c r="C2018">
        <v>2008</v>
      </c>
      <c r="D2018" t="s">
        <v>228</v>
      </c>
      <c r="E2018" t="s">
        <v>237</v>
      </c>
      <c r="F2018" t="s">
        <v>223</v>
      </c>
      <c r="G2018" t="s">
        <v>244</v>
      </c>
      <c r="H2018">
        <v>0</v>
      </c>
      <c r="I2018">
        <v>-1103.3635017900001</v>
      </c>
    </row>
    <row r="2019" spans="1:9" x14ac:dyDescent="0.35">
      <c r="A2019" t="s">
        <v>262</v>
      </c>
      <c r="B2019">
        <v>2030</v>
      </c>
      <c r="C2019">
        <v>2008</v>
      </c>
      <c r="D2019" t="s">
        <v>228</v>
      </c>
      <c r="E2019" t="s">
        <v>237</v>
      </c>
      <c r="F2019" t="s">
        <v>223</v>
      </c>
      <c r="G2019" t="s">
        <v>224</v>
      </c>
      <c r="H2019">
        <v>0</v>
      </c>
      <c r="I2019">
        <v>-1531.1497295500001</v>
      </c>
    </row>
    <row r="2020" spans="1:9" x14ac:dyDescent="0.35">
      <c r="A2020" t="s">
        <v>262</v>
      </c>
      <c r="B2020">
        <v>2030</v>
      </c>
      <c r="C2020">
        <v>2008</v>
      </c>
      <c r="D2020" t="s">
        <v>228</v>
      </c>
      <c r="E2020" t="s">
        <v>237</v>
      </c>
      <c r="F2020" t="s">
        <v>223</v>
      </c>
      <c r="G2020" t="s">
        <v>225</v>
      </c>
      <c r="H2020">
        <v>1683.3441819100001</v>
      </c>
      <c r="I2020">
        <v>0</v>
      </c>
    </row>
    <row r="2021" spans="1:9" x14ac:dyDescent="0.35">
      <c r="A2021" t="s">
        <v>262</v>
      </c>
      <c r="B2021">
        <v>2030</v>
      </c>
      <c r="C2021">
        <v>2008</v>
      </c>
      <c r="D2021" t="s">
        <v>228</v>
      </c>
      <c r="E2021" t="s">
        <v>237</v>
      </c>
      <c r="F2021" t="s">
        <v>223</v>
      </c>
      <c r="G2021" t="s">
        <v>281</v>
      </c>
      <c r="H2021">
        <v>1557.4384963099999</v>
      </c>
      <c r="I2021">
        <v>0</v>
      </c>
    </row>
    <row r="2022" spans="1:9" x14ac:dyDescent="0.35">
      <c r="A2022" t="s">
        <v>262</v>
      </c>
      <c r="B2022">
        <v>2030</v>
      </c>
      <c r="C2022">
        <v>2008</v>
      </c>
      <c r="D2022" t="s">
        <v>228</v>
      </c>
      <c r="E2022" t="s">
        <v>237</v>
      </c>
      <c r="F2022" t="s">
        <v>223</v>
      </c>
      <c r="G2022" t="s">
        <v>238</v>
      </c>
      <c r="H2022">
        <v>2252.6691377900001</v>
      </c>
      <c r="I2022">
        <v>0</v>
      </c>
    </row>
    <row r="2023" spans="1:9" x14ac:dyDescent="0.35">
      <c r="A2023" t="s">
        <v>262</v>
      </c>
      <c r="B2023">
        <v>2030</v>
      </c>
      <c r="C2023">
        <v>2008</v>
      </c>
      <c r="D2023" t="s">
        <v>228</v>
      </c>
      <c r="E2023" t="s">
        <v>282</v>
      </c>
      <c r="F2023" t="s">
        <v>223</v>
      </c>
      <c r="G2023" t="s">
        <v>274</v>
      </c>
      <c r="H2023">
        <v>1078.3178656699999</v>
      </c>
      <c r="I2023">
        <v>0</v>
      </c>
    </row>
    <row r="2024" spans="1:9" x14ac:dyDescent="0.35">
      <c r="A2024" t="s">
        <v>262</v>
      </c>
      <c r="B2024">
        <v>2030</v>
      </c>
      <c r="C2024">
        <v>2008</v>
      </c>
      <c r="D2024" t="s">
        <v>228</v>
      </c>
      <c r="E2024" t="s">
        <v>282</v>
      </c>
      <c r="F2024" t="s">
        <v>223</v>
      </c>
      <c r="G2024" t="s">
        <v>270</v>
      </c>
      <c r="H2024">
        <v>9301.2185291099995</v>
      </c>
      <c r="I2024">
        <v>0</v>
      </c>
    </row>
    <row r="2025" spans="1:9" x14ac:dyDescent="0.35">
      <c r="A2025" t="s">
        <v>262</v>
      </c>
      <c r="B2025">
        <v>2030</v>
      </c>
      <c r="C2025">
        <v>2008</v>
      </c>
      <c r="D2025" t="s">
        <v>228</v>
      </c>
      <c r="E2025" t="s">
        <v>282</v>
      </c>
      <c r="F2025" t="s">
        <v>223</v>
      </c>
      <c r="G2025" t="s">
        <v>268</v>
      </c>
      <c r="H2025">
        <v>1774.60398104</v>
      </c>
      <c r="I2025">
        <v>0</v>
      </c>
    </row>
    <row r="2026" spans="1:9" x14ac:dyDescent="0.35">
      <c r="A2026" t="s">
        <v>262</v>
      </c>
      <c r="B2026">
        <v>2030</v>
      </c>
      <c r="C2026">
        <v>2008</v>
      </c>
      <c r="D2026" t="s">
        <v>228</v>
      </c>
      <c r="E2026" t="s">
        <v>246</v>
      </c>
      <c r="F2026" t="s">
        <v>223</v>
      </c>
      <c r="G2026" t="s">
        <v>242</v>
      </c>
      <c r="H2026">
        <v>0</v>
      </c>
      <c r="I2026">
        <v>-306.20031505999998</v>
      </c>
    </row>
    <row r="2027" spans="1:9" x14ac:dyDescent="0.35">
      <c r="A2027" t="s">
        <v>262</v>
      </c>
      <c r="B2027">
        <v>2030</v>
      </c>
      <c r="C2027">
        <v>2008</v>
      </c>
      <c r="D2027" t="s">
        <v>228</v>
      </c>
      <c r="E2027" t="s">
        <v>246</v>
      </c>
      <c r="F2027" t="s">
        <v>223</v>
      </c>
      <c r="G2027" t="s">
        <v>232</v>
      </c>
      <c r="H2027">
        <v>0</v>
      </c>
      <c r="I2027">
        <v>-605.00664692999999</v>
      </c>
    </row>
    <row r="2028" spans="1:9" x14ac:dyDescent="0.35">
      <c r="A2028" t="s">
        <v>262</v>
      </c>
      <c r="B2028">
        <v>2030</v>
      </c>
      <c r="C2028">
        <v>2008</v>
      </c>
      <c r="D2028" t="s">
        <v>228</v>
      </c>
      <c r="E2028" t="s">
        <v>274</v>
      </c>
      <c r="F2028" t="s">
        <v>223</v>
      </c>
      <c r="G2028" t="s">
        <v>272</v>
      </c>
      <c r="H2028">
        <v>0</v>
      </c>
      <c r="I2028">
        <v>-640.64219986000001</v>
      </c>
    </row>
    <row r="2029" spans="1:9" x14ac:dyDescent="0.35">
      <c r="A2029" t="s">
        <v>262</v>
      </c>
      <c r="B2029">
        <v>2030</v>
      </c>
      <c r="C2029">
        <v>2008</v>
      </c>
      <c r="D2029" t="s">
        <v>228</v>
      </c>
      <c r="E2029" t="s">
        <v>274</v>
      </c>
      <c r="F2029" t="s">
        <v>223</v>
      </c>
      <c r="G2029" t="s">
        <v>282</v>
      </c>
      <c r="H2029">
        <v>0</v>
      </c>
      <c r="I2029">
        <v>-2663.6008306099998</v>
      </c>
    </row>
    <row r="2030" spans="1:9" x14ac:dyDescent="0.35">
      <c r="A2030" t="s">
        <v>262</v>
      </c>
      <c r="B2030">
        <v>2030</v>
      </c>
      <c r="C2030">
        <v>2008</v>
      </c>
      <c r="D2030" t="s">
        <v>228</v>
      </c>
      <c r="E2030" t="s">
        <v>274</v>
      </c>
      <c r="F2030" t="s">
        <v>223</v>
      </c>
      <c r="G2030" t="s">
        <v>271</v>
      </c>
      <c r="H2030">
        <v>0</v>
      </c>
      <c r="I2030">
        <v>-508.74639416000002</v>
      </c>
    </row>
    <row r="2031" spans="1:9" x14ac:dyDescent="0.35">
      <c r="A2031" t="s">
        <v>262</v>
      </c>
      <c r="B2031">
        <v>2030</v>
      </c>
      <c r="C2031">
        <v>2008</v>
      </c>
      <c r="D2031" t="s">
        <v>221</v>
      </c>
      <c r="E2031" t="s">
        <v>225</v>
      </c>
      <c r="F2031" t="s">
        <v>221</v>
      </c>
      <c r="G2031" t="s">
        <v>222</v>
      </c>
      <c r="H2031">
        <v>0</v>
      </c>
      <c r="I2031">
        <v>-162.15293267000001</v>
      </c>
    </row>
    <row r="2032" spans="1:9" x14ac:dyDescent="0.35">
      <c r="A2032" t="s">
        <v>262</v>
      </c>
      <c r="B2032">
        <v>2030</v>
      </c>
      <c r="C2032">
        <v>2008</v>
      </c>
      <c r="D2032" t="s">
        <v>221</v>
      </c>
      <c r="E2032" t="s">
        <v>225</v>
      </c>
      <c r="F2032" t="s">
        <v>221</v>
      </c>
      <c r="G2032" t="s">
        <v>239</v>
      </c>
      <c r="H2032">
        <v>0</v>
      </c>
      <c r="I2032">
        <v>-1313.66908184</v>
      </c>
    </row>
    <row r="2033" spans="1:9" x14ac:dyDescent="0.35">
      <c r="A2033" t="s">
        <v>262</v>
      </c>
      <c r="B2033">
        <v>2030</v>
      </c>
      <c r="C2033">
        <v>2008</v>
      </c>
      <c r="D2033" t="s">
        <v>221</v>
      </c>
      <c r="E2033" t="s">
        <v>225</v>
      </c>
      <c r="F2033" t="s">
        <v>223</v>
      </c>
      <c r="G2033" t="s">
        <v>237</v>
      </c>
      <c r="H2033">
        <v>0</v>
      </c>
      <c r="I2033">
        <v>-1020.92715049</v>
      </c>
    </row>
    <row r="2034" spans="1:9" x14ac:dyDescent="0.35">
      <c r="A2034" t="s">
        <v>262</v>
      </c>
      <c r="B2034">
        <v>2030</v>
      </c>
      <c r="C2034">
        <v>2008</v>
      </c>
      <c r="D2034" t="s">
        <v>221</v>
      </c>
      <c r="E2034" t="s">
        <v>225</v>
      </c>
      <c r="F2034" t="s">
        <v>221</v>
      </c>
      <c r="G2034" t="s">
        <v>227</v>
      </c>
      <c r="H2034">
        <v>1649.00605341</v>
      </c>
      <c r="I2034">
        <v>0</v>
      </c>
    </row>
    <row r="2035" spans="1:9" x14ac:dyDescent="0.35">
      <c r="A2035" t="s">
        <v>262</v>
      </c>
      <c r="B2035">
        <v>2030</v>
      </c>
      <c r="C2035">
        <v>2008</v>
      </c>
      <c r="D2035" t="s">
        <v>221</v>
      </c>
      <c r="E2035" t="s">
        <v>226</v>
      </c>
      <c r="F2035" t="s">
        <v>221</v>
      </c>
      <c r="G2035" t="s">
        <v>222</v>
      </c>
      <c r="H2035">
        <v>94.496917809999999</v>
      </c>
      <c r="I2035">
        <v>-155.13623971000001</v>
      </c>
    </row>
    <row r="2036" spans="1:9" x14ac:dyDescent="0.35">
      <c r="A2036" t="s">
        <v>262</v>
      </c>
      <c r="B2036">
        <v>2030</v>
      </c>
      <c r="C2036">
        <v>2008</v>
      </c>
      <c r="D2036" t="s">
        <v>221</v>
      </c>
      <c r="E2036" t="s">
        <v>226</v>
      </c>
      <c r="F2036" t="s">
        <v>223</v>
      </c>
      <c r="G2036" t="s">
        <v>251</v>
      </c>
      <c r="H2036">
        <v>0</v>
      </c>
      <c r="I2036">
        <v>-146.02036375</v>
      </c>
    </row>
    <row r="2037" spans="1:9" x14ac:dyDescent="0.35">
      <c r="A2037" t="s">
        <v>262</v>
      </c>
      <c r="B2037">
        <v>2030</v>
      </c>
      <c r="C2037">
        <v>2008</v>
      </c>
      <c r="D2037" t="s">
        <v>221</v>
      </c>
      <c r="E2037" t="s">
        <v>226</v>
      </c>
      <c r="F2037" t="s">
        <v>223</v>
      </c>
      <c r="G2037" t="s">
        <v>224</v>
      </c>
      <c r="H2037">
        <v>0</v>
      </c>
      <c r="I2037">
        <v>-255.65075644000001</v>
      </c>
    </row>
    <row r="2038" spans="1:9" x14ac:dyDescent="0.35">
      <c r="A2038" t="s">
        <v>262</v>
      </c>
      <c r="B2038">
        <v>2030</v>
      </c>
      <c r="C2038">
        <v>2008</v>
      </c>
      <c r="D2038" t="s">
        <v>221</v>
      </c>
      <c r="E2038" t="s">
        <v>226</v>
      </c>
      <c r="F2038" t="s">
        <v>221</v>
      </c>
      <c r="G2038" t="s">
        <v>227</v>
      </c>
      <c r="H2038">
        <v>1541.2821807400001</v>
      </c>
      <c r="I2038">
        <v>0</v>
      </c>
    </row>
    <row r="2039" spans="1:9" x14ac:dyDescent="0.35">
      <c r="A2039" t="s">
        <v>262</v>
      </c>
      <c r="B2039">
        <v>2030</v>
      </c>
      <c r="C2039">
        <v>2008</v>
      </c>
      <c r="D2039" t="s">
        <v>228</v>
      </c>
      <c r="E2039" t="s">
        <v>281</v>
      </c>
      <c r="F2039" t="s">
        <v>223</v>
      </c>
      <c r="G2039" t="s">
        <v>237</v>
      </c>
      <c r="H2039">
        <v>0</v>
      </c>
      <c r="I2039">
        <v>-5.1658399999999997E-3</v>
      </c>
    </row>
    <row r="2040" spans="1:9" x14ac:dyDescent="0.35">
      <c r="A2040" t="s">
        <v>262</v>
      </c>
      <c r="B2040">
        <v>2030</v>
      </c>
      <c r="C2040">
        <v>2008</v>
      </c>
      <c r="D2040" t="s">
        <v>228</v>
      </c>
      <c r="E2040" t="s">
        <v>248</v>
      </c>
      <c r="F2040" t="s">
        <v>223</v>
      </c>
      <c r="G2040" t="s">
        <v>242</v>
      </c>
      <c r="H2040">
        <v>0</v>
      </c>
      <c r="I2040">
        <v>-8876.3533111300003</v>
      </c>
    </row>
    <row r="2041" spans="1:9" x14ac:dyDescent="0.35">
      <c r="A2041" t="s">
        <v>262</v>
      </c>
      <c r="B2041">
        <v>2030</v>
      </c>
      <c r="C2041">
        <v>2008</v>
      </c>
      <c r="D2041" t="s">
        <v>228</v>
      </c>
      <c r="E2041" t="s">
        <v>248</v>
      </c>
      <c r="F2041" t="s">
        <v>223</v>
      </c>
      <c r="G2041" t="s">
        <v>232</v>
      </c>
      <c r="H2041">
        <v>0</v>
      </c>
      <c r="I2041">
        <v>-19122.568769490001</v>
      </c>
    </row>
    <row r="2042" spans="1:9" x14ac:dyDescent="0.35">
      <c r="A2042" t="s">
        <v>262</v>
      </c>
      <c r="B2042">
        <v>2030</v>
      </c>
      <c r="C2042">
        <v>2008</v>
      </c>
      <c r="D2042" t="s">
        <v>228</v>
      </c>
      <c r="E2042" t="s">
        <v>248</v>
      </c>
      <c r="F2042" t="s">
        <v>223</v>
      </c>
      <c r="G2042" t="s">
        <v>265</v>
      </c>
      <c r="H2042">
        <v>0</v>
      </c>
      <c r="I2042">
        <v>-918.33138727999994</v>
      </c>
    </row>
    <row r="2043" spans="1:9" x14ac:dyDescent="0.35">
      <c r="A2043" t="s">
        <v>262</v>
      </c>
      <c r="B2043">
        <v>2030</v>
      </c>
      <c r="C2043">
        <v>2008</v>
      </c>
      <c r="D2043" t="s">
        <v>228</v>
      </c>
      <c r="E2043" t="s">
        <v>248</v>
      </c>
      <c r="F2043" t="s">
        <v>221</v>
      </c>
      <c r="G2043" t="s">
        <v>267</v>
      </c>
      <c r="H2043">
        <v>815.28091928000003</v>
      </c>
      <c r="I2043">
        <v>0</v>
      </c>
    </row>
    <row r="2044" spans="1:9" x14ac:dyDescent="0.35">
      <c r="A2044" t="s">
        <v>262</v>
      </c>
      <c r="B2044">
        <v>2030</v>
      </c>
      <c r="C2044">
        <v>2008</v>
      </c>
      <c r="D2044" t="s">
        <v>228</v>
      </c>
      <c r="E2044" t="s">
        <v>248</v>
      </c>
      <c r="F2044" t="s">
        <v>221</v>
      </c>
      <c r="G2044" t="s">
        <v>250</v>
      </c>
      <c r="H2044">
        <v>5631.4706311600003</v>
      </c>
      <c r="I2044">
        <v>0</v>
      </c>
    </row>
    <row r="2045" spans="1:9" x14ac:dyDescent="0.35">
      <c r="A2045" t="s">
        <v>262</v>
      </c>
      <c r="B2045">
        <v>2030</v>
      </c>
      <c r="C2045">
        <v>2008</v>
      </c>
      <c r="D2045" t="s">
        <v>221</v>
      </c>
      <c r="E2045" t="s">
        <v>283</v>
      </c>
      <c r="F2045" t="s">
        <v>221</v>
      </c>
      <c r="G2045" t="s">
        <v>284</v>
      </c>
      <c r="H2045">
        <v>152.49858244999999</v>
      </c>
      <c r="I2045">
        <v>0</v>
      </c>
    </row>
    <row r="2046" spans="1:9" x14ac:dyDescent="0.35">
      <c r="A2046" t="s">
        <v>262</v>
      </c>
      <c r="B2046">
        <v>2030</v>
      </c>
      <c r="C2046">
        <v>2008</v>
      </c>
      <c r="D2046" t="s">
        <v>221</v>
      </c>
      <c r="E2046" t="s">
        <v>283</v>
      </c>
      <c r="F2046" t="s">
        <v>221</v>
      </c>
      <c r="G2046" t="s">
        <v>267</v>
      </c>
      <c r="H2046">
        <v>8803.9322825100007</v>
      </c>
      <c r="I2046">
        <v>0</v>
      </c>
    </row>
    <row r="2047" spans="1:9" x14ac:dyDescent="0.35">
      <c r="A2047" t="s">
        <v>262</v>
      </c>
      <c r="B2047">
        <v>2030</v>
      </c>
      <c r="C2047">
        <v>2008</v>
      </c>
      <c r="D2047" t="s">
        <v>221</v>
      </c>
      <c r="E2047" t="s">
        <v>283</v>
      </c>
      <c r="F2047" t="s">
        <v>223</v>
      </c>
      <c r="G2047" t="s">
        <v>285</v>
      </c>
      <c r="H2047">
        <v>2155.7523279799998</v>
      </c>
      <c r="I2047">
        <v>0</v>
      </c>
    </row>
    <row r="2048" spans="1:9" x14ac:dyDescent="0.35">
      <c r="A2048" t="s">
        <v>262</v>
      </c>
      <c r="B2048">
        <v>2030</v>
      </c>
      <c r="C2048">
        <v>2008</v>
      </c>
      <c r="D2048" t="s">
        <v>221</v>
      </c>
      <c r="E2048" t="s">
        <v>284</v>
      </c>
      <c r="F2048" t="s">
        <v>221</v>
      </c>
      <c r="G2048" t="s">
        <v>283</v>
      </c>
      <c r="H2048">
        <v>0</v>
      </c>
      <c r="I2048">
        <v>-5137.1853465300001</v>
      </c>
    </row>
    <row r="2049" spans="1:9" x14ac:dyDescent="0.35">
      <c r="A2049" t="s">
        <v>262</v>
      </c>
      <c r="B2049">
        <v>2030</v>
      </c>
      <c r="C2049">
        <v>2008</v>
      </c>
      <c r="D2049" t="s">
        <v>221</v>
      </c>
      <c r="E2049" t="s">
        <v>284</v>
      </c>
      <c r="F2049" t="s">
        <v>223</v>
      </c>
      <c r="G2049" t="s">
        <v>277</v>
      </c>
      <c r="H2049">
        <v>1886.55643659</v>
      </c>
      <c r="I2049">
        <v>0</v>
      </c>
    </row>
    <row r="2050" spans="1:9" x14ac:dyDescent="0.35">
      <c r="A2050" t="s">
        <v>262</v>
      </c>
      <c r="B2050">
        <v>2030</v>
      </c>
      <c r="C2050">
        <v>2008</v>
      </c>
      <c r="D2050" t="s">
        <v>221</v>
      </c>
      <c r="E2050" t="s">
        <v>284</v>
      </c>
      <c r="F2050" t="s">
        <v>223</v>
      </c>
      <c r="G2050" t="s">
        <v>285</v>
      </c>
      <c r="H2050">
        <v>1319.5751058200001</v>
      </c>
      <c r="I2050">
        <v>0</v>
      </c>
    </row>
    <row r="2051" spans="1:9" x14ac:dyDescent="0.35">
      <c r="A2051" t="s">
        <v>262</v>
      </c>
      <c r="B2051">
        <v>2030</v>
      </c>
      <c r="C2051">
        <v>2008</v>
      </c>
      <c r="D2051" t="s">
        <v>221</v>
      </c>
      <c r="E2051" t="s">
        <v>267</v>
      </c>
      <c r="F2051" t="s">
        <v>223</v>
      </c>
      <c r="G2051" t="s">
        <v>232</v>
      </c>
      <c r="H2051">
        <v>0</v>
      </c>
      <c r="I2051">
        <v>-10149.638238220001</v>
      </c>
    </row>
    <row r="2052" spans="1:9" x14ac:dyDescent="0.35">
      <c r="A2052" t="s">
        <v>262</v>
      </c>
      <c r="B2052">
        <v>2030</v>
      </c>
      <c r="C2052">
        <v>2008</v>
      </c>
      <c r="D2052" t="s">
        <v>221</v>
      </c>
      <c r="E2052" t="s">
        <v>267</v>
      </c>
      <c r="F2052" t="s">
        <v>223</v>
      </c>
      <c r="G2052" t="s">
        <v>265</v>
      </c>
      <c r="H2052">
        <v>0</v>
      </c>
      <c r="I2052">
        <v>-7250.4463130300001</v>
      </c>
    </row>
    <row r="2053" spans="1:9" x14ac:dyDescent="0.35">
      <c r="A2053" t="s">
        <v>262</v>
      </c>
      <c r="B2053">
        <v>2030</v>
      </c>
      <c r="C2053">
        <v>2008</v>
      </c>
      <c r="D2053" t="s">
        <v>221</v>
      </c>
      <c r="E2053" t="s">
        <v>267</v>
      </c>
      <c r="F2053" t="s">
        <v>223</v>
      </c>
      <c r="G2053" t="s">
        <v>248</v>
      </c>
      <c r="H2053">
        <v>0</v>
      </c>
      <c r="I2053">
        <v>-4539.9454829400001</v>
      </c>
    </row>
    <row r="2054" spans="1:9" x14ac:dyDescent="0.35">
      <c r="A2054" t="s">
        <v>262</v>
      </c>
      <c r="B2054">
        <v>2030</v>
      </c>
      <c r="C2054">
        <v>2008</v>
      </c>
      <c r="D2054" t="s">
        <v>221</v>
      </c>
      <c r="E2054" t="s">
        <v>267</v>
      </c>
      <c r="F2054" t="s">
        <v>221</v>
      </c>
      <c r="G2054" t="s">
        <v>283</v>
      </c>
      <c r="H2054">
        <v>0</v>
      </c>
      <c r="I2054">
        <v>-320.59886855000002</v>
      </c>
    </row>
    <row r="2055" spans="1:9" x14ac:dyDescent="0.35">
      <c r="A2055" t="s">
        <v>262</v>
      </c>
      <c r="B2055">
        <v>2030</v>
      </c>
      <c r="C2055">
        <v>2008</v>
      </c>
      <c r="D2055" t="s">
        <v>221</v>
      </c>
      <c r="E2055" t="s">
        <v>267</v>
      </c>
      <c r="F2055" t="s">
        <v>223</v>
      </c>
      <c r="G2055" t="s">
        <v>271</v>
      </c>
      <c r="H2055">
        <v>7225.2759223100002</v>
      </c>
      <c r="I2055">
        <v>0</v>
      </c>
    </row>
    <row r="2056" spans="1:9" x14ac:dyDescent="0.35">
      <c r="A2056" t="s">
        <v>262</v>
      </c>
      <c r="B2056">
        <v>2030</v>
      </c>
      <c r="C2056">
        <v>2008</v>
      </c>
      <c r="D2056" t="s">
        <v>221</v>
      </c>
      <c r="E2056" t="s">
        <v>267</v>
      </c>
      <c r="F2056" t="s">
        <v>221</v>
      </c>
      <c r="G2056" t="s">
        <v>250</v>
      </c>
      <c r="H2056">
        <v>16202.143535409999</v>
      </c>
      <c r="I2056">
        <v>-8180.9545658899997</v>
      </c>
    </row>
    <row r="2057" spans="1:9" x14ac:dyDescent="0.35">
      <c r="A2057" t="s">
        <v>262</v>
      </c>
      <c r="B2057">
        <v>2030</v>
      </c>
      <c r="C2057">
        <v>2008</v>
      </c>
      <c r="D2057" t="s">
        <v>228</v>
      </c>
      <c r="E2057" t="s">
        <v>270</v>
      </c>
      <c r="F2057" t="s">
        <v>223</v>
      </c>
      <c r="G2057" t="s">
        <v>264</v>
      </c>
      <c r="H2057">
        <v>0</v>
      </c>
      <c r="I2057">
        <v>-632.53643038999996</v>
      </c>
    </row>
    <row r="2058" spans="1:9" x14ac:dyDescent="0.35">
      <c r="A2058" t="s">
        <v>262</v>
      </c>
      <c r="B2058">
        <v>2030</v>
      </c>
      <c r="C2058">
        <v>2008</v>
      </c>
      <c r="D2058" t="s">
        <v>228</v>
      </c>
      <c r="E2058" t="s">
        <v>270</v>
      </c>
      <c r="F2058" t="s">
        <v>223</v>
      </c>
      <c r="G2058" t="s">
        <v>282</v>
      </c>
      <c r="H2058">
        <v>0</v>
      </c>
      <c r="I2058">
        <v>-108.6581463</v>
      </c>
    </row>
    <row r="2059" spans="1:9" x14ac:dyDescent="0.35">
      <c r="A2059" t="s">
        <v>262</v>
      </c>
      <c r="B2059">
        <v>2030</v>
      </c>
      <c r="C2059">
        <v>2008</v>
      </c>
      <c r="D2059" t="s">
        <v>228</v>
      </c>
      <c r="E2059" t="s">
        <v>270</v>
      </c>
      <c r="F2059" t="s">
        <v>223</v>
      </c>
      <c r="G2059" t="s">
        <v>268</v>
      </c>
      <c r="H2059">
        <v>248.17823770000001</v>
      </c>
      <c r="I2059">
        <v>0</v>
      </c>
    </row>
    <row r="2060" spans="1:9" x14ac:dyDescent="0.35">
      <c r="A2060" t="s">
        <v>262</v>
      </c>
      <c r="B2060">
        <v>2030</v>
      </c>
      <c r="C2060">
        <v>2008</v>
      </c>
      <c r="D2060" t="s">
        <v>228</v>
      </c>
      <c r="E2060" t="s">
        <v>276</v>
      </c>
      <c r="F2060" t="s">
        <v>223</v>
      </c>
      <c r="G2060" t="s">
        <v>275</v>
      </c>
      <c r="H2060">
        <v>0</v>
      </c>
      <c r="I2060">
        <v>-4222.6926329799999</v>
      </c>
    </row>
    <row r="2061" spans="1:9" x14ac:dyDescent="0.35">
      <c r="A2061" t="s">
        <v>262</v>
      </c>
      <c r="B2061">
        <v>2030</v>
      </c>
      <c r="C2061">
        <v>2008</v>
      </c>
      <c r="D2061" t="s">
        <v>228</v>
      </c>
      <c r="E2061" t="s">
        <v>252</v>
      </c>
      <c r="F2061" t="s">
        <v>223</v>
      </c>
      <c r="G2061" t="s">
        <v>251</v>
      </c>
      <c r="H2061">
        <v>0</v>
      </c>
      <c r="I2061">
        <v>-1694.05154625</v>
      </c>
    </row>
    <row r="2062" spans="1:9" x14ac:dyDescent="0.35">
      <c r="A2062" t="s">
        <v>262</v>
      </c>
      <c r="B2062">
        <v>2030</v>
      </c>
      <c r="C2062">
        <v>2008</v>
      </c>
      <c r="D2062" t="s">
        <v>228</v>
      </c>
      <c r="E2062" t="s">
        <v>252</v>
      </c>
      <c r="F2062" t="s">
        <v>223</v>
      </c>
      <c r="G2062" t="s">
        <v>236</v>
      </c>
      <c r="H2062">
        <v>0</v>
      </c>
      <c r="I2062">
        <v>-3287.7786420100001</v>
      </c>
    </row>
    <row r="2063" spans="1:9" x14ac:dyDescent="0.35">
      <c r="A2063" t="s">
        <v>262</v>
      </c>
      <c r="B2063">
        <v>2030</v>
      </c>
      <c r="C2063">
        <v>2008</v>
      </c>
      <c r="D2063" t="s">
        <v>228</v>
      </c>
      <c r="E2063" t="s">
        <v>252</v>
      </c>
      <c r="F2063" t="s">
        <v>221</v>
      </c>
      <c r="G2063" t="s">
        <v>227</v>
      </c>
      <c r="H2063">
        <v>9983.0492978000002</v>
      </c>
      <c r="I2063">
        <v>0</v>
      </c>
    </row>
    <row r="2064" spans="1:9" x14ac:dyDescent="0.35">
      <c r="A2064" t="s">
        <v>262</v>
      </c>
      <c r="B2064">
        <v>2030</v>
      </c>
      <c r="C2064">
        <v>2008</v>
      </c>
      <c r="D2064" t="s">
        <v>228</v>
      </c>
      <c r="E2064" t="s">
        <v>252</v>
      </c>
      <c r="F2064" t="s">
        <v>221</v>
      </c>
      <c r="G2064" t="s">
        <v>279</v>
      </c>
      <c r="H2064">
        <v>676.47460020999995</v>
      </c>
      <c r="I2064">
        <v>0</v>
      </c>
    </row>
    <row r="2065" spans="1:9" x14ac:dyDescent="0.35">
      <c r="A2065" t="s">
        <v>262</v>
      </c>
      <c r="B2065">
        <v>2030</v>
      </c>
      <c r="C2065">
        <v>2008</v>
      </c>
      <c r="D2065" t="s">
        <v>221</v>
      </c>
      <c r="E2065" t="s">
        <v>227</v>
      </c>
      <c r="F2065" t="s">
        <v>221</v>
      </c>
      <c r="G2065" t="s">
        <v>222</v>
      </c>
      <c r="H2065">
        <v>0</v>
      </c>
      <c r="I2065">
        <v>-107.95615846</v>
      </c>
    </row>
    <row r="2066" spans="1:9" x14ac:dyDescent="0.35">
      <c r="A2066" t="s">
        <v>262</v>
      </c>
      <c r="B2066">
        <v>2030</v>
      </c>
      <c r="C2066">
        <v>2008</v>
      </c>
      <c r="D2066" t="s">
        <v>221</v>
      </c>
      <c r="E2066" t="s">
        <v>227</v>
      </c>
      <c r="F2066" t="s">
        <v>221</v>
      </c>
      <c r="G2066" t="s">
        <v>239</v>
      </c>
      <c r="H2066">
        <v>0</v>
      </c>
      <c r="I2066">
        <v>-223.53141557000001</v>
      </c>
    </row>
    <row r="2067" spans="1:9" x14ac:dyDescent="0.35">
      <c r="A2067" t="s">
        <v>262</v>
      </c>
      <c r="B2067">
        <v>2030</v>
      </c>
      <c r="C2067">
        <v>2008</v>
      </c>
      <c r="D2067" t="s">
        <v>221</v>
      </c>
      <c r="E2067" t="s">
        <v>227</v>
      </c>
      <c r="F2067" t="s">
        <v>223</v>
      </c>
      <c r="G2067" t="s">
        <v>251</v>
      </c>
      <c r="H2067">
        <v>0</v>
      </c>
      <c r="I2067">
        <v>-183.78257515000001</v>
      </c>
    </row>
    <row r="2068" spans="1:9" x14ac:dyDescent="0.35">
      <c r="A2068" t="s">
        <v>262</v>
      </c>
      <c r="B2068">
        <v>2030</v>
      </c>
      <c r="C2068">
        <v>2008</v>
      </c>
      <c r="D2068" t="s">
        <v>221</v>
      </c>
      <c r="E2068" t="s">
        <v>227</v>
      </c>
      <c r="F2068" t="s">
        <v>223</v>
      </c>
      <c r="G2068" t="s">
        <v>240</v>
      </c>
      <c r="H2068">
        <v>0</v>
      </c>
      <c r="I2068">
        <v>-623.72507733999998</v>
      </c>
    </row>
    <row r="2069" spans="1:9" x14ac:dyDescent="0.35">
      <c r="A2069" t="s">
        <v>262</v>
      </c>
      <c r="B2069">
        <v>2030</v>
      </c>
      <c r="C2069">
        <v>2008</v>
      </c>
      <c r="D2069" t="s">
        <v>221</v>
      </c>
      <c r="E2069" t="s">
        <v>227</v>
      </c>
      <c r="F2069" t="s">
        <v>223</v>
      </c>
      <c r="G2069" t="s">
        <v>236</v>
      </c>
      <c r="H2069">
        <v>0</v>
      </c>
      <c r="I2069">
        <v>-1819.1240505000001</v>
      </c>
    </row>
    <row r="2070" spans="1:9" x14ac:dyDescent="0.35">
      <c r="A2070" t="s">
        <v>262</v>
      </c>
      <c r="B2070">
        <v>2030</v>
      </c>
      <c r="C2070">
        <v>2008</v>
      </c>
      <c r="D2070" t="s">
        <v>221</v>
      </c>
      <c r="E2070" t="s">
        <v>227</v>
      </c>
      <c r="F2070" t="s">
        <v>223</v>
      </c>
      <c r="G2070" t="s">
        <v>225</v>
      </c>
      <c r="H2070">
        <v>0</v>
      </c>
      <c r="I2070">
        <v>-193.35116545</v>
      </c>
    </row>
    <row r="2071" spans="1:9" x14ac:dyDescent="0.35">
      <c r="A2071" t="s">
        <v>262</v>
      </c>
      <c r="B2071">
        <v>2030</v>
      </c>
      <c r="C2071">
        <v>2008</v>
      </c>
      <c r="D2071" t="s">
        <v>221</v>
      </c>
      <c r="E2071" t="s">
        <v>227</v>
      </c>
      <c r="F2071" t="s">
        <v>223</v>
      </c>
      <c r="G2071" t="s">
        <v>226</v>
      </c>
      <c r="H2071">
        <v>0</v>
      </c>
      <c r="I2071">
        <v>-295.38399521000002</v>
      </c>
    </row>
    <row r="2072" spans="1:9" x14ac:dyDescent="0.35">
      <c r="A2072" t="s">
        <v>262</v>
      </c>
      <c r="B2072">
        <v>2030</v>
      </c>
      <c r="C2072">
        <v>2008</v>
      </c>
      <c r="D2072" t="s">
        <v>221</v>
      </c>
      <c r="E2072" t="s">
        <v>227</v>
      </c>
      <c r="F2072" t="s">
        <v>223</v>
      </c>
      <c r="G2072" t="s">
        <v>252</v>
      </c>
      <c r="H2072">
        <v>0</v>
      </c>
      <c r="I2072">
        <v>-92.586033150000006</v>
      </c>
    </row>
    <row r="2073" spans="1:9" x14ac:dyDescent="0.35">
      <c r="A2073" t="s">
        <v>262</v>
      </c>
      <c r="B2073">
        <v>2030</v>
      </c>
      <c r="C2073">
        <v>2008</v>
      </c>
      <c r="D2073" t="s">
        <v>228</v>
      </c>
      <c r="E2073" t="s">
        <v>277</v>
      </c>
      <c r="F2073" t="s">
        <v>223</v>
      </c>
      <c r="G2073" t="s">
        <v>273</v>
      </c>
      <c r="H2073">
        <v>0</v>
      </c>
      <c r="I2073">
        <v>-5852.0566659799997</v>
      </c>
    </row>
    <row r="2074" spans="1:9" x14ac:dyDescent="0.35">
      <c r="A2074" t="s">
        <v>262</v>
      </c>
      <c r="B2074">
        <v>2030</v>
      </c>
      <c r="C2074">
        <v>2008</v>
      </c>
      <c r="D2074" t="s">
        <v>228</v>
      </c>
      <c r="E2074" t="s">
        <v>277</v>
      </c>
      <c r="F2074" t="s">
        <v>221</v>
      </c>
      <c r="G2074" t="s">
        <v>284</v>
      </c>
      <c r="H2074">
        <v>0</v>
      </c>
      <c r="I2074">
        <v>-1016.36167163</v>
      </c>
    </row>
    <row r="2075" spans="1:9" x14ac:dyDescent="0.35">
      <c r="A2075" t="s">
        <v>262</v>
      </c>
      <c r="B2075">
        <v>2030</v>
      </c>
      <c r="C2075">
        <v>2008</v>
      </c>
      <c r="D2075" t="s">
        <v>228</v>
      </c>
      <c r="E2075" t="s">
        <v>277</v>
      </c>
      <c r="F2075" t="s">
        <v>223</v>
      </c>
      <c r="G2075" t="s">
        <v>285</v>
      </c>
      <c r="H2075">
        <v>14114.594953940001</v>
      </c>
      <c r="I2075">
        <v>0</v>
      </c>
    </row>
    <row r="2076" spans="1:9" x14ac:dyDescent="0.35">
      <c r="A2076" t="s">
        <v>262</v>
      </c>
      <c r="B2076">
        <v>2030</v>
      </c>
      <c r="C2076">
        <v>2008</v>
      </c>
      <c r="D2076" t="s">
        <v>228</v>
      </c>
      <c r="E2076" t="s">
        <v>285</v>
      </c>
      <c r="F2076" t="s">
        <v>221</v>
      </c>
      <c r="G2076" t="s">
        <v>283</v>
      </c>
      <c r="H2076">
        <v>0</v>
      </c>
      <c r="I2076">
        <v>-1749.3990405500001</v>
      </c>
    </row>
    <row r="2077" spans="1:9" x14ac:dyDescent="0.35">
      <c r="A2077" t="s">
        <v>262</v>
      </c>
      <c r="B2077">
        <v>2030</v>
      </c>
      <c r="C2077">
        <v>2008</v>
      </c>
      <c r="D2077" t="s">
        <v>228</v>
      </c>
      <c r="E2077" t="s">
        <v>285</v>
      </c>
      <c r="F2077" t="s">
        <v>221</v>
      </c>
      <c r="G2077" t="s">
        <v>284</v>
      </c>
      <c r="H2077">
        <v>0</v>
      </c>
      <c r="I2077">
        <v>-320.35825362000003</v>
      </c>
    </row>
    <row r="2078" spans="1:9" x14ac:dyDescent="0.35">
      <c r="A2078" t="s">
        <v>262</v>
      </c>
      <c r="B2078">
        <v>2030</v>
      </c>
      <c r="C2078">
        <v>2008</v>
      </c>
      <c r="D2078" t="s">
        <v>228</v>
      </c>
      <c r="E2078" t="s">
        <v>285</v>
      </c>
      <c r="F2078" t="s">
        <v>223</v>
      </c>
      <c r="G2078" t="s">
        <v>277</v>
      </c>
      <c r="H2078">
        <v>0</v>
      </c>
      <c r="I2078">
        <v>-442.41579503000003</v>
      </c>
    </row>
    <row r="2079" spans="1:9" x14ac:dyDescent="0.35">
      <c r="A2079" t="s">
        <v>262</v>
      </c>
      <c r="B2079">
        <v>2030</v>
      </c>
      <c r="C2079">
        <v>2008</v>
      </c>
      <c r="D2079" t="s">
        <v>228</v>
      </c>
      <c r="E2079" t="s">
        <v>285</v>
      </c>
      <c r="F2079" t="s">
        <v>223</v>
      </c>
      <c r="G2079" t="s">
        <v>271</v>
      </c>
      <c r="H2079">
        <v>44824.766126169998</v>
      </c>
      <c r="I2079">
        <v>0</v>
      </c>
    </row>
    <row r="2080" spans="1:9" x14ac:dyDescent="0.35">
      <c r="A2080" t="s">
        <v>262</v>
      </c>
      <c r="B2080">
        <v>2030</v>
      </c>
      <c r="C2080">
        <v>2008</v>
      </c>
      <c r="D2080" t="s">
        <v>228</v>
      </c>
      <c r="E2080" t="s">
        <v>271</v>
      </c>
      <c r="F2080" t="s">
        <v>223</v>
      </c>
      <c r="G2080" t="s">
        <v>265</v>
      </c>
      <c r="H2080">
        <v>0</v>
      </c>
      <c r="I2080">
        <v>-3177.2358491800001</v>
      </c>
    </row>
    <row r="2081" spans="1:9" x14ac:dyDescent="0.35">
      <c r="A2081" t="s">
        <v>262</v>
      </c>
      <c r="B2081">
        <v>2030</v>
      </c>
      <c r="C2081">
        <v>2008</v>
      </c>
      <c r="D2081" t="s">
        <v>228</v>
      </c>
      <c r="E2081" t="s">
        <v>271</v>
      </c>
      <c r="F2081" t="s">
        <v>223</v>
      </c>
      <c r="G2081" t="s">
        <v>273</v>
      </c>
      <c r="H2081">
        <v>0</v>
      </c>
      <c r="I2081">
        <v>-2378.5322768999999</v>
      </c>
    </row>
    <row r="2082" spans="1:9" x14ac:dyDescent="0.35">
      <c r="A2082" t="s">
        <v>262</v>
      </c>
      <c r="B2082">
        <v>2030</v>
      </c>
      <c r="C2082">
        <v>2008</v>
      </c>
      <c r="D2082" t="s">
        <v>228</v>
      </c>
      <c r="E2082" t="s">
        <v>271</v>
      </c>
      <c r="F2082" t="s">
        <v>223</v>
      </c>
      <c r="G2082" t="s">
        <v>274</v>
      </c>
      <c r="H2082">
        <v>2525.7526407999999</v>
      </c>
      <c r="I2082">
        <v>0</v>
      </c>
    </row>
    <row r="2083" spans="1:9" x14ac:dyDescent="0.35">
      <c r="A2083" t="s">
        <v>262</v>
      </c>
      <c r="B2083">
        <v>2030</v>
      </c>
      <c r="C2083">
        <v>2008</v>
      </c>
      <c r="D2083" t="s">
        <v>228</v>
      </c>
      <c r="E2083" t="s">
        <v>271</v>
      </c>
      <c r="F2083" t="s">
        <v>221</v>
      </c>
      <c r="G2083" t="s">
        <v>267</v>
      </c>
      <c r="H2083">
        <v>0</v>
      </c>
      <c r="I2083">
        <v>-5290.9481808399996</v>
      </c>
    </row>
    <row r="2084" spans="1:9" x14ac:dyDescent="0.35">
      <c r="A2084" t="s">
        <v>262</v>
      </c>
      <c r="B2084">
        <v>2030</v>
      </c>
      <c r="C2084">
        <v>2008</v>
      </c>
      <c r="D2084" t="s">
        <v>228</v>
      </c>
      <c r="E2084" t="s">
        <v>271</v>
      </c>
      <c r="F2084" t="s">
        <v>223</v>
      </c>
      <c r="G2084" t="s">
        <v>285</v>
      </c>
      <c r="H2084">
        <v>0</v>
      </c>
      <c r="I2084">
        <v>-86.625097729999993</v>
      </c>
    </row>
    <row r="2085" spans="1:9" x14ac:dyDescent="0.35">
      <c r="A2085" t="s">
        <v>262</v>
      </c>
      <c r="B2085">
        <v>2030</v>
      </c>
      <c r="C2085">
        <v>2008</v>
      </c>
      <c r="D2085" t="s">
        <v>228</v>
      </c>
      <c r="E2085" t="s">
        <v>271</v>
      </c>
      <c r="F2085" t="s">
        <v>223</v>
      </c>
      <c r="G2085" t="s">
        <v>268</v>
      </c>
      <c r="H2085">
        <v>30415.04365086</v>
      </c>
      <c r="I2085">
        <v>0</v>
      </c>
    </row>
    <row r="2086" spans="1:9" x14ac:dyDescent="0.35">
      <c r="A2086" t="s">
        <v>262</v>
      </c>
      <c r="B2086">
        <v>2030</v>
      </c>
      <c r="C2086">
        <v>2008</v>
      </c>
      <c r="D2086" t="s">
        <v>228</v>
      </c>
      <c r="E2086" t="s">
        <v>268</v>
      </c>
      <c r="F2086" t="s">
        <v>223</v>
      </c>
      <c r="G2086" t="s">
        <v>232</v>
      </c>
      <c r="H2086">
        <v>0</v>
      </c>
      <c r="I2086">
        <v>-15033.599224329901</v>
      </c>
    </row>
    <row r="2087" spans="1:9" x14ac:dyDescent="0.35">
      <c r="A2087" t="s">
        <v>262</v>
      </c>
      <c r="B2087">
        <v>2030</v>
      </c>
      <c r="C2087">
        <v>2008</v>
      </c>
      <c r="D2087" t="s">
        <v>228</v>
      </c>
      <c r="E2087" t="s">
        <v>268</v>
      </c>
      <c r="F2087" t="s">
        <v>223</v>
      </c>
      <c r="G2087" t="s">
        <v>264</v>
      </c>
      <c r="H2087">
        <v>0</v>
      </c>
      <c r="I2087">
        <v>-5394.3966011700004</v>
      </c>
    </row>
    <row r="2088" spans="1:9" x14ac:dyDescent="0.35">
      <c r="A2088" t="s">
        <v>262</v>
      </c>
      <c r="B2088">
        <v>2030</v>
      </c>
      <c r="C2088">
        <v>2008</v>
      </c>
      <c r="D2088" t="s">
        <v>228</v>
      </c>
      <c r="E2088" t="s">
        <v>268</v>
      </c>
      <c r="F2088" t="s">
        <v>223</v>
      </c>
      <c r="G2088" t="s">
        <v>282</v>
      </c>
      <c r="H2088">
        <v>0</v>
      </c>
      <c r="I2088">
        <v>-2537.0110172499999</v>
      </c>
    </row>
    <row r="2089" spans="1:9" x14ac:dyDescent="0.35">
      <c r="A2089" t="s">
        <v>262</v>
      </c>
      <c r="B2089">
        <v>2030</v>
      </c>
      <c r="C2089">
        <v>2008</v>
      </c>
      <c r="D2089" t="s">
        <v>228</v>
      </c>
      <c r="E2089" t="s">
        <v>268</v>
      </c>
      <c r="F2089" t="s">
        <v>223</v>
      </c>
      <c r="G2089" t="s">
        <v>270</v>
      </c>
      <c r="H2089">
        <v>0</v>
      </c>
      <c r="I2089">
        <v>-4652.0226911600002</v>
      </c>
    </row>
    <row r="2090" spans="1:9" x14ac:dyDescent="0.35">
      <c r="A2090" t="s">
        <v>262</v>
      </c>
      <c r="B2090">
        <v>2030</v>
      </c>
      <c r="C2090">
        <v>2008</v>
      </c>
      <c r="D2090" t="s">
        <v>228</v>
      </c>
      <c r="E2090" t="s">
        <v>268</v>
      </c>
      <c r="F2090" t="s">
        <v>223</v>
      </c>
      <c r="G2090" t="s">
        <v>271</v>
      </c>
      <c r="H2090">
        <v>0</v>
      </c>
      <c r="I2090">
        <v>-702.44695096999999</v>
      </c>
    </row>
    <row r="2091" spans="1:9" x14ac:dyDescent="0.35">
      <c r="A2091" t="s">
        <v>262</v>
      </c>
      <c r="B2091">
        <v>2030</v>
      </c>
      <c r="C2091">
        <v>2008</v>
      </c>
      <c r="D2091" t="s">
        <v>228</v>
      </c>
      <c r="E2091" t="s">
        <v>238</v>
      </c>
      <c r="F2091" t="s">
        <v>223</v>
      </c>
      <c r="G2091" t="s">
        <v>229</v>
      </c>
      <c r="H2091">
        <v>0</v>
      </c>
      <c r="I2091">
        <v>-3910.9304775299902</v>
      </c>
    </row>
    <row r="2092" spans="1:9" x14ac:dyDescent="0.35">
      <c r="A2092" t="s">
        <v>262</v>
      </c>
      <c r="B2092">
        <v>2030</v>
      </c>
      <c r="C2092">
        <v>2008</v>
      </c>
      <c r="D2092" t="s">
        <v>228</v>
      </c>
      <c r="E2092" t="s">
        <v>238</v>
      </c>
      <c r="F2092" t="s">
        <v>223</v>
      </c>
      <c r="G2092" t="s">
        <v>240</v>
      </c>
      <c r="H2092">
        <v>0</v>
      </c>
      <c r="I2092">
        <v>-5984.0036090499998</v>
      </c>
    </row>
    <row r="2093" spans="1:9" x14ac:dyDescent="0.35">
      <c r="A2093" t="s">
        <v>262</v>
      </c>
      <c r="B2093">
        <v>2030</v>
      </c>
      <c r="C2093">
        <v>2008</v>
      </c>
      <c r="D2093" t="s">
        <v>228</v>
      </c>
      <c r="E2093" t="s">
        <v>238</v>
      </c>
      <c r="F2093" t="s">
        <v>223</v>
      </c>
      <c r="G2093" t="s">
        <v>236</v>
      </c>
      <c r="H2093">
        <v>0</v>
      </c>
      <c r="I2093">
        <v>-1492.0427383900001</v>
      </c>
    </row>
    <row r="2094" spans="1:9" x14ac:dyDescent="0.35">
      <c r="A2094" t="s">
        <v>262</v>
      </c>
      <c r="B2094">
        <v>2030</v>
      </c>
      <c r="C2094">
        <v>2008</v>
      </c>
      <c r="D2094" t="s">
        <v>228</v>
      </c>
      <c r="E2094" t="s">
        <v>238</v>
      </c>
      <c r="F2094" t="s">
        <v>223</v>
      </c>
      <c r="G2094" t="s">
        <v>237</v>
      </c>
      <c r="H2094">
        <v>0</v>
      </c>
      <c r="I2094">
        <v>-1820.13452072</v>
      </c>
    </row>
    <row r="2095" spans="1:9" x14ac:dyDescent="0.35">
      <c r="A2095" t="s">
        <v>262</v>
      </c>
      <c r="B2095">
        <v>2030</v>
      </c>
      <c r="C2095">
        <v>2008</v>
      </c>
      <c r="D2095" t="s">
        <v>228</v>
      </c>
      <c r="E2095" t="s">
        <v>256</v>
      </c>
      <c r="F2095" t="s">
        <v>223</v>
      </c>
      <c r="G2095" t="s">
        <v>231</v>
      </c>
      <c r="H2095">
        <v>0</v>
      </c>
      <c r="I2095">
        <v>-1258.7981632199901</v>
      </c>
    </row>
    <row r="2096" spans="1:9" x14ac:dyDescent="0.35">
      <c r="A2096" t="s">
        <v>262</v>
      </c>
      <c r="B2096">
        <v>2030</v>
      </c>
      <c r="C2096">
        <v>2008</v>
      </c>
      <c r="D2096" t="s">
        <v>228</v>
      </c>
      <c r="E2096" t="s">
        <v>256</v>
      </c>
      <c r="F2096" t="s">
        <v>223</v>
      </c>
      <c r="G2096" t="s">
        <v>236</v>
      </c>
      <c r="H2096">
        <v>0</v>
      </c>
      <c r="I2096">
        <v>-7590.4613789100003</v>
      </c>
    </row>
    <row r="2097" spans="1:9" x14ac:dyDescent="0.35">
      <c r="A2097" t="s">
        <v>262</v>
      </c>
      <c r="B2097">
        <v>2030</v>
      </c>
      <c r="C2097">
        <v>2008</v>
      </c>
      <c r="D2097" t="s">
        <v>228</v>
      </c>
      <c r="E2097" t="s">
        <v>256</v>
      </c>
      <c r="F2097" t="s">
        <v>221</v>
      </c>
      <c r="G2097" t="s">
        <v>279</v>
      </c>
      <c r="H2097">
        <v>3513.4249257400002</v>
      </c>
      <c r="I2097">
        <v>0</v>
      </c>
    </row>
    <row r="2098" spans="1:9" x14ac:dyDescent="0.35">
      <c r="A2098" t="s">
        <v>262</v>
      </c>
      <c r="B2098">
        <v>2030</v>
      </c>
      <c r="C2098">
        <v>2008</v>
      </c>
      <c r="D2098" t="s">
        <v>221</v>
      </c>
      <c r="E2098" t="s">
        <v>253</v>
      </c>
      <c r="F2098" t="s">
        <v>223</v>
      </c>
      <c r="G2098" t="s">
        <v>251</v>
      </c>
      <c r="H2098">
        <v>0</v>
      </c>
      <c r="I2098">
        <v>-23.266215160000002</v>
      </c>
    </row>
    <row r="2099" spans="1:9" x14ac:dyDescent="0.35">
      <c r="A2099" t="s">
        <v>262</v>
      </c>
      <c r="B2099">
        <v>2030</v>
      </c>
      <c r="C2099">
        <v>2008</v>
      </c>
      <c r="D2099" t="s">
        <v>221</v>
      </c>
      <c r="E2099" t="s">
        <v>253</v>
      </c>
      <c r="F2099" t="s">
        <v>223</v>
      </c>
      <c r="G2099" t="s">
        <v>224</v>
      </c>
      <c r="H2099">
        <v>0</v>
      </c>
      <c r="I2099">
        <v>-0.57999999999999996</v>
      </c>
    </row>
    <row r="2100" spans="1:9" x14ac:dyDescent="0.35">
      <c r="A2100" t="s">
        <v>262</v>
      </c>
      <c r="B2100">
        <v>2030</v>
      </c>
      <c r="C2100">
        <v>2008</v>
      </c>
      <c r="D2100" t="s">
        <v>221</v>
      </c>
      <c r="E2100" t="s">
        <v>279</v>
      </c>
      <c r="F2100" t="s">
        <v>223</v>
      </c>
      <c r="G2100" t="s">
        <v>236</v>
      </c>
      <c r="H2100">
        <v>0</v>
      </c>
      <c r="I2100">
        <v>-14.84888829</v>
      </c>
    </row>
    <row r="2101" spans="1:9" x14ac:dyDescent="0.35">
      <c r="A2101" t="s">
        <v>262</v>
      </c>
      <c r="B2101">
        <v>2030</v>
      </c>
      <c r="C2101">
        <v>2008</v>
      </c>
      <c r="D2101" t="s">
        <v>221</v>
      </c>
      <c r="E2101" t="s">
        <v>279</v>
      </c>
      <c r="F2101" t="s">
        <v>223</v>
      </c>
      <c r="G2101" t="s">
        <v>252</v>
      </c>
      <c r="H2101">
        <v>0</v>
      </c>
      <c r="I2101">
        <v>-190.21769918000001</v>
      </c>
    </row>
    <row r="2102" spans="1:9" x14ac:dyDescent="0.35">
      <c r="A2102" t="s">
        <v>262</v>
      </c>
      <c r="B2102">
        <v>2030</v>
      </c>
      <c r="C2102">
        <v>2008</v>
      </c>
      <c r="D2102" t="s">
        <v>221</v>
      </c>
      <c r="E2102" t="s">
        <v>279</v>
      </c>
      <c r="F2102" t="s">
        <v>223</v>
      </c>
      <c r="G2102" t="s">
        <v>256</v>
      </c>
      <c r="H2102">
        <v>0</v>
      </c>
      <c r="I2102">
        <v>-57.784661309999997</v>
      </c>
    </row>
    <row r="2103" spans="1:9" x14ac:dyDescent="0.35">
      <c r="A2103" t="s">
        <v>262</v>
      </c>
      <c r="B2103">
        <v>2030</v>
      </c>
      <c r="C2103">
        <v>2008</v>
      </c>
      <c r="D2103" t="s">
        <v>221</v>
      </c>
      <c r="E2103" t="s">
        <v>250</v>
      </c>
      <c r="F2103" t="s">
        <v>223</v>
      </c>
      <c r="G2103" t="s">
        <v>242</v>
      </c>
      <c r="H2103">
        <v>11263.172599359999</v>
      </c>
      <c r="I2103">
        <v>-4138.6623247199996</v>
      </c>
    </row>
    <row r="2104" spans="1:9" x14ac:dyDescent="0.35">
      <c r="A2104" t="s">
        <v>262</v>
      </c>
      <c r="B2104">
        <v>2030</v>
      </c>
      <c r="C2104">
        <v>2008</v>
      </c>
      <c r="D2104" t="s">
        <v>221</v>
      </c>
      <c r="E2104" t="s">
        <v>250</v>
      </c>
      <c r="F2104" t="s">
        <v>223</v>
      </c>
      <c r="G2104" t="s">
        <v>265</v>
      </c>
      <c r="H2104">
        <v>0</v>
      </c>
      <c r="I2104">
        <v>-2956.81659433</v>
      </c>
    </row>
    <row r="2105" spans="1:9" x14ac:dyDescent="0.35">
      <c r="A2105" t="s">
        <v>262</v>
      </c>
      <c r="B2105">
        <v>2030</v>
      </c>
      <c r="C2105">
        <v>2008</v>
      </c>
      <c r="D2105" t="s">
        <v>221</v>
      </c>
      <c r="E2105" t="s">
        <v>250</v>
      </c>
      <c r="F2105" t="s">
        <v>223</v>
      </c>
      <c r="G2105" t="s">
        <v>244</v>
      </c>
      <c r="H2105">
        <v>0</v>
      </c>
      <c r="I2105">
        <v>-14185.354007939901</v>
      </c>
    </row>
    <row r="2106" spans="1:9" x14ac:dyDescent="0.35">
      <c r="A2106" t="s">
        <v>262</v>
      </c>
      <c r="B2106">
        <v>2030</v>
      </c>
      <c r="C2106">
        <v>2008</v>
      </c>
      <c r="D2106" t="s">
        <v>221</v>
      </c>
      <c r="E2106" t="s">
        <v>250</v>
      </c>
      <c r="F2106" t="s">
        <v>223</v>
      </c>
      <c r="G2106" t="s">
        <v>278</v>
      </c>
      <c r="H2106">
        <v>0</v>
      </c>
      <c r="I2106">
        <v>-2187.01112668</v>
      </c>
    </row>
    <row r="2107" spans="1:9" x14ac:dyDescent="0.35">
      <c r="A2107" t="s">
        <v>262</v>
      </c>
      <c r="B2107">
        <v>2030</v>
      </c>
      <c r="C2107">
        <v>2008</v>
      </c>
      <c r="D2107" t="s">
        <v>221</v>
      </c>
      <c r="E2107" t="s">
        <v>250</v>
      </c>
      <c r="F2107" t="s">
        <v>223</v>
      </c>
      <c r="G2107" t="s">
        <v>248</v>
      </c>
      <c r="H2107">
        <v>0</v>
      </c>
      <c r="I2107">
        <v>-11526.768188370001</v>
      </c>
    </row>
    <row r="2108" spans="1:9" x14ac:dyDescent="0.35">
      <c r="A2108" t="s">
        <v>262</v>
      </c>
      <c r="B2108">
        <v>2030</v>
      </c>
      <c r="C2108">
        <v>2008</v>
      </c>
      <c r="D2108" t="s">
        <v>221</v>
      </c>
      <c r="E2108" t="s">
        <v>250</v>
      </c>
      <c r="F2108" t="s">
        <v>221</v>
      </c>
      <c r="G2108" t="s">
        <v>267</v>
      </c>
      <c r="H2108">
        <v>1584.4889330000001</v>
      </c>
      <c r="I2108">
        <v>-2985.5075371799999</v>
      </c>
    </row>
    <row r="2109" spans="1:9" x14ac:dyDescent="0.35">
      <c r="A2109" t="s">
        <v>262</v>
      </c>
      <c r="B2109">
        <v>2030</v>
      </c>
      <c r="C2109">
        <v>2008</v>
      </c>
      <c r="D2109" t="s">
        <v>221</v>
      </c>
      <c r="E2109" t="s">
        <v>250</v>
      </c>
      <c r="F2109" t="s">
        <v>221</v>
      </c>
      <c r="G2109" t="s">
        <v>280</v>
      </c>
      <c r="H2109">
        <v>82.684713389999999</v>
      </c>
      <c r="I2109">
        <v>0</v>
      </c>
    </row>
    <row r="2110" spans="1:9" x14ac:dyDescent="0.35">
      <c r="A2110" t="s">
        <v>262</v>
      </c>
      <c r="B2110">
        <v>2030</v>
      </c>
      <c r="C2110">
        <v>2008</v>
      </c>
      <c r="D2110" t="s">
        <v>221</v>
      </c>
      <c r="E2110" t="s">
        <v>280</v>
      </c>
      <c r="F2110" t="s">
        <v>223</v>
      </c>
      <c r="G2110" t="s">
        <v>278</v>
      </c>
      <c r="H2110">
        <v>0</v>
      </c>
      <c r="I2110">
        <v>-4867.9051444799998</v>
      </c>
    </row>
    <row r="2111" spans="1:9" x14ac:dyDescent="0.35">
      <c r="A2111" t="s">
        <v>262</v>
      </c>
      <c r="B2111">
        <v>2030</v>
      </c>
      <c r="C2111">
        <v>2008</v>
      </c>
      <c r="D2111" t="s">
        <v>221</v>
      </c>
      <c r="E2111" t="s">
        <v>280</v>
      </c>
      <c r="F2111" t="s">
        <v>221</v>
      </c>
      <c r="G2111" t="s">
        <v>250</v>
      </c>
      <c r="H2111">
        <v>0</v>
      </c>
      <c r="I2111">
        <v>-7520.6670247499997</v>
      </c>
    </row>
    <row r="2112" spans="1:9" x14ac:dyDescent="0.35">
      <c r="A2112" t="s">
        <v>262</v>
      </c>
      <c r="B2112">
        <v>2030</v>
      </c>
      <c r="C2112">
        <v>2009</v>
      </c>
      <c r="D2112" t="s">
        <v>221</v>
      </c>
      <c r="E2112" t="s">
        <v>222</v>
      </c>
      <c r="F2112" t="s">
        <v>223</v>
      </c>
      <c r="G2112" t="s">
        <v>224</v>
      </c>
      <c r="H2112">
        <v>640.50280993000001</v>
      </c>
      <c r="I2112">
        <v>0</v>
      </c>
    </row>
    <row r="2113" spans="1:9" x14ac:dyDescent="0.35">
      <c r="A2113" t="s">
        <v>262</v>
      </c>
      <c r="B2113">
        <v>2030</v>
      </c>
      <c r="C2113">
        <v>2009</v>
      </c>
      <c r="D2113" t="s">
        <v>221</v>
      </c>
      <c r="E2113" t="s">
        <v>222</v>
      </c>
      <c r="F2113" t="s">
        <v>223</v>
      </c>
      <c r="G2113" t="s">
        <v>225</v>
      </c>
      <c r="H2113">
        <v>1405.4954932600001</v>
      </c>
      <c r="I2113">
        <v>0</v>
      </c>
    </row>
    <row r="2114" spans="1:9" x14ac:dyDescent="0.35">
      <c r="A2114" t="s">
        <v>262</v>
      </c>
      <c r="B2114">
        <v>2030</v>
      </c>
      <c r="C2114">
        <v>2009</v>
      </c>
      <c r="D2114" t="s">
        <v>221</v>
      </c>
      <c r="E2114" t="s">
        <v>222</v>
      </c>
      <c r="F2114" t="s">
        <v>223</v>
      </c>
      <c r="G2114" t="s">
        <v>226</v>
      </c>
      <c r="H2114">
        <v>1321.03766322</v>
      </c>
      <c r="I2114">
        <v>-1037.8153085500001</v>
      </c>
    </row>
    <row r="2115" spans="1:9" x14ac:dyDescent="0.35">
      <c r="A2115" t="s">
        <v>262</v>
      </c>
      <c r="B2115">
        <v>2030</v>
      </c>
      <c r="C2115">
        <v>2009</v>
      </c>
      <c r="D2115" t="s">
        <v>221</v>
      </c>
      <c r="E2115" t="s">
        <v>222</v>
      </c>
      <c r="F2115" t="s">
        <v>221</v>
      </c>
      <c r="G2115" t="s">
        <v>227</v>
      </c>
      <c r="H2115">
        <v>2813.6931592999999</v>
      </c>
      <c r="I2115">
        <v>0</v>
      </c>
    </row>
    <row r="2116" spans="1:9" x14ac:dyDescent="0.35">
      <c r="A2116" t="s">
        <v>262</v>
      </c>
      <c r="B2116">
        <v>2030</v>
      </c>
      <c r="C2116">
        <v>2009</v>
      </c>
      <c r="D2116" t="s">
        <v>228</v>
      </c>
      <c r="E2116" t="s">
        <v>229</v>
      </c>
      <c r="F2116" t="s">
        <v>221</v>
      </c>
      <c r="G2116" t="s">
        <v>230</v>
      </c>
      <c r="H2116">
        <v>348.19736282000002</v>
      </c>
      <c r="I2116">
        <v>0</v>
      </c>
    </row>
    <row r="2117" spans="1:9" x14ac:dyDescent="0.35">
      <c r="A2117" t="s">
        <v>262</v>
      </c>
      <c r="B2117">
        <v>2030</v>
      </c>
      <c r="C2117">
        <v>2009</v>
      </c>
      <c r="D2117" t="s">
        <v>228</v>
      </c>
      <c r="E2117" t="s">
        <v>229</v>
      </c>
      <c r="F2117" t="s">
        <v>223</v>
      </c>
      <c r="G2117" t="s">
        <v>231</v>
      </c>
      <c r="H2117">
        <v>303.16038247</v>
      </c>
      <c r="I2117">
        <v>0</v>
      </c>
    </row>
    <row r="2118" spans="1:9" x14ac:dyDescent="0.35">
      <c r="A2118" t="s">
        <v>262</v>
      </c>
      <c r="B2118">
        <v>2030</v>
      </c>
      <c r="C2118">
        <v>2009</v>
      </c>
      <c r="D2118" t="s">
        <v>228</v>
      </c>
      <c r="E2118" t="s">
        <v>229</v>
      </c>
      <c r="F2118" t="s">
        <v>223</v>
      </c>
      <c r="G2118" t="s">
        <v>232</v>
      </c>
      <c r="H2118">
        <v>11228.347639449999</v>
      </c>
      <c r="I2118">
        <v>0</v>
      </c>
    </row>
    <row r="2119" spans="1:9" x14ac:dyDescent="0.35">
      <c r="A2119" t="s">
        <v>262</v>
      </c>
      <c r="B2119">
        <v>2030</v>
      </c>
      <c r="C2119">
        <v>2009</v>
      </c>
      <c r="D2119" t="s">
        <v>228</v>
      </c>
      <c r="E2119" t="s">
        <v>229</v>
      </c>
      <c r="F2119" t="s">
        <v>223</v>
      </c>
      <c r="G2119" t="s">
        <v>236</v>
      </c>
      <c r="H2119">
        <v>2853.7259299399998</v>
      </c>
      <c r="I2119">
        <v>0</v>
      </c>
    </row>
    <row r="2120" spans="1:9" x14ac:dyDescent="0.35">
      <c r="A2120" t="s">
        <v>262</v>
      </c>
      <c r="B2120">
        <v>2030</v>
      </c>
      <c r="C2120">
        <v>2009</v>
      </c>
      <c r="D2120" t="s">
        <v>228</v>
      </c>
      <c r="E2120" t="s">
        <v>229</v>
      </c>
      <c r="F2120" t="s">
        <v>223</v>
      </c>
      <c r="G2120" t="s">
        <v>237</v>
      </c>
      <c r="H2120">
        <v>4375.7143259000004</v>
      </c>
      <c r="I2120">
        <v>-446.63612504999998</v>
      </c>
    </row>
    <row r="2121" spans="1:9" x14ac:dyDescent="0.35">
      <c r="A2121" t="s">
        <v>262</v>
      </c>
      <c r="B2121">
        <v>2030</v>
      </c>
      <c r="C2121">
        <v>2009</v>
      </c>
      <c r="D2121" t="s">
        <v>228</v>
      </c>
      <c r="E2121" t="s">
        <v>229</v>
      </c>
      <c r="F2121" t="s">
        <v>223</v>
      </c>
      <c r="G2121" t="s">
        <v>238</v>
      </c>
      <c r="H2121">
        <v>4009.6894691399998</v>
      </c>
      <c r="I2121">
        <v>0</v>
      </c>
    </row>
    <row r="2122" spans="1:9" x14ac:dyDescent="0.35">
      <c r="A2122" t="s">
        <v>262</v>
      </c>
      <c r="B2122">
        <v>2030</v>
      </c>
      <c r="C2122">
        <v>2009</v>
      </c>
      <c r="D2122" t="s">
        <v>221</v>
      </c>
      <c r="E2122" t="s">
        <v>239</v>
      </c>
      <c r="F2122" t="s">
        <v>223</v>
      </c>
      <c r="G2122" t="s">
        <v>240</v>
      </c>
      <c r="H2122">
        <v>1056.5806822100001</v>
      </c>
      <c r="I2122">
        <v>0</v>
      </c>
    </row>
    <row r="2123" spans="1:9" x14ac:dyDescent="0.35">
      <c r="A2123" t="s">
        <v>262</v>
      </c>
      <c r="B2123">
        <v>2030</v>
      </c>
      <c r="C2123">
        <v>2009</v>
      </c>
      <c r="D2123" t="s">
        <v>221</v>
      </c>
      <c r="E2123" t="s">
        <v>239</v>
      </c>
      <c r="F2123" t="s">
        <v>223</v>
      </c>
      <c r="G2123" t="s">
        <v>225</v>
      </c>
      <c r="H2123">
        <v>453.53530204999998</v>
      </c>
      <c r="I2123">
        <v>0</v>
      </c>
    </row>
    <row r="2124" spans="1:9" x14ac:dyDescent="0.35">
      <c r="A2124" t="s">
        <v>262</v>
      </c>
      <c r="B2124">
        <v>2030</v>
      </c>
      <c r="C2124">
        <v>2009</v>
      </c>
      <c r="D2124" t="s">
        <v>221</v>
      </c>
      <c r="E2124" t="s">
        <v>239</v>
      </c>
      <c r="F2124" t="s">
        <v>221</v>
      </c>
      <c r="G2124" t="s">
        <v>227</v>
      </c>
      <c r="H2124">
        <v>1048.51535777</v>
      </c>
      <c r="I2124">
        <v>0</v>
      </c>
    </row>
    <row r="2125" spans="1:9" x14ac:dyDescent="0.35">
      <c r="A2125" t="s">
        <v>262</v>
      </c>
      <c r="B2125">
        <v>2030</v>
      </c>
      <c r="C2125">
        <v>2009</v>
      </c>
      <c r="D2125" t="s">
        <v>228</v>
      </c>
      <c r="E2125" t="s">
        <v>242</v>
      </c>
      <c r="F2125" t="s">
        <v>223</v>
      </c>
      <c r="G2125" t="s">
        <v>232</v>
      </c>
      <c r="H2125">
        <v>4331.8847577400002</v>
      </c>
      <c r="I2125">
        <v>0</v>
      </c>
    </row>
    <row r="2126" spans="1:9" x14ac:dyDescent="0.35">
      <c r="A2126" t="s">
        <v>262</v>
      </c>
      <c r="B2126">
        <v>2030</v>
      </c>
      <c r="C2126">
        <v>2009</v>
      </c>
      <c r="D2126" t="s">
        <v>228</v>
      </c>
      <c r="E2126" t="s">
        <v>242</v>
      </c>
      <c r="F2126" t="s">
        <v>223</v>
      </c>
      <c r="G2126" t="s">
        <v>244</v>
      </c>
      <c r="H2126">
        <v>2365.0174254200001</v>
      </c>
      <c r="I2126">
        <v>-808.21173864000002</v>
      </c>
    </row>
    <row r="2127" spans="1:9" x14ac:dyDescent="0.35">
      <c r="A2127" t="s">
        <v>262</v>
      </c>
      <c r="B2127">
        <v>2030</v>
      </c>
      <c r="C2127">
        <v>2009</v>
      </c>
      <c r="D2127" t="s">
        <v>228</v>
      </c>
      <c r="E2127" t="s">
        <v>242</v>
      </c>
      <c r="F2127" t="s">
        <v>223</v>
      </c>
      <c r="G2127" t="s">
        <v>246</v>
      </c>
      <c r="H2127">
        <v>1673.7774322099999</v>
      </c>
      <c r="I2127">
        <v>0</v>
      </c>
    </row>
    <row r="2128" spans="1:9" x14ac:dyDescent="0.35">
      <c r="A2128" t="s">
        <v>262</v>
      </c>
      <c r="B2128">
        <v>2030</v>
      </c>
      <c r="C2128">
        <v>2009</v>
      </c>
      <c r="D2128" t="s">
        <v>228</v>
      </c>
      <c r="E2128" t="s">
        <v>242</v>
      </c>
      <c r="F2128" t="s">
        <v>223</v>
      </c>
      <c r="G2128" t="s">
        <v>248</v>
      </c>
      <c r="H2128">
        <v>7556.1959753700003</v>
      </c>
      <c r="I2128">
        <v>0</v>
      </c>
    </row>
    <row r="2129" spans="1:9" x14ac:dyDescent="0.35">
      <c r="A2129" t="s">
        <v>262</v>
      </c>
      <c r="B2129">
        <v>2030</v>
      </c>
      <c r="C2129">
        <v>2009</v>
      </c>
      <c r="D2129" t="s">
        <v>228</v>
      </c>
      <c r="E2129" t="s">
        <v>242</v>
      </c>
      <c r="F2129" t="s">
        <v>221</v>
      </c>
      <c r="G2129" t="s">
        <v>250</v>
      </c>
      <c r="H2129">
        <v>1836.57077082</v>
      </c>
      <c r="I2129">
        <v>-4941.5017614999997</v>
      </c>
    </row>
    <row r="2130" spans="1:9" x14ac:dyDescent="0.35">
      <c r="A2130" t="s">
        <v>262</v>
      </c>
      <c r="B2130">
        <v>2030</v>
      </c>
      <c r="C2130">
        <v>2009</v>
      </c>
      <c r="D2130" t="s">
        <v>228</v>
      </c>
      <c r="E2130" t="s">
        <v>251</v>
      </c>
      <c r="F2130" t="s">
        <v>223</v>
      </c>
      <c r="G2130" t="s">
        <v>224</v>
      </c>
      <c r="H2130">
        <v>1225.73292696</v>
      </c>
      <c r="I2130">
        <v>0</v>
      </c>
    </row>
    <row r="2131" spans="1:9" x14ac:dyDescent="0.35">
      <c r="A2131" t="s">
        <v>262</v>
      </c>
      <c r="B2131">
        <v>2030</v>
      </c>
      <c r="C2131">
        <v>2009</v>
      </c>
      <c r="D2131" t="s">
        <v>228</v>
      </c>
      <c r="E2131" t="s">
        <v>251</v>
      </c>
      <c r="F2131" t="s">
        <v>223</v>
      </c>
      <c r="G2131" t="s">
        <v>226</v>
      </c>
      <c r="H2131">
        <v>524.35515186999999</v>
      </c>
      <c r="I2131">
        <v>0</v>
      </c>
    </row>
    <row r="2132" spans="1:9" x14ac:dyDescent="0.35">
      <c r="A2132" t="s">
        <v>262</v>
      </c>
      <c r="B2132">
        <v>2030</v>
      </c>
      <c r="C2132">
        <v>2009</v>
      </c>
      <c r="D2132" t="s">
        <v>228</v>
      </c>
      <c r="E2132" t="s">
        <v>251</v>
      </c>
      <c r="F2132" t="s">
        <v>223</v>
      </c>
      <c r="G2132" t="s">
        <v>252</v>
      </c>
      <c r="H2132">
        <v>1664.2957879099999</v>
      </c>
      <c r="I2132">
        <v>0</v>
      </c>
    </row>
    <row r="2133" spans="1:9" x14ac:dyDescent="0.35">
      <c r="A2133" t="s">
        <v>262</v>
      </c>
      <c r="B2133">
        <v>2030</v>
      </c>
      <c r="C2133">
        <v>2009</v>
      </c>
      <c r="D2133" t="s">
        <v>228</v>
      </c>
      <c r="E2133" t="s">
        <v>251</v>
      </c>
      <c r="F2133" t="s">
        <v>221</v>
      </c>
      <c r="G2133" t="s">
        <v>227</v>
      </c>
      <c r="H2133">
        <v>3793.8659450999999</v>
      </c>
      <c r="I2133">
        <v>0</v>
      </c>
    </row>
    <row r="2134" spans="1:9" x14ac:dyDescent="0.35">
      <c r="A2134" t="s">
        <v>262</v>
      </c>
      <c r="B2134">
        <v>2030</v>
      </c>
      <c r="C2134">
        <v>2009</v>
      </c>
      <c r="D2134" t="s">
        <v>228</v>
      </c>
      <c r="E2134" t="s">
        <v>251</v>
      </c>
      <c r="F2134" t="s">
        <v>221</v>
      </c>
      <c r="G2134" t="s">
        <v>253</v>
      </c>
      <c r="H2134">
        <v>17265.076619610001</v>
      </c>
      <c r="I2134">
        <v>0</v>
      </c>
    </row>
    <row r="2135" spans="1:9" x14ac:dyDescent="0.35">
      <c r="A2135" t="s">
        <v>262</v>
      </c>
      <c r="B2135">
        <v>2030</v>
      </c>
      <c r="C2135">
        <v>2009</v>
      </c>
      <c r="D2135" t="s">
        <v>221</v>
      </c>
      <c r="E2135" t="s">
        <v>230</v>
      </c>
      <c r="F2135" t="s">
        <v>223</v>
      </c>
      <c r="G2135" t="s">
        <v>229</v>
      </c>
      <c r="H2135">
        <v>0</v>
      </c>
      <c r="I2135">
        <v>-8138.4324783800002</v>
      </c>
    </row>
    <row r="2136" spans="1:9" x14ac:dyDescent="0.35">
      <c r="A2136" t="s">
        <v>262</v>
      </c>
      <c r="B2136">
        <v>2030</v>
      </c>
      <c r="C2136">
        <v>2009</v>
      </c>
      <c r="D2136" t="s">
        <v>221</v>
      </c>
      <c r="E2136" t="s">
        <v>230</v>
      </c>
      <c r="F2136" t="s">
        <v>223</v>
      </c>
      <c r="G2136" t="s">
        <v>232</v>
      </c>
      <c r="H2136">
        <v>21979.077820070001</v>
      </c>
      <c r="I2136">
        <v>-456.46263094</v>
      </c>
    </row>
    <row r="2137" spans="1:9" x14ac:dyDescent="0.35">
      <c r="A2137" t="s">
        <v>262</v>
      </c>
      <c r="B2137">
        <v>2030</v>
      </c>
      <c r="C2137">
        <v>2009</v>
      </c>
      <c r="D2137" t="s">
        <v>221</v>
      </c>
      <c r="E2137" t="s">
        <v>230</v>
      </c>
      <c r="F2137" t="s">
        <v>223</v>
      </c>
      <c r="G2137" t="s">
        <v>244</v>
      </c>
      <c r="H2137">
        <v>566.70673294999995</v>
      </c>
      <c r="I2137">
        <v>-256.36628727999999</v>
      </c>
    </row>
    <row r="2138" spans="1:9" x14ac:dyDescent="0.35">
      <c r="A2138" t="s">
        <v>262</v>
      </c>
      <c r="B2138">
        <v>2030</v>
      </c>
      <c r="C2138">
        <v>2009</v>
      </c>
      <c r="D2138" t="s">
        <v>221</v>
      </c>
      <c r="E2138" t="s">
        <v>230</v>
      </c>
      <c r="F2138" t="s">
        <v>223</v>
      </c>
      <c r="G2138" t="s">
        <v>237</v>
      </c>
      <c r="H2138">
        <v>21519.925831069999</v>
      </c>
      <c r="I2138">
        <v>0</v>
      </c>
    </row>
    <row r="2139" spans="1:9" x14ac:dyDescent="0.35">
      <c r="A2139" t="s">
        <v>262</v>
      </c>
      <c r="B2139">
        <v>2030</v>
      </c>
      <c r="C2139">
        <v>2009</v>
      </c>
      <c r="D2139" t="s">
        <v>228</v>
      </c>
      <c r="E2139" t="s">
        <v>231</v>
      </c>
      <c r="F2139" t="s">
        <v>223</v>
      </c>
      <c r="G2139" t="s">
        <v>229</v>
      </c>
      <c r="H2139">
        <v>0</v>
      </c>
      <c r="I2139">
        <v>-4625.16895501</v>
      </c>
    </row>
    <row r="2140" spans="1:9" x14ac:dyDescent="0.35">
      <c r="A2140" t="s">
        <v>262</v>
      </c>
      <c r="B2140">
        <v>2030</v>
      </c>
      <c r="C2140">
        <v>2009</v>
      </c>
      <c r="D2140" t="s">
        <v>228</v>
      </c>
      <c r="E2140" t="s">
        <v>231</v>
      </c>
      <c r="F2140" t="s">
        <v>223</v>
      </c>
      <c r="G2140" t="s">
        <v>232</v>
      </c>
      <c r="H2140">
        <v>6460.9445024200004</v>
      </c>
      <c r="I2140">
        <v>0</v>
      </c>
    </row>
    <row r="2141" spans="1:9" x14ac:dyDescent="0.35">
      <c r="A2141" t="s">
        <v>262</v>
      </c>
      <c r="B2141">
        <v>2030</v>
      </c>
      <c r="C2141">
        <v>2009</v>
      </c>
      <c r="D2141" t="s">
        <v>228</v>
      </c>
      <c r="E2141" t="s">
        <v>231</v>
      </c>
      <c r="F2141" t="s">
        <v>223</v>
      </c>
      <c r="G2141" t="s">
        <v>256</v>
      </c>
      <c r="H2141">
        <v>9673.0456186800002</v>
      </c>
      <c r="I2141">
        <v>0</v>
      </c>
    </row>
    <row r="2142" spans="1:9" x14ac:dyDescent="0.35">
      <c r="A2142" t="s">
        <v>262</v>
      </c>
      <c r="B2142">
        <v>2030</v>
      </c>
      <c r="C2142">
        <v>2009</v>
      </c>
      <c r="D2142" t="s">
        <v>228</v>
      </c>
      <c r="E2142" t="s">
        <v>257</v>
      </c>
      <c r="F2142" t="s">
        <v>223</v>
      </c>
      <c r="G2142" t="s">
        <v>237</v>
      </c>
      <c r="H2142">
        <v>589.15766335000001</v>
      </c>
      <c r="I2142">
        <v>0</v>
      </c>
    </row>
    <row r="2143" spans="1:9" x14ac:dyDescent="0.35">
      <c r="A2143" t="s">
        <v>262</v>
      </c>
      <c r="B2143">
        <v>2030</v>
      </c>
      <c r="C2143">
        <v>2009</v>
      </c>
      <c r="D2143" t="s">
        <v>228</v>
      </c>
      <c r="E2143" t="s">
        <v>261</v>
      </c>
      <c r="F2143" t="s">
        <v>223</v>
      </c>
      <c r="G2143" t="s">
        <v>224</v>
      </c>
      <c r="H2143">
        <v>10296.1462801</v>
      </c>
      <c r="I2143">
        <v>-4062.5916155899999</v>
      </c>
    </row>
    <row r="2144" spans="1:9" x14ac:dyDescent="0.35">
      <c r="A2144" t="s">
        <v>262</v>
      </c>
      <c r="B2144">
        <v>2030</v>
      </c>
      <c r="C2144">
        <v>2009</v>
      </c>
      <c r="D2144" t="s">
        <v>228</v>
      </c>
      <c r="E2144" t="s">
        <v>232</v>
      </c>
      <c r="F2144" t="s">
        <v>223</v>
      </c>
      <c r="G2144" t="s">
        <v>229</v>
      </c>
      <c r="H2144">
        <v>0</v>
      </c>
      <c r="I2144">
        <v>-29635.21637808</v>
      </c>
    </row>
    <row r="2145" spans="1:9" x14ac:dyDescent="0.35">
      <c r="A2145" t="s">
        <v>262</v>
      </c>
      <c r="B2145">
        <v>2030</v>
      </c>
      <c r="C2145">
        <v>2009</v>
      </c>
      <c r="D2145" t="s">
        <v>228</v>
      </c>
      <c r="E2145" t="s">
        <v>232</v>
      </c>
      <c r="F2145" t="s">
        <v>223</v>
      </c>
      <c r="G2145" t="s">
        <v>242</v>
      </c>
      <c r="H2145">
        <v>0</v>
      </c>
      <c r="I2145">
        <v>-2036.9409234899999</v>
      </c>
    </row>
    <row r="2146" spans="1:9" x14ac:dyDescent="0.35">
      <c r="A2146" t="s">
        <v>262</v>
      </c>
      <c r="B2146">
        <v>2030</v>
      </c>
      <c r="C2146">
        <v>2009</v>
      </c>
      <c r="D2146" t="s">
        <v>228</v>
      </c>
      <c r="E2146" t="s">
        <v>232</v>
      </c>
      <c r="F2146" t="s">
        <v>221</v>
      </c>
      <c r="G2146" t="s">
        <v>230</v>
      </c>
      <c r="H2146">
        <v>1162.5951556699999</v>
      </c>
      <c r="I2146">
        <v>-6410.5388743599997</v>
      </c>
    </row>
    <row r="2147" spans="1:9" x14ac:dyDescent="0.35">
      <c r="A2147" t="s">
        <v>262</v>
      </c>
      <c r="B2147">
        <v>2030</v>
      </c>
      <c r="C2147">
        <v>2009</v>
      </c>
      <c r="D2147" t="s">
        <v>228</v>
      </c>
      <c r="E2147" t="s">
        <v>232</v>
      </c>
      <c r="F2147" t="s">
        <v>223</v>
      </c>
      <c r="G2147" t="s">
        <v>231</v>
      </c>
      <c r="H2147">
        <v>0</v>
      </c>
      <c r="I2147">
        <v>-3676.9255085200002</v>
      </c>
    </row>
    <row r="2148" spans="1:9" x14ac:dyDescent="0.35">
      <c r="A2148" t="s">
        <v>262</v>
      </c>
      <c r="B2148">
        <v>2030</v>
      </c>
      <c r="C2148">
        <v>2009</v>
      </c>
      <c r="D2148" t="s">
        <v>228</v>
      </c>
      <c r="E2148" t="s">
        <v>232</v>
      </c>
      <c r="F2148" t="s">
        <v>223</v>
      </c>
      <c r="G2148" t="s">
        <v>263</v>
      </c>
      <c r="H2148">
        <v>36.932237409999999</v>
      </c>
      <c r="I2148">
        <v>0</v>
      </c>
    </row>
    <row r="2149" spans="1:9" x14ac:dyDescent="0.35">
      <c r="A2149" t="s">
        <v>262</v>
      </c>
      <c r="B2149">
        <v>2030</v>
      </c>
      <c r="C2149">
        <v>2009</v>
      </c>
      <c r="D2149" t="s">
        <v>228</v>
      </c>
      <c r="E2149" t="s">
        <v>232</v>
      </c>
      <c r="F2149" t="s">
        <v>223</v>
      </c>
      <c r="G2149" t="s">
        <v>264</v>
      </c>
      <c r="H2149">
        <v>582.69726481999999</v>
      </c>
      <c r="I2149">
        <v>0</v>
      </c>
    </row>
    <row r="2150" spans="1:9" x14ac:dyDescent="0.35">
      <c r="A2150" t="s">
        <v>262</v>
      </c>
      <c r="B2150">
        <v>2030</v>
      </c>
      <c r="C2150">
        <v>2009</v>
      </c>
      <c r="D2150" t="s">
        <v>228</v>
      </c>
      <c r="E2150" t="s">
        <v>232</v>
      </c>
      <c r="F2150" t="s">
        <v>223</v>
      </c>
      <c r="G2150" t="s">
        <v>265</v>
      </c>
      <c r="H2150">
        <v>526.30557603</v>
      </c>
      <c r="I2150">
        <v>0</v>
      </c>
    </row>
    <row r="2151" spans="1:9" x14ac:dyDescent="0.35">
      <c r="A2151" t="s">
        <v>262</v>
      </c>
      <c r="B2151">
        <v>2030</v>
      </c>
      <c r="C2151">
        <v>2009</v>
      </c>
      <c r="D2151" t="s">
        <v>228</v>
      </c>
      <c r="E2151" t="s">
        <v>232</v>
      </c>
      <c r="F2151" t="s">
        <v>223</v>
      </c>
      <c r="G2151" t="s">
        <v>244</v>
      </c>
      <c r="H2151">
        <v>3552.8270612400001</v>
      </c>
      <c r="I2151">
        <v>-1604.9446182700001</v>
      </c>
    </row>
    <row r="2152" spans="1:9" x14ac:dyDescent="0.35">
      <c r="A2152" t="s">
        <v>262</v>
      </c>
      <c r="B2152">
        <v>2030</v>
      </c>
      <c r="C2152">
        <v>2009</v>
      </c>
      <c r="D2152" t="s">
        <v>228</v>
      </c>
      <c r="E2152" t="s">
        <v>232</v>
      </c>
      <c r="F2152" t="s">
        <v>223</v>
      </c>
      <c r="G2152" t="s">
        <v>246</v>
      </c>
      <c r="H2152">
        <v>3412.9252150900002</v>
      </c>
      <c r="I2152">
        <v>0</v>
      </c>
    </row>
    <row r="2153" spans="1:9" x14ac:dyDescent="0.35">
      <c r="A2153" t="s">
        <v>262</v>
      </c>
      <c r="B2153">
        <v>2030</v>
      </c>
      <c r="C2153">
        <v>2009</v>
      </c>
      <c r="D2153" t="s">
        <v>228</v>
      </c>
      <c r="E2153" t="s">
        <v>232</v>
      </c>
      <c r="F2153" t="s">
        <v>223</v>
      </c>
      <c r="G2153" t="s">
        <v>248</v>
      </c>
      <c r="H2153">
        <v>11436.92626031</v>
      </c>
      <c r="I2153">
        <v>0</v>
      </c>
    </row>
    <row r="2154" spans="1:9" x14ac:dyDescent="0.35">
      <c r="A2154" t="s">
        <v>262</v>
      </c>
      <c r="B2154">
        <v>2030</v>
      </c>
      <c r="C2154">
        <v>2009</v>
      </c>
      <c r="D2154" t="s">
        <v>228</v>
      </c>
      <c r="E2154" t="s">
        <v>232</v>
      </c>
      <c r="F2154" t="s">
        <v>221</v>
      </c>
      <c r="G2154" t="s">
        <v>267</v>
      </c>
      <c r="H2154">
        <v>1036.2107972900001</v>
      </c>
      <c r="I2154">
        <v>0</v>
      </c>
    </row>
    <row r="2155" spans="1:9" x14ac:dyDescent="0.35">
      <c r="A2155" t="s">
        <v>262</v>
      </c>
      <c r="B2155">
        <v>2030</v>
      </c>
      <c r="C2155">
        <v>2009</v>
      </c>
      <c r="D2155" t="s">
        <v>228</v>
      </c>
      <c r="E2155" t="s">
        <v>232</v>
      </c>
      <c r="F2155" t="s">
        <v>223</v>
      </c>
      <c r="G2155" t="s">
        <v>268</v>
      </c>
      <c r="H2155">
        <v>782.97194545000002</v>
      </c>
      <c r="I2155">
        <v>0</v>
      </c>
    </row>
    <row r="2156" spans="1:9" x14ac:dyDescent="0.35">
      <c r="A2156" t="s">
        <v>262</v>
      </c>
      <c r="B2156">
        <v>2030</v>
      </c>
      <c r="C2156">
        <v>2009</v>
      </c>
      <c r="D2156" t="s">
        <v>228</v>
      </c>
      <c r="E2156" t="s">
        <v>263</v>
      </c>
      <c r="F2156" t="s">
        <v>223</v>
      </c>
      <c r="G2156" t="s">
        <v>232</v>
      </c>
      <c r="H2156">
        <v>0</v>
      </c>
      <c r="I2156">
        <v>-1848.6352989</v>
      </c>
    </row>
    <row r="2157" spans="1:9" x14ac:dyDescent="0.35">
      <c r="A2157" t="s">
        <v>262</v>
      </c>
      <c r="B2157">
        <v>2030</v>
      </c>
      <c r="C2157">
        <v>2009</v>
      </c>
      <c r="D2157" t="s">
        <v>228</v>
      </c>
      <c r="E2157" t="s">
        <v>263</v>
      </c>
      <c r="F2157" t="s">
        <v>223</v>
      </c>
      <c r="G2157" t="s">
        <v>269</v>
      </c>
      <c r="H2157">
        <v>36.932237409999999</v>
      </c>
      <c r="I2157">
        <v>0</v>
      </c>
    </row>
    <row r="2158" spans="1:9" x14ac:dyDescent="0.35">
      <c r="A2158" t="s">
        <v>262</v>
      </c>
      <c r="B2158">
        <v>2030</v>
      </c>
      <c r="C2158">
        <v>2009</v>
      </c>
      <c r="D2158" t="s">
        <v>228</v>
      </c>
      <c r="E2158" t="s">
        <v>264</v>
      </c>
      <c r="F2158" t="s">
        <v>223</v>
      </c>
      <c r="G2158" t="s">
        <v>232</v>
      </c>
      <c r="H2158">
        <v>0</v>
      </c>
      <c r="I2158">
        <v>-6844.9073279599997</v>
      </c>
    </row>
    <row r="2159" spans="1:9" x14ac:dyDescent="0.35">
      <c r="A2159" t="s">
        <v>262</v>
      </c>
      <c r="B2159">
        <v>2030</v>
      </c>
      <c r="C2159">
        <v>2009</v>
      </c>
      <c r="D2159" t="s">
        <v>228</v>
      </c>
      <c r="E2159" t="s">
        <v>264</v>
      </c>
      <c r="F2159" t="s">
        <v>223</v>
      </c>
      <c r="G2159" t="s">
        <v>269</v>
      </c>
      <c r="H2159">
        <v>208.70075729999999</v>
      </c>
      <c r="I2159">
        <v>0</v>
      </c>
    </row>
    <row r="2160" spans="1:9" x14ac:dyDescent="0.35">
      <c r="A2160" t="s">
        <v>262</v>
      </c>
      <c r="B2160">
        <v>2030</v>
      </c>
      <c r="C2160">
        <v>2009</v>
      </c>
      <c r="D2160" t="s">
        <v>228</v>
      </c>
      <c r="E2160" t="s">
        <v>264</v>
      </c>
      <c r="F2160" t="s">
        <v>223</v>
      </c>
      <c r="G2160" t="s">
        <v>265</v>
      </c>
      <c r="H2160">
        <v>1098.16514463</v>
      </c>
      <c r="I2160">
        <v>0</v>
      </c>
    </row>
    <row r="2161" spans="1:9" x14ac:dyDescent="0.35">
      <c r="A2161" t="s">
        <v>262</v>
      </c>
      <c r="B2161">
        <v>2030</v>
      </c>
      <c r="C2161">
        <v>2009</v>
      </c>
      <c r="D2161" t="s">
        <v>228</v>
      </c>
      <c r="E2161" t="s">
        <v>264</v>
      </c>
      <c r="F2161" t="s">
        <v>223</v>
      </c>
      <c r="G2161" t="s">
        <v>270</v>
      </c>
      <c r="H2161">
        <v>4076.4759073199998</v>
      </c>
      <c r="I2161">
        <v>0</v>
      </c>
    </row>
    <row r="2162" spans="1:9" x14ac:dyDescent="0.35">
      <c r="A2162" t="s">
        <v>262</v>
      </c>
      <c r="B2162">
        <v>2030</v>
      </c>
      <c r="C2162">
        <v>2009</v>
      </c>
      <c r="D2162" t="s">
        <v>228</v>
      </c>
      <c r="E2162" t="s">
        <v>264</v>
      </c>
      <c r="F2162" t="s">
        <v>223</v>
      </c>
      <c r="G2162" t="s">
        <v>268</v>
      </c>
      <c r="H2162">
        <v>2978.6840160500001</v>
      </c>
      <c r="I2162">
        <v>0</v>
      </c>
    </row>
    <row r="2163" spans="1:9" x14ac:dyDescent="0.35">
      <c r="A2163" t="s">
        <v>262</v>
      </c>
      <c r="B2163">
        <v>2030</v>
      </c>
      <c r="C2163">
        <v>2009</v>
      </c>
      <c r="D2163" t="s">
        <v>228</v>
      </c>
      <c r="E2163" t="s">
        <v>269</v>
      </c>
      <c r="F2163" t="s">
        <v>223</v>
      </c>
      <c r="G2163" t="s">
        <v>263</v>
      </c>
      <c r="H2163">
        <v>0</v>
      </c>
      <c r="I2163">
        <v>-1848.6352989</v>
      </c>
    </row>
    <row r="2164" spans="1:9" x14ac:dyDescent="0.35">
      <c r="A2164" t="s">
        <v>262</v>
      </c>
      <c r="B2164">
        <v>2030</v>
      </c>
      <c r="C2164">
        <v>2009</v>
      </c>
      <c r="D2164" t="s">
        <v>228</v>
      </c>
      <c r="E2164" t="s">
        <v>269</v>
      </c>
      <c r="F2164" t="s">
        <v>223</v>
      </c>
      <c r="G2164" t="s">
        <v>264</v>
      </c>
      <c r="H2164">
        <v>0</v>
      </c>
      <c r="I2164">
        <v>-652.17419322000001</v>
      </c>
    </row>
    <row r="2165" spans="1:9" x14ac:dyDescent="0.35">
      <c r="A2165" t="s">
        <v>262</v>
      </c>
      <c r="B2165">
        <v>2030</v>
      </c>
      <c r="C2165">
        <v>2009</v>
      </c>
      <c r="D2165" t="s">
        <v>228</v>
      </c>
      <c r="E2165" t="s">
        <v>265</v>
      </c>
      <c r="F2165" t="s">
        <v>223</v>
      </c>
      <c r="G2165" t="s">
        <v>232</v>
      </c>
      <c r="H2165">
        <v>0</v>
      </c>
      <c r="I2165">
        <v>-22562.979025969998</v>
      </c>
    </row>
    <row r="2166" spans="1:9" x14ac:dyDescent="0.35">
      <c r="A2166" t="s">
        <v>262</v>
      </c>
      <c r="B2166">
        <v>2030</v>
      </c>
      <c r="C2166">
        <v>2009</v>
      </c>
      <c r="D2166" t="s">
        <v>228</v>
      </c>
      <c r="E2166" t="s">
        <v>265</v>
      </c>
      <c r="F2166" t="s">
        <v>223</v>
      </c>
      <c r="G2166" t="s">
        <v>264</v>
      </c>
      <c r="H2166">
        <v>0</v>
      </c>
      <c r="I2166">
        <v>-1992.95746719</v>
      </c>
    </row>
    <row r="2167" spans="1:9" x14ac:dyDescent="0.35">
      <c r="A2167" t="s">
        <v>262</v>
      </c>
      <c r="B2167">
        <v>2030</v>
      </c>
      <c r="C2167">
        <v>2009</v>
      </c>
      <c r="D2167" t="s">
        <v>228</v>
      </c>
      <c r="E2167" t="s">
        <v>265</v>
      </c>
      <c r="F2167" t="s">
        <v>223</v>
      </c>
      <c r="G2167" t="s">
        <v>248</v>
      </c>
      <c r="H2167">
        <v>3800.9187722500001</v>
      </c>
      <c r="I2167">
        <v>0</v>
      </c>
    </row>
    <row r="2168" spans="1:9" x14ac:dyDescent="0.35">
      <c r="A2168" t="s">
        <v>262</v>
      </c>
      <c r="B2168">
        <v>2030</v>
      </c>
      <c r="C2168">
        <v>2009</v>
      </c>
      <c r="D2168" t="s">
        <v>228</v>
      </c>
      <c r="E2168" t="s">
        <v>265</v>
      </c>
      <c r="F2168" t="s">
        <v>221</v>
      </c>
      <c r="G2168" t="s">
        <v>267</v>
      </c>
      <c r="H2168">
        <v>4607.4994258099996</v>
      </c>
      <c r="I2168">
        <v>0</v>
      </c>
    </row>
    <row r="2169" spans="1:9" x14ac:dyDescent="0.35">
      <c r="A2169" t="s">
        <v>262</v>
      </c>
      <c r="B2169">
        <v>2030</v>
      </c>
      <c r="C2169">
        <v>2009</v>
      </c>
      <c r="D2169" t="s">
        <v>228</v>
      </c>
      <c r="E2169" t="s">
        <v>265</v>
      </c>
      <c r="F2169" t="s">
        <v>223</v>
      </c>
      <c r="G2169" t="s">
        <v>271</v>
      </c>
      <c r="H2169">
        <v>1176.9505030600001</v>
      </c>
      <c r="I2169">
        <v>0</v>
      </c>
    </row>
    <row r="2170" spans="1:9" x14ac:dyDescent="0.35">
      <c r="A2170" t="s">
        <v>262</v>
      </c>
      <c r="B2170">
        <v>2030</v>
      </c>
      <c r="C2170">
        <v>2009</v>
      </c>
      <c r="D2170" t="s">
        <v>228</v>
      </c>
      <c r="E2170" t="s">
        <v>265</v>
      </c>
      <c r="F2170" t="s">
        <v>221</v>
      </c>
      <c r="G2170" t="s">
        <v>250</v>
      </c>
      <c r="H2170">
        <v>5968.4008433400004</v>
      </c>
      <c r="I2170">
        <v>0</v>
      </c>
    </row>
    <row r="2171" spans="1:9" x14ac:dyDescent="0.35">
      <c r="A2171" t="s">
        <v>262</v>
      </c>
      <c r="B2171">
        <v>2030</v>
      </c>
      <c r="C2171">
        <v>2009</v>
      </c>
      <c r="D2171" t="s">
        <v>228</v>
      </c>
      <c r="E2171" t="s">
        <v>272</v>
      </c>
      <c r="F2171" t="s">
        <v>223</v>
      </c>
      <c r="G2171" t="s">
        <v>273</v>
      </c>
      <c r="H2171">
        <v>486.18196827999998</v>
      </c>
      <c r="I2171">
        <v>0</v>
      </c>
    </row>
    <row r="2172" spans="1:9" x14ac:dyDescent="0.35">
      <c r="A2172" t="s">
        <v>262</v>
      </c>
      <c r="B2172">
        <v>2030</v>
      </c>
      <c r="C2172">
        <v>2009</v>
      </c>
      <c r="D2172" t="s">
        <v>228</v>
      </c>
      <c r="E2172" t="s">
        <v>272</v>
      </c>
      <c r="F2172" t="s">
        <v>223</v>
      </c>
      <c r="G2172" t="s">
        <v>274</v>
      </c>
      <c r="H2172">
        <v>3331.16493932</v>
      </c>
      <c r="I2172">
        <v>0</v>
      </c>
    </row>
    <row r="2173" spans="1:9" x14ac:dyDescent="0.35">
      <c r="A2173" t="s">
        <v>262</v>
      </c>
      <c r="B2173">
        <v>2030</v>
      </c>
      <c r="C2173">
        <v>2009</v>
      </c>
      <c r="D2173" t="s">
        <v>228</v>
      </c>
      <c r="E2173" t="s">
        <v>275</v>
      </c>
      <c r="F2173" t="s">
        <v>223</v>
      </c>
      <c r="G2173" t="s">
        <v>244</v>
      </c>
      <c r="H2173">
        <v>21748.843963879899</v>
      </c>
      <c r="I2173">
        <v>0</v>
      </c>
    </row>
    <row r="2174" spans="1:9" x14ac:dyDescent="0.35">
      <c r="A2174" t="s">
        <v>262</v>
      </c>
      <c r="B2174">
        <v>2030</v>
      </c>
      <c r="C2174">
        <v>2009</v>
      </c>
      <c r="D2174" t="s">
        <v>228</v>
      </c>
      <c r="E2174" t="s">
        <v>275</v>
      </c>
      <c r="F2174" t="s">
        <v>223</v>
      </c>
      <c r="G2174" t="s">
        <v>276</v>
      </c>
      <c r="H2174">
        <v>7334.61008511</v>
      </c>
      <c r="I2174">
        <v>0</v>
      </c>
    </row>
    <row r="2175" spans="1:9" x14ac:dyDescent="0.35">
      <c r="A2175" t="s">
        <v>262</v>
      </c>
      <c r="B2175">
        <v>2030</v>
      </c>
      <c r="C2175">
        <v>2009</v>
      </c>
      <c r="D2175" t="s">
        <v>228</v>
      </c>
      <c r="E2175" t="s">
        <v>273</v>
      </c>
      <c r="F2175" t="s">
        <v>223</v>
      </c>
      <c r="G2175" t="s">
        <v>272</v>
      </c>
      <c r="H2175">
        <v>0</v>
      </c>
      <c r="I2175">
        <v>-5544.90765474</v>
      </c>
    </row>
    <row r="2176" spans="1:9" x14ac:dyDescent="0.35">
      <c r="A2176" t="s">
        <v>262</v>
      </c>
      <c r="B2176">
        <v>2030</v>
      </c>
      <c r="C2176">
        <v>2009</v>
      </c>
      <c r="D2176" t="s">
        <v>228</v>
      </c>
      <c r="E2176" t="s">
        <v>273</v>
      </c>
      <c r="F2176" t="s">
        <v>223</v>
      </c>
      <c r="G2176" t="s">
        <v>277</v>
      </c>
      <c r="H2176">
        <v>1030.7619101499999</v>
      </c>
      <c r="I2176">
        <v>0</v>
      </c>
    </row>
    <row r="2177" spans="1:9" x14ac:dyDescent="0.35">
      <c r="A2177" t="s">
        <v>262</v>
      </c>
      <c r="B2177">
        <v>2030</v>
      </c>
      <c r="C2177">
        <v>2009</v>
      </c>
      <c r="D2177" t="s">
        <v>228</v>
      </c>
      <c r="E2177" t="s">
        <v>273</v>
      </c>
      <c r="F2177" t="s">
        <v>223</v>
      </c>
      <c r="G2177" t="s">
        <v>271</v>
      </c>
      <c r="H2177">
        <v>3673.0556862799999</v>
      </c>
      <c r="I2177">
        <v>0</v>
      </c>
    </row>
    <row r="2178" spans="1:9" x14ac:dyDescent="0.35">
      <c r="A2178" t="s">
        <v>262</v>
      </c>
      <c r="B2178">
        <v>2030</v>
      </c>
      <c r="C2178">
        <v>2009</v>
      </c>
      <c r="D2178" t="s">
        <v>228</v>
      </c>
      <c r="E2178" t="s">
        <v>244</v>
      </c>
      <c r="F2178" t="s">
        <v>223</v>
      </c>
      <c r="G2178" t="s">
        <v>242</v>
      </c>
      <c r="H2178">
        <v>5941.2975394100004</v>
      </c>
      <c r="I2178">
        <v>-26108.187036740001</v>
      </c>
    </row>
    <row r="2179" spans="1:9" x14ac:dyDescent="0.35">
      <c r="A2179" t="s">
        <v>262</v>
      </c>
      <c r="B2179">
        <v>2030</v>
      </c>
      <c r="C2179">
        <v>2009</v>
      </c>
      <c r="D2179" t="s">
        <v>228</v>
      </c>
      <c r="E2179" t="s">
        <v>244</v>
      </c>
      <c r="F2179" t="s">
        <v>221</v>
      </c>
      <c r="G2179" t="s">
        <v>230</v>
      </c>
      <c r="H2179">
        <v>8919.8509505500006</v>
      </c>
      <c r="I2179">
        <v>-22703.264669339998</v>
      </c>
    </row>
    <row r="2180" spans="1:9" x14ac:dyDescent="0.35">
      <c r="A2180" t="s">
        <v>262</v>
      </c>
      <c r="B2180">
        <v>2030</v>
      </c>
      <c r="C2180">
        <v>2009</v>
      </c>
      <c r="D2180" t="s">
        <v>228</v>
      </c>
      <c r="E2180" t="s">
        <v>244</v>
      </c>
      <c r="F2180" t="s">
        <v>223</v>
      </c>
      <c r="G2180" t="s">
        <v>232</v>
      </c>
      <c r="H2180">
        <v>9877.2865775800001</v>
      </c>
      <c r="I2180">
        <v>-21833.196351009999</v>
      </c>
    </row>
    <row r="2181" spans="1:9" x14ac:dyDescent="0.35">
      <c r="A2181" t="s">
        <v>262</v>
      </c>
      <c r="B2181">
        <v>2030</v>
      </c>
      <c r="C2181">
        <v>2009</v>
      </c>
      <c r="D2181" t="s">
        <v>228</v>
      </c>
      <c r="E2181" t="s">
        <v>244</v>
      </c>
      <c r="F2181" t="s">
        <v>223</v>
      </c>
      <c r="G2181" t="s">
        <v>275</v>
      </c>
      <c r="H2181">
        <v>0</v>
      </c>
      <c r="I2181">
        <v>-21273.747955750001</v>
      </c>
    </row>
    <row r="2182" spans="1:9" x14ac:dyDescent="0.35">
      <c r="A2182" t="s">
        <v>262</v>
      </c>
      <c r="B2182">
        <v>2030</v>
      </c>
      <c r="C2182">
        <v>2009</v>
      </c>
      <c r="D2182" t="s">
        <v>228</v>
      </c>
      <c r="E2182" t="s">
        <v>244</v>
      </c>
      <c r="F2182" t="s">
        <v>223</v>
      </c>
      <c r="G2182" t="s">
        <v>237</v>
      </c>
      <c r="H2182">
        <v>29553.155749230002</v>
      </c>
      <c r="I2182">
        <v>0</v>
      </c>
    </row>
    <row r="2183" spans="1:9" x14ac:dyDescent="0.35">
      <c r="A2183" t="s">
        <v>262</v>
      </c>
      <c r="B2183">
        <v>2030</v>
      </c>
      <c r="C2183">
        <v>2009</v>
      </c>
      <c r="D2183" t="s">
        <v>228</v>
      </c>
      <c r="E2183" t="s">
        <v>244</v>
      </c>
      <c r="F2183" t="s">
        <v>221</v>
      </c>
      <c r="G2183" t="s">
        <v>250</v>
      </c>
      <c r="H2183">
        <v>25911.122657150001</v>
      </c>
      <c r="I2183">
        <v>0</v>
      </c>
    </row>
    <row r="2184" spans="1:9" x14ac:dyDescent="0.35">
      <c r="A2184" t="s">
        <v>262</v>
      </c>
      <c r="B2184">
        <v>2030</v>
      </c>
      <c r="C2184">
        <v>2009</v>
      </c>
      <c r="D2184" t="s">
        <v>228</v>
      </c>
      <c r="E2184" t="s">
        <v>224</v>
      </c>
      <c r="F2184" t="s">
        <v>221</v>
      </c>
      <c r="G2184" t="s">
        <v>222</v>
      </c>
      <c r="H2184">
        <v>0</v>
      </c>
      <c r="I2184">
        <v>-876.72933407000005</v>
      </c>
    </row>
    <row r="2185" spans="1:9" x14ac:dyDescent="0.35">
      <c r="A2185" t="s">
        <v>262</v>
      </c>
      <c r="B2185">
        <v>2030</v>
      </c>
      <c r="C2185">
        <v>2009</v>
      </c>
      <c r="D2185" t="s">
        <v>228</v>
      </c>
      <c r="E2185" t="s">
        <v>224</v>
      </c>
      <c r="F2185" t="s">
        <v>223</v>
      </c>
      <c r="G2185" t="s">
        <v>251</v>
      </c>
      <c r="H2185">
        <v>0</v>
      </c>
      <c r="I2185">
        <v>-4265.0436442</v>
      </c>
    </row>
    <row r="2186" spans="1:9" x14ac:dyDescent="0.35">
      <c r="A2186" t="s">
        <v>262</v>
      </c>
      <c r="B2186">
        <v>2030</v>
      </c>
      <c r="C2186">
        <v>2009</v>
      </c>
      <c r="D2186" t="s">
        <v>228</v>
      </c>
      <c r="E2186" t="s">
        <v>224</v>
      </c>
      <c r="F2186" t="s">
        <v>223</v>
      </c>
      <c r="G2186" t="s">
        <v>261</v>
      </c>
      <c r="H2186">
        <v>213.93791977000001</v>
      </c>
      <c r="I2186">
        <v>-157.27888623999999</v>
      </c>
    </row>
    <row r="2187" spans="1:9" x14ac:dyDescent="0.35">
      <c r="A2187" t="s">
        <v>262</v>
      </c>
      <c r="B2187">
        <v>2030</v>
      </c>
      <c r="C2187">
        <v>2009</v>
      </c>
      <c r="D2187" t="s">
        <v>228</v>
      </c>
      <c r="E2187" t="s">
        <v>224</v>
      </c>
      <c r="F2187" t="s">
        <v>223</v>
      </c>
      <c r="G2187" t="s">
        <v>237</v>
      </c>
      <c r="H2187">
        <v>1139.85592776</v>
      </c>
      <c r="I2187">
        <v>0</v>
      </c>
    </row>
    <row r="2188" spans="1:9" x14ac:dyDescent="0.35">
      <c r="A2188" t="s">
        <v>262</v>
      </c>
      <c r="B2188">
        <v>2030</v>
      </c>
      <c r="C2188">
        <v>2009</v>
      </c>
      <c r="D2188" t="s">
        <v>228</v>
      </c>
      <c r="E2188" t="s">
        <v>224</v>
      </c>
      <c r="F2188" t="s">
        <v>223</v>
      </c>
      <c r="G2188" t="s">
        <v>226</v>
      </c>
      <c r="H2188">
        <v>4012.38219235</v>
      </c>
      <c r="I2188">
        <v>0</v>
      </c>
    </row>
    <row r="2189" spans="1:9" x14ac:dyDescent="0.35">
      <c r="A2189" t="s">
        <v>262</v>
      </c>
      <c r="B2189">
        <v>2030</v>
      </c>
      <c r="C2189">
        <v>2009</v>
      </c>
      <c r="D2189" t="s">
        <v>228</v>
      </c>
      <c r="E2189" t="s">
        <v>224</v>
      </c>
      <c r="F2189" t="s">
        <v>221</v>
      </c>
      <c r="G2189" t="s">
        <v>253</v>
      </c>
      <c r="H2189">
        <v>10914.16713865</v>
      </c>
      <c r="I2189">
        <v>0</v>
      </c>
    </row>
    <row r="2190" spans="1:9" x14ac:dyDescent="0.35">
      <c r="A2190" t="s">
        <v>262</v>
      </c>
      <c r="B2190">
        <v>2030</v>
      </c>
      <c r="C2190">
        <v>2009</v>
      </c>
      <c r="D2190" t="s">
        <v>228</v>
      </c>
      <c r="E2190" t="s">
        <v>240</v>
      </c>
      <c r="F2190" t="s">
        <v>221</v>
      </c>
      <c r="G2190" t="s">
        <v>239</v>
      </c>
      <c r="H2190">
        <v>0</v>
      </c>
      <c r="I2190">
        <v>-1464.7424435200001</v>
      </c>
    </row>
    <row r="2191" spans="1:9" x14ac:dyDescent="0.35">
      <c r="A2191" t="s">
        <v>262</v>
      </c>
      <c r="B2191">
        <v>2030</v>
      </c>
      <c r="C2191">
        <v>2009</v>
      </c>
      <c r="D2191" t="s">
        <v>228</v>
      </c>
      <c r="E2191" t="s">
        <v>240</v>
      </c>
      <c r="F2191" t="s">
        <v>223</v>
      </c>
      <c r="G2191" t="s">
        <v>236</v>
      </c>
      <c r="H2191">
        <v>2915.0490596499999</v>
      </c>
      <c r="I2191">
        <v>0</v>
      </c>
    </row>
    <row r="2192" spans="1:9" x14ac:dyDescent="0.35">
      <c r="A2192" t="s">
        <v>262</v>
      </c>
      <c r="B2192">
        <v>2030</v>
      </c>
      <c r="C2192">
        <v>2009</v>
      </c>
      <c r="D2192" t="s">
        <v>228</v>
      </c>
      <c r="E2192" t="s">
        <v>240</v>
      </c>
      <c r="F2192" t="s">
        <v>221</v>
      </c>
      <c r="G2192" t="s">
        <v>227</v>
      </c>
      <c r="H2192">
        <v>2886.0199663399999</v>
      </c>
      <c r="I2192">
        <v>0</v>
      </c>
    </row>
    <row r="2193" spans="1:9" x14ac:dyDescent="0.35">
      <c r="A2193" t="s">
        <v>262</v>
      </c>
      <c r="B2193">
        <v>2030</v>
      </c>
      <c r="C2193">
        <v>2009</v>
      </c>
      <c r="D2193" t="s">
        <v>228</v>
      </c>
      <c r="E2193" t="s">
        <v>240</v>
      </c>
      <c r="F2193" t="s">
        <v>223</v>
      </c>
      <c r="G2193" t="s">
        <v>238</v>
      </c>
      <c r="H2193">
        <v>1457.8446552400001</v>
      </c>
      <c r="I2193">
        <v>0</v>
      </c>
    </row>
    <row r="2194" spans="1:9" x14ac:dyDescent="0.35">
      <c r="A2194" t="s">
        <v>262</v>
      </c>
      <c r="B2194">
        <v>2030</v>
      </c>
      <c r="C2194">
        <v>2009</v>
      </c>
      <c r="D2194" t="s">
        <v>228</v>
      </c>
      <c r="E2194" t="s">
        <v>236</v>
      </c>
      <c r="F2194" t="s">
        <v>223</v>
      </c>
      <c r="G2194" t="s">
        <v>229</v>
      </c>
      <c r="H2194">
        <v>0</v>
      </c>
      <c r="I2194">
        <v>-2267.5456707600001</v>
      </c>
    </row>
    <row r="2195" spans="1:9" x14ac:dyDescent="0.35">
      <c r="A2195" t="s">
        <v>262</v>
      </c>
      <c r="B2195">
        <v>2030</v>
      </c>
      <c r="C2195">
        <v>2009</v>
      </c>
      <c r="D2195" t="s">
        <v>228</v>
      </c>
      <c r="E2195" t="s">
        <v>236</v>
      </c>
      <c r="F2195" t="s">
        <v>223</v>
      </c>
      <c r="G2195" t="s">
        <v>240</v>
      </c>
      <c r="H2195">
        <v>0</v>
      </c>
      <c r="I2195">
        <v>-1774.1299492000001</v>
      </c>
    </row>
    <row r="2196" spans="1:9" x14ac:dyDescent="0.35">
      <c r="A2196" t="s">
        <v>262</v>
      </c>
      <c r="B2196">
        <v>2030</v>
      </c>
      <c r="C2196">
        <v>2009</v>
      </c>
      <c r="D2196" t="s">
        <v>228</v>
      </c>
      <c r="E2196" t="s">
        <v>236</v>
      </c>
      <c r="F2196" t="s">
        <v>223</v>
      </c>
      <c r="G2196" t="s">
        <v>252</v>
      </c>
      <c r="H2196">
        <v>1947.96889981</v>
      </c>
      <c r="I2196">
        <v>0</v>
      </c>
    </row>
    <row r="2197" spans="1:9" x14ac:dyDescent="0.35">
      <c r="A2197" t="s">
        <v>262</v>
      </c>
      <c r="B2197">
        <v>2030</v>
      </c>
      <c r="C2197">
        <v>2009</v>
      </c>
      <c r="D2197" t="s">
        <v>228</v>
      </c>
      <c r="E2197" t="s">
        <v>236</v>
      </c>
      <c r="F2197" t="s">
        <v>221</v>
      </c>
      <c r="G2197" t="s">
        <v>227</v>
      </c>
      <c r="H2197">
        <v>4236.0358788900003</v>
      </c>
      <c r="I2197">
        <v>0</v>
      </c>
    </row>
    <row r="2198" spans="1:9" x14ac:dyDescent="0.35">
      <c r="A2198" t="s">
        <v>262</v>
      </c>
      <c r="B2198">
        <v>2030</v>
      </c>
      <c r="C2198">
        <v>2009</v>
      </c>
      <c r="D2198" t="s">
        <v>228</v>
      </c>
      <c r="E2198" t="s">
        <v>236</v>
      </c>
      <c r="F2198" t="s">
        <v>223</v>
      </c>
      <c r="G2198" t="s">
        <v>238</v>
      </c>
      <c r="H2198">
        <v>131.77419504</v>
      </c>
      <c r="I2198">
        <v>0</v>
      </c>
    </row>
    <row r="2199" spans="1:9" x14ac:dyDescent="0.35">
      <c r="A2199" t="s">
        <v>262</v>
      </c>
      <c r="B2199">
        <v>2030</v>
      </c>
      <c r="C2199">
        <v>2009</v>
      </c>
      <c r="D2199" t="s">
        <v>228</v>
      </c>
      <c r="E2199" t="s">
        <v>236</v>
      </c>
      <c r="F2199" t="s">
        <v>223</v>
      </c>
      <c r="G2199" t="s">
        <v>256</v>
      </c>
      <c r="H2199">
        <v>3849.5616953799999</v>
      </c>
      <c r="I2199">
        <v>0</v>
      </c>
    </row>
    <row r="2200" spans="1:9" x14ac:dyDescent="0.35">
      <c r="A2200" t="s">
        <v>262</v>
      </c>
      <c r="B2200">
        <v>2030</v>
      </c>
      <c r="C2200">
        <v>2009</v>
      </c>
      <c r="D2200" t="s">
        <v>228</v>
      </c>
      <c r="E2200" t="s">
        <v>236</v>
      </c>
      <c r="F2200" t="s">
        <v>221</v>
      </c>
      <c r="G2200" t="s">
        <v>279</v>
      </c>
      <c r="H2200">
        <v>1669.4859925200001</v>
      </c>
      <c r="I2200">
        <v>0</v>
      </c>
    </row>
    <row r="2201" spans="1:9" x14ac:dyDescent="0.35">
      <c r="A2201" t="s">
        <v>262</v>
      </c>
      <c r="B2201">
        <v>2030</v>
      </c>
      <c r="C2201">
        <v>2009</v>
      </c>
      <c r="D2201" t="s">
        <v>228</v>
      </c>
      <c r="E2201" t="s">
        <v>278</v>
      </c>
      <c r="F2201" t="s">
        <v>221</v>
      </c>
      <c r="G2201" t="s">
        <v>250</v>
      </c>
      <c r="H2201">
        <v>7913.0534231599904</v>
      </c>
      <c r="I2201">
        <v>0</v>
      </c>
    </row>
    <row r="2202" spans="1:9" x14ac:dyDescent="0.35">
      <c r="A2202" t="s">
        <v>262</v>
      </c>
      <c r="B2202">
        <v>2030</v>
      </c>
      <c r="C2202">
        <v>2009</v>
      </c>
      <c r="D2202" t="s">
        <v>228</v>
      </c>
      <c r="E2202" t="s">
        <v>278</v>
      </c>
      <c r="F2202" t="s">
        <v>221</v>
      </c>
      <c r="G2202" t="s">
        <v>280</v>
      </c>
      <c r="H2202">
        <v>12.13425408</v>
      </c>
      <c r="I2202">
        <v>0</v>
      </c>
    </row>
    <row r="2203" spans="1:9" x14ac:dyDescent="0.35">
      <c r="A2203" t="s">
        <v>262</v>
      </c>
      <c r="B2203">
        <v>2030</v>
      </c>
      <c r="C2203">
        <v>2009</v>
      </c>
      <c r="D2203" t="s">
        <v>228</v>
      </c>
      <c r="E2203" t="s">
        <v>237</v>
      </c>
      <c r="F2203" t="s">
        <v>223</v>
      </c>
      <c r="G2203" t="s">
        <v>229</v>
      </c>
      <c r="H2203">
        <v>599.50244414999997</v>
      </c>
      <c r="I2203">
        <v>-5250.5413202099999</v>
      </c>
    </row>
    <row r="2204" spans="1:9" x14ac:dyDescent="0.35">
      <c r="A2204" t="s">
        <v>262</v>
      </c>
      <c r="B2204">
        <v>2030</v>
      </c>
      <c r="C2204">
        <v>2009</v>
      </c>
      <c r="D2204" t="s">
        <v>228</v>
      </c>
      <c r="E2204" t="s">
        <v>237</v>
      </c>
      <c r="F2204" t="s">
        <v>221</v>
      </c>
      <c r="G2204" t="s">
        <v>230</v>
      </c>
      <c r="H2204">
        <v>0</v>
      </c>
      <c r="I2204">
        <v>-2788.89670514</v>
      </c>
    </row>
    <row r="2205" spans="1:9" x14ac:dyDescent="0.35">
      <c r="A2205" t="s">
        <v>262</v>
      </c>
      <c r="B2205">
        <v>2030</v>
      </c>
      <c r="C2205">
        <v>2009</v>
      </c>
      <c r="D2205" t="s">
        <v>228</v>
      </c>
      <c r="E2205" t="s">
        <v>237</v>
      </c>
      <c r="F2205" t="s">
        <v>223</v>
      </c>
      <c r="G2205" t="s">
        <v>244</v>
      </c>
      <c r="H2205">
        <v>0</v>
      </c>
      <c r="I2205">
        <v>-1791.81872933</v>
      </c>
    </row>
    <row r="2206" spans="1:9" x14ac:dyDescent="0.35">
      <c r="A2206" t="s">
        <v>262</v>
      </c>
      <c r="B2206">
        <v>2030</v>
      </c>
      <c r="C2206">
        <v>2009</v>
      </c>
      <c r="D2206" t="s">
        <v>228</v>
      </c>
      <c r="E2206" t="s">
        <v>237</v>
      </c>
      <c r="F2206" t="s">
        <v>223</v>
      </c>
      <c r="G2206" t="s">
        <v>224</v>
      </c>
      <c r="H2206">
        <v>0</v>
      </c>
      <c r="I2206">
        <v>-1602.7151698800001</v>
      </c>
    </row>
    <row r="2207" spans="1:9" x14ac:dyDescent="0.35">
      <c r="A2207" t="s">
        <v>262</v>
      </c>
      <c r="B2207">
        <v>2030</v>
      </c>
      <c r="C2207">
        <v>2009</v>
      </c>
      <c r="D2207" t="s">
        <v>228</v>
      </c>
      <c r="E2207" t="s">
        <v>237</v>
      </c>
      <c r="F2207" t="s">
        <v>223</v>
      </c>
      <c r="G2207" t="s">
        <v>225</v>
      </c>
      <c r="H2207">
        <v>1965.7031922599999</v>
      </c>
      <c r="I2207">
        <v>0</v>
      </c>
    </row>
    <row r="2208" spans="1:9" x14ac:dyDescent="0.35">
      <c r="A2208" t="s">
        <v>262</v>
      </c>
      <c r="B2208">
        <v>2030</v>
      </c>
      <c r="C2208">
        <v>2009</v>
      </c>
      <c r="D2208" t="s">
        <v>228</v>
      </c>
      <c r="E2208" t="s">
        <v>237</v>
      </c>
      <c r="F2208" t="s">
        <v>223</v>
      </c>
      <c r="G2208" t="s">
        <v>281</v>
      </c>
      <c r="H2208">
        <v>1527.3162947400001</v>
      </c>
      <c r="I2208">
        <v>0</v>
      </c>
    </row>
    <row r="2209" spans="1:9" x14ac:dyDescent="0.35">
      <c r="A2209" t="s">
        <v>262</v>
      </c>
      <c r="B2209">
        <v>2030</v>
      </c>
      <c r="C2209">
        <v>2009</v>
      </c>
      <c r="D2209" t="s">
        <v>228</v>
      </c>
      <c r="E2209" t="s">
        <v>237</v>
      </c>
      <c r="F2209" t="s">
        <v>223</v>
      </c>
      <c r="G2209" t="s">
        <v>238</v>
      </c>
      <c r="H2209">
        <v>2635.6475355500002</v>
      </c>
      <c r="I2209">
        <v>0</v>
      </c>
    </row>
    <row r="2210" spans="1:9" x14ac:dyDescent="0.35">
      <c r="A2210" t="s">
        <v>262</v>
      </c>
      <c r="B2210">
        <v>2030</v>
      </c>
      <c r="C2210">
        <v>2009</v>
      </c>
      <c r="D2210" t="s">
        <v>228</v>
      </c>
      <c r="E2210" t="s">
        <v>282</v>
      </c>
      <c r="F2210" t="s">
        <v>223</v>
      </c>
      <c r="G2210" t="s">
        <v>274</v>
      </c>
      <c r="H2210">
        <v>942.97401549999995</v>
      </c>
      <c r="I2210">
        <v>0</v>
      </c>
    </row>
    <row r="2211" spans="1:9" x14ac:dyDescent="0.35">
      <c r="A2211" t="s">
        <v>262</v>
      </c>
      <c r="B2211">
        <v>2030</v>
      </c>
      <c r="C2211">
        <v>2009</v>
      </c>
      <c r="D2211" t="s">
        <v>228</v>
      </c>
      <c r="E2211" t="s">
        <v>282</v>
      </c>
      <c r="F2211" t="s">
        <v>223</v>
      </c>
      <c r="G2211" t="s">
        <v>270</v>
      </c>
      <c r="H2211">
        <v>9019.4650945800004</v>
      </c>
      <c r="I2211">
        <v>0</v>
      </c>
    </row>
    <row r="2212" spans="1:9" x14ac:dyDescent="0.35">
      <c r="A2212" t="s">
        <v>262</v>
      </c>
      <c r="B2212">
        <v>2030</v>
      </c>
      <c r="C2212">
        <v>2009</v>
      </c>
      <c r="D2212" t="s">
        <v>228</v>
      </c>
      <c r="E2212" t="s">
        <v>282</v>
      </c>
      <c r="F2212" t="s">
        <v>223</v>
      </c>
      <c r="G2212" t="s">
        <v>268</v>
      </c>
      <c r="H2212">
        <v>1356.08170475</v>
      </c>
      <c r="I2212">
        <v>0</v>
      </c>
    </row>
    <row r="2213" spans="1:9" x14ac:dyDescent="0.35">
      <c r="A2213" t="s">
        <v>262</v>
      </c>
      <c r="B2213">
        <v>2030</v>
      </c>
      <c r="C2213">
        <v>2009</v>
      </c>
      <c r="D2213" t="s">
        <v>228</v>
      </c>
      <c r="E2213" t="s">
        <v>246</v>
      </c>
      <c r="F2213" t="s">
        <v>223</v>
      </c>
      <c r="G2213" t="s">
        <v>242</v>
      </c>
      <c r="H2213">
        <v>0</v>
      </c>
      <c r="I2213">
        <v>-273.48549344000003</v>
      </c>
    </row>
    <row r="2214" spans="1:9" x14ac:dyDescent="0.35">
      <c r="A2214" t="s">
        <v>262</v>
      </c>
      <c r="B2214">
        <v>2030</v>
      </c>
      <c r="C2214">
        <v>2009</v>
      </c>
      <c r="D2214" t="s">
        <v>228</v>
      </c>
      <c r="E2214" t="s">
        <v>246</v>
      </c>
      <c r="F2214" t="s">
        <v>223</v>
      </c>
      <c r="G2214" t="s">
        <v>232</v>
      </c>
      <c r="H2214">
        <v>0</v>
      </c>
      <c r="I2214">
        <v>-585.69638588999999</v>
      </c>
    </row>
    <row r="2215" spans="1:9" x14ac:dyDescent="0.35">
      <c r="A2215" t="s">
        <v>262</v>
      </c>
      <c r="B2215">
        <v>2030</v>
      </c>
      <c r="C2215">
        <v>2009</v>
      </c>
      <c r="D2215" t="s">
        <v>228</v>
      </c>
      <c r="E2215" t="s">
        <v>274</v>
      </c>
      <c r="F2215" t="s">
        <v>223</v>
      </c>
      <c r="G2215" t="s">
        <v>272</v>
      </c>
      <c r="H2215">
        <v>0</v>
      </c>
      <c r="I2215">
        <v>-678.61126364999996</v>
      </c>
    </row>
    <row r="2216" spans="1:9" x14ac:dyDescent="0.35">
      <c r="A2216" t="s">
        <v>262</v>
      </c>
      <c r="B2216">
        <v>2030</v>
      </c>
      <c r="C2216">
        <v>2009</v>
      </c>
      <c r="D2216" t="s">
        <v>228</v>
      </c>
      <c r="E2216" t="s">
        <v>274</v>
      </c>
      <c r="F2216" t="s">
        <v>223</v>
      </c>
      <c r="G2216" t="s">
        <v>282</v>
      </c>
      <c r="H2216">
        <v>0</v>
      </c>
      <c r="I2216">
        <v>-3162.84461977</v>
      </c>
    </row>
    <row r="2217" spans="1:9" x14ac:dyDescent="0.35">
      <c r="A2217" t="s">
        <v>262</v>
      </c>
      <c r="B2217">
        <v>2030</v>
      </c>
      <c r="C2217">
        <v>2009</v>
      </c>
      <c r="D2217" t="s">
        <v>228</v>
      </c>
      <c r="E2217" t="s">
        <v>274</v>
      </c>
      <c r="F2217" t="s">
        <v>223</v>
      </c>
      <c r="G2217" t="s">
        <v>271</v>
      </c>
      <c r="H2217">
        <v>0</v>
      </c>
      <c r="I2217">
        <v>-378.11148181999999</v>
      </c>
    </row>
    <row r="2218" spans="1:9" x14ac:dyDescent="0.35">
      <c r="A2218" t="s">
        <v>262</v>
      </c>
      <c r="B2218">
        <v>2030</v>
      </c>
      <c r="C2218">
        <v>2009</v>
      </c>
      <c r="D2218" t="s">
        <v>221</v>
      </c>
      <c r="E2218" t="s">
        <v>225</v>
      </c>
      <c r="F2218" t="s">
        <v>221</v>
      </c>
      <c r="G2218" t="s">
        <v>222</v>
      </c>
      <c r="H2218">
        <v>0</v>
      </c>
      <c r="I2218">
        <v>-196.06695844999999</v>
      </c>
    </row>
    <row r="2219" spans="1:9" x14ac:dyDescent="0.35">
      <c r="A2219" t="s">
        <v>262</v>
      </c>
      <c r="B2219">
        <v>2030</v>
      </c>
      <c r="C2219">
        <v>2009</v>
      </c>
      <c r="D2219" t="s">
        <v>221</v>
      </c>
      <c r="E2219" t="s">
        <v>225</v>
      </c>
      <c r="F2219" t="s">
        <v>221</v>
      </c>
      <c r="G2219" t="s">
        <v>239</v>
      </c>
      <c r="H2219">
        <v>0</v>
      </c>
      <c r="I2219">
        <v>-1942.7772982700001</v>
      </c>
    </row>
    <row r="2220" spans="1:9" x14ac:dyDescent="0.35">
      <c r="A2220" t="s">
        <v>262</v>
      </c>
      <c r="B2220">
        <v>2030</v>
      </c>
      <c r="C2220">
        <v>2009</v>
      </c>
      <c r="D2220" t="s">
        <v>221</v>
      </c>
      <c r="E2220" t="s">
        <v>225</v>
      </c>
      <c r="F2220" t="s">
        <v>223</v>
      </c>
      <c r="G2220" t="s">
        <v>237</v>
      </c>
      <c r="H2220">
        <v>0</v>
      </c>
      <c r="I2220">
        <v>-881.27546480000001</v>
      </c>
    </row>
    <row r="2221" spans="1:9" x14ac:dyDescent="0.35">
      <c r="A2221" t="s">
        <v>262</v>
      </c>
      <c r="B2221">
        <v>2030</v>
      </c>
      <c r="C2221">
        <v>2009</v>
      </c>
      <c r="D2221" t="s">
        <v>221</v>
      </c>
      <c r="E2221" t="s">
        <v>225</v>
      </c>
      <c r="F2221" t="s">
        <v>221</v>
      </c>
      <c r="G2221" t="s">
        <v>227</v>
      </c>
      <c r="H2221">
        <v>2180.5390841100002</v>
      </c>
      <c r="I2221">
        <v>0</v>
      </c>
    </row>
    <row r="2222" spans="1:9" x14ac:dyDescent="0.35">
      <c r="A2222" t="s">
        <v>262</v>
      </c>
      <c r="B2222">
        <v>2030</v>
      </c>
      <c r="C2222">
        <v>2009</v>
      </c>
      <c r="D2222" t="s">
        <v>221</v>
      </c>
      <c r="E2222" t="s">
        <v>226</v>
      </c>
      <c r="F2222" t="s">
        <v>221</v>
      </c>
      <c r="G2222" t="s">
        <v>222</v>
      </c>
      <c r="H2222">
        <v>75.913816389999994</v>
      </c>
      <c r="I2222">
        <v>-116.77219748</v>
      </c>
    </row>
    <row r="2223" spans="1:9" x14ac:dyDescent="0.35">
      <c r="A2223" t="s">
        <v>262</v>
      </c>
      <c r="B2223">
        <v>2030</v>
      </c>
      <c r="C2223">
        <v>2009</v>
      </c>
      <c r="D2223" t="s">
        <v>221</v>
      </c>
      <c r="E2223" t="s">
        <v>226</v>
      </c>
      <c r="F2223" t="s">
        <v>223</v>
      </c>
      <c r="G2223" t="s">
        <v>251</v>
      </c>
      <c r="H2223">
        <v>0</v>
      </c>
      <c r="I2223">
        <v>-279.19621106</v>
      </c>
    </row>
    <row r="2224" spans="1:9" x14ac:dyDescent="0.35">
      <c r="A2224" t="s">
        <v>262</v>
      </c>
      <c r="B2224">
        <v>2030</v>
      </c>
      <c r="C2224">
        <v>2009</v>
      </c>
      <c r="D2224" t="s">
        <v>221</v>
      </c>
      <c r="E2224" t="s">
        <v>226</v>
      </c>
      <c r="F2224" t="s">
        <v>223</v>
      </c>
      <c r="G2224" t="s">
        <v>224</v>
      </c>
      <c r="H2224">
        <v>0</v>
      </c>
      <c r="I2224">
        <v>-261.24209069</v>
      </c>
    </row>
    <row r="2225" spans="1:9" x14ac:dyDescent="0.35">
      <c r="A2225" t="s">
        <v>262</v>
      </c>
      <c r="B2225">
        <v>2030</v>
      </c>
      <c r="C2225">
        <v>2009</v>
      </c>
      <c r="D2225" t="s">
        <v>221</v>
      </c>
      <c r="E2225" t="s">
        <v>226</v>
      </c>
      <c r="F2225" t="s">
        <v>221</v>
      </c>
      <c r="G2225" t="s">
        <v>227</v>
      </c>
      <c r="H2225">
        <v>1890.0617990400001</v>
      </c>
      <c r="I2225">
        <v>0</v>
      </c>
    </row>
    <row r="2226" spans="1:9" x14ac:dyDescent="0.35">
      <c r="A2226" t="s">
        <v>262</v>
      </c>
      <c r="B2226">
        <v>2030</v>
      </c>
      <c r="C2226">
        <v>2009</v>
      </c>
      <c r="D2226" t="s">
        <v>228</v>
      </c>
      <c r="E2226" t="s">
        <v>281</v>
      </c>
      <c r="F2226" t="s">
        <v>223</v>
      </c>
      <c r="G2226" t="s">
        <v>237</v>
      </c>
      <c r="H2226">
        <v>0</v>
      </c>
      <c r="I2226">
        <v>-1.0882050000000001E-2</v>
      </c>
    </row>
    <row r="2227" spans="1:9" x14ac:dyDescent="0.35">
      <c r="A2227" t="s">
        <v>262</v>
      </c>
      <c r="B2227">
        <v>2030</v>
      </c>
      <c r="C2227">
        <v>2009</v>
      </c>
      <c r="D2227" t="s">
        <v>228</v>
      </c>
      <c r="E2227" t="s">
        <v>248</v>
      </c>
      <c r="F2227" t="s">
        <v>223</v>
      </c>
      <c r="G2227" t="s">
        <v>242</v>
      </c>
      <c r="H2227">
        <v>0</v>
      </c>
      <c r="I2227">
        <v>-6775.05754402</v>
      </c>
    </row>
    <row r="2228" spans="1:9" x14ac:dyDescent="0.35">
      <c r="A2228" t="s">
        <v>262</v>
      </c>
      <c r="B2228">
        <v>2030</v>
      </c>
      <c r="C2228">
        <v>2009</v>
      </c>
      <c r="D2228" t="s">
        <v>228</v>
      </c>
      <c r="E2228" t="s">
        <v>248</v>
      </c>
      <c r="F2228" t="s">
        <v>223</v>
      </c>
      <c r="G2228" t="s">
        <v>232</v>
      </c>
      <c r="H2228">
        <v>0</v>
      </c>
      <c r="I2228">
        <v>-18648.349942479999</v>
      </c>
    </row>
    <row r="2229" spans="1:9" x14ac:dyDescent="0.35">
      <c r="A2229" t="s">
        <v>262</v>
      </c>
      <c r="B2229">
        <v>2030</v>
      </c>
      <c r="C2229">
        <v>2009</v>
      </c>
      <c r="D2229" t="s">
        <v>228</v>
      </c>
      <c r="E2229" t="s">
        <v>248</v>
      </c>
      <c r="F2229" t="s">
        <v>223</v>
      </c>
      <c r="G2229" t="s">
        <v>265</v>
      </c>
      <c r="H2229">
        <v>0</v>
      </c>
      <c r="I2229">
        <v>-820.89160616000004</v>
      </c>
    </row>
    <row r="2230" spans="1:9" x14ac:dyDescent="0.35">
      <c r="A2230" t="s">
        <v>262</v>
      </c>
      <c r="B2230">
        <v>2030</v>
      </c>
      <c r="C2230">
        <v>2009</v>
      </c>
      <c r="D2230" t="s">
        <v>228</v>
      </c>
      <c r="E2230" t="s">
        <v>248</v>
      </c>
      <c r="F2230" t="s">
        <v>221</v>
      </c>
      <c r="G2230" t="s">
        <v>267</v>
      </c>
      <c r="H2230">
        <v>956.35817236000003</v>
      </c>
      <c r="I2230">
        <v>0</v>
      </c>
    </row>
    <row r="2231" spans="1:9" x14ac:dyDescent="0.35">
      <c r="A2231" t="s">
        <v>262</v>
      </c>
      <c r="B2231">
        <v>2030</v>
      </c>
      <c r="C2231">
        <v>2009</v>
      </c>
      <c r="D2231" t="s">
        <v>228</v>
      </c>
      <c r="E2231" t="s">
        <v>248</v>
      </c>
      <c r="F2231" t="s">
        <v>221</v>
      </c>
      <c r="G2231" t="s">
        <v>250</v>
      </c>
      <c r="H2231">
        <v>5789.2076814100001</v>
      </c>
      <c r="I2231">
        <v>0</v>
      </c>
    </row>
    <row r="2232" spans="1:9" x14ac:dyDescent="0.35">
      <c r="A2232" t="s">
        <v>262</v>
      </c>
      <c r="B2232">
        <v>2030</v>
      </c>
      <c r="C2232">
        <v>2009</v>
      </c>
      <c r="D2232" t="s">
        <v>221</v>
      </c>
      <c r="E2232" t="s">
        <v>283</v>
      </c>
      <c r="F2232" t="s">
        <v>221</v>
      </c>
      <c r="G2232" t="s">
        <v>284</v>
      </c>
      <c r="H2232">
        <v>51.585056420000001</v>
      </c>
      <c r="I2232">
        <v>0</v>
      </c>
    </row>
    <row r="2233" spans="1:9" x14ac:dyDescent="0.35">
      <c r="A2233" t="s">
        <v>262</v>
      </c>
      <c r="B2233">
        <v>2030</v>
      </c>
      <c r="C2233">
        <v>2009</v>
      </c>
      <c r="D2233" t="s">
        <v>221</v>
      </c>
      <c r="E2233" t="s">
        <v>283</v>
      </c>
      <c r="F2233" t="s">
        <v>221</v>
      </c>
      <c r="G2233" t="s">
        <v>267</v>
      </c>
      <c r="H2233">
        <v>11132.845485780001</v>
      </c>
      <c r="I2233">
        <v>0</v>
      </c>
    </row>
    <row r="2234" spans="1:9" x14ac:dyDescent="0.35">
      <c r="A2234" t="s">
        <v>262</v>
      </c>
      <c r="B2234">
        <v>2030</v>
      </c>
      <c r="C2234">
        <v>2009</v>
      </c>
      <c r="D2234" t="s">
        <v>221</v>
      </c>
      <c r="E2234" t="s">
        <v>283</v>
      </c>
      <c r="F2234" t="s">
        <v>223</v>
      </c>
      <c r="G2234" t="s">
        <v>285</v>
      </c>
      <c r="H2234">
        <v>2255.8313901299998</v>
      </c>
      <c r="I2234">
        <v>0</v>
      </c>
    </row>
    <row r="2235" spans="1:9" x14ac:dyDescent="0.35">
      <c r="A2235" t="s">
        <v>262</v>
      </c>
      <c r="B2235">
        <v>2030</v>
      </c>
      <c r="C2235">
        <v>2009</v>
      </c>
      <c r="D2235" t="s">
        <v>221</v>
      </c>
      <c r="E2235" t="s">
        <v>284</v>
      </c>
      <c r="F2235" t="s">
        <v>221</v>
      </c>
      <c r="G2235" t="s">
        <v>283</v>
      </c>
      <c r="H2235">
        <v>0</v>
      </c>
      <c r="I2235">
        <v>-6859.9717978400004</v>
      </c>
    </row>
    <row r="2236" spans="1:9" x14ac:dyDescent="0.35">
      <c r="A2236" t="s">
        <v>262</v>
      </c>
      <c r="B2236">
        <v>2030</v>
      </c>
      <c r="C2236">
        <v>2009</v>
      </c>
      <c r="D2236" t="s">
        <v>221</v>
      </c>
      <c r="E2236" t="s">
        <v>284</v>
      </c>
      <c r="F2236" t="s">
        <v>223</v>
      </c>
      <c r="G2236" t="s">
        <v>277</v>
      </c>
      <c r="H2236">
        <v>2279.8332470099999</v>
      </c>
      <c r="I2236">
        <v>0</v>
      </c>
    </row>
    <row r="2237" spans="1:9" x14ac:dyDescent="0.35">
      <c r="A2237" t="s">
        <v>262</v>
      </c>
      <c r="B2237">
        <v>2030</v>
      </c>
      <c r="C2237">
        <v>2009</v>
      </c>
      <c r="D2237" t="s">
        <v>221</v>
      </c>
      <c r="E2237" t="s">
        <v>284</v>
      </c>
      <c r="F2237" t="s">
        <v>223</v>
      </c>
      <c r="G2237" t="s">
        <v>285</v>
      </c>
      <c r="H2237">
        <v>1516.38869684</v>
      </c>
      <c r="I2237">
        <v>0</v>
      </c>
    </row>
    <row r="2238" spans="1:9" x14ac:dyDescent="0.35">
      <c r="A2238" t="s">
        <v>262</v>
      </c>
      <c r="B2238">
        <v>2030</v>
      </c>
      <c r="C2238">
        <v>2009</v>
      </c>
      <c r="D2238" t="s">
        <v>221</v>
      </c>
      <c r="E2238" t="s">
        <v>267</v>
      </c>
      <c r="F2238" t="s">
        <v>223</v>
      </c>
      <c r="G2238" t="s">
        <v>232</v>
      </c>
      <c r="H2238">
        <v>0</v>
      </c>
      <c r="I2238">
        <v>-9761.7358884000005</v>
      </c>
    </row>
    <row r="2239" spans="1:9" x14ac:dyDescent="0.35">
      <c r="A2239" t="s">
        <v>262</v>
      </c>
      <c r="B2239">
        <v>2030</v>
      </c>
      <c r="C2239">
        <v>2009</v>
      </c>
      <c r="D2239" t="s">
        <v>221</v>
      </c>
      <c r="E2239" t="s">
        <v>267</v>
      </c>
      <c r="F2239" t="s">
        <v>223</v>
      </c>
      <c r="G2239" t="s">
        <v>265</v>
      </c>
      <c r="H2239">
        <v>0</v>
      </c>
      <c r="I2239">
        <v>-6202.58522662</v>
      </c>
    </row>
    <row r="2240" spans="1:9" x14ac:dyDescent="0.35">
      <c r="A2240" t="s">
        <v>262</v>
      </c>
      <c r="B2240">
        <v>2030</v>
      </c>
      <c r="C2240">
        <v>2009</v>
      </c>
      <c r="D2240" t="s">
        <v>221</v>
      </c>
      <c r="E2240" t="s">
        <v>267</v>
      </c>
      <c r="F2240" t="s">
        <v>223</v>
      </c>
      <c r="G2240" t="s">
        <v>248</v>
      </c>
      <c r="H2240">
        <v>0</v>
      </c>
      <c r="I2240">
        <v>-4241.5820847100003</v>
      </c>
    </row>
    <row r="2241" spans="1:9" x14ac:dyDescent="0.35">
      <c r="A2241" t="s">
        <v>262</v>
      </c>
      <c r="B2241">
        <v>2030</v>
      </c>
      <c r="C2241">
        <v>2009</v>
      </c>
      <c r="D2241" t="s">
        <v>221</v>
      </c>
      <c r="E2241" t="s">
        <v>267</v>
      </c>
      <c r="F2241" t="s">
        <v>221</v>
      </c>
      <c r="G2241" t="s">
        <v>283</v>
      </c>
      <c r="H2241">
        <v>0</v>
      </c>
      <c r="I2241">
        <v>-119.82874076</v>
      </c>
    </row>
    <row r="2242" spans="1:9" x14ac:dyDescent="0.35">
      <c r="A2242" t="s">
        <v>262</v>
      </c>
      <c r="B2242">
        <v>2030</v>
      </c>
      <c r="C2242">
        <v>2009</v>
      </c>
      <c r="D2242" t="s">
        <v>221</v>
      </c>
      <c r="E2242" t="s">
        <v>267</v>
      </c>
      <c r="F2242" t="s">
        <v>223</v>
      </c>
      <c r="G2242" t="s">
        <v>271</v>
      </c>
      <c r="H2242">
        <v>3273.7866001900002</v>
      </c>
      <c r="I2242">
        <v>0</v>
      </c>
    </row>
    <row r="2243" spans="1:9" x14ac:dyDescent="0.35">
      <c r="A2243" t="s">
        <v>262</v>
      </c>
      <c r="B2243">
        <v>2030</v>
      </c>
      <c r="C2243">
        <v>2009</v>
      </c>
      <c r="D2243" t="s">
        <v>221</v>
      </c>
      <c r="E2243" t="s">
        <v>267</v>
      </c>
      <c r="F2243" t="s">
        <v>221</v>
      </c>
      <c r="G2243" t="s">
        <v>250</v>
      </c>
      <c r="H2243">
        <v>13692.146095489999</v>
      </c>
      <c r="I2243">
        <v>-6952.54811797</v>
      </c>
    </row>
    <row r="2244" spans="1:9" x14ac:dyDescent="0.35">
      <c r="A2244" t="s">
        <v>262</v>
      </c>
      <c r="B2244">
        <v>2030</v>
      </c>
      <c r="C2244">
        <v>2009</v>
      </c>
      <c r="D2244" t="s">
        <v>228</v>
      </c>
      <c r="E2244" t="s">
        <v>270</v>
      </c>
      <c r="F2244" t="s">
        <v>223</v>
      </c>
      <c r="G2244" t="s">
        <v>264</v>
      </c>
      <c r="H2244">
        <v>0</v>
      </c>
      <c r="I2244">
        <v>-520.90324593000003</v>
      </c>
    </row>
    <row r="2245" spans="1:9" x14ac:dyDescent="0.35">
      <c r="A2245" t="s">
        <v>262</v>
      </c>
      <c r="B2245">
        <v>2030</v>
      </c>
      <c r="C2245">
        <v>2009</v>
      </c>
      <c r="D2245" t="s">
        <v>228</v>
      </c>
      <c r="E2245" t="s">
        <v>270</v>
      </c>
      <c r="F2245" t="s">
        <v>223</v>
      </c>
      <c r="G2245" t="s">
        <v>282</v>
      </c>
      <c r="H2245">
        <v>0</v>
      </c>
      <c r="I2245">
        <v>-124.66314204</v>
      </c>
    </row>
    <row r="2246" spans="1:9" x14ac:dyDescent="0.35">
      <c r="A2246" t="s">
        <v>262</v>
      </c>
      <c r="B2246">
        <v>2030</v>
      </c>
      <c r="C2246">
        <v>2009</v>
      </c>
      <c r="D2246" t="s">
        <v>228</v>
      </c>
      <c r="E2246" t="s">
        <v>270</v>
      </c>
      <c r="F2246" t="s">
        <v>223</v>
      </c>
      <c r="G2246" t="s">
        <v>268</v>
      </c>
      <c r="H2246">
        <v>235.16505826</v>
      </c>
      <c r="I2246">
        <v>0</v>
      </c>
    </row>
    <row r="2247" spans="1:9" x14ac:dyDescent="0.35">
      <c r="A2247" t="s">
        <v>262</v>
      </c>
      <c r="B2247">
        <v>2030</v>
      </c>
      <c r="C2247">
        <v>2009</v>
      </c>
      <c r="D2247" t="s">
        <v>228</v>
      </c>
      <c r="E2247" t="s">
        <v>276</v>
      </c>
      <c r="F2247" t="s">
        <v>223</v>
      </c>
      <c r="G2247" t="s">
        <v>275</v>
      </c>
      <c r="H2247">
        <v>0</v>
      </c>
      <c r="I2247">
        <v>-6317.1520901000004</v>
      </c>
    </row>
    <row r="2248" spans="1:9" x14ac:dyDescent="0.35">
      <c r="A2248" t="s">
        <v>262</v>
      </c>
      <c r="B2248">
        <v>2030</v>
      </c>
      <c r="C2248">
        <v>2009</v>
      </c>
      <c r="D2248" t="s">
        <v>228</v>
      </c>
      <c r="E2248" t="s">
        <v>252</v>
      </c>
      <c r="F2248" t="s">
        <v>223</v>
      </c>
      <c r="G2248" t="s">
        <v>251</v>
      </c>
      <c r="H2248">
        <v>0</v>
      </c>
      <c r="I2248">
        <v>-1919.0156274599999</v>
      </c>
    </row>
    <row r="2249" spans="1:9" x14ac:dyDescent="0.35">
      <c r="A2249" t="s">
        <v>262</v>
      </c>
      <c r="B2249">
        <v>2030</v>
      </c>
      <c r="C2249">
        <v>2009</v>
      </c>
      <c r="D2249" t="s">
        <v>228</v>
      </c>
      <c r="E2249" t="s">
        <v>252</v>
      </c>
      <c r="F2249" t="s">
        <v>223</v>
      </c>
      <c r="G2249" t="s">
        <v>236</v>
      </c>
      <c r="H2249">
        <v>0</v>
      </c>
      <c r="I2249">
        <v>-4138.5298108400002</v>
      </c>
    </row>
    <row r="2250" spans="1:9" x14ac:dyDescent="0.35">
      <c r="A2250" t="s">
        <v>262</v>
      </c>
      <c r="B2250">
        <v>2030</v>
      </c>
      <c r="C2250">
        <v>2009</v>
      </c>
      <c r="D2250" t="s">
        <v>228</v>
      </c>
      <c r="E2250" t="s">
        <v>252</v>
      </c>
      <c r="F2250" t="s">
        <v>221</v>
      </c>
      <c r="G2250" t="s">
        <v>227</v>
      </c>
      <c r="H2250">
        <v>9965.7111948999991</v>
      </c>
      <c r="I2250">
        <v>0</v>
      </c>
    </row>
    <row r="2251" spans="1:9" x14ac:dyDescent="0.35">
      <c r="A2251" t="s">
        <v>262</v>
      </c>
      <c r="B2251">
        <v>2030</v>
      </c>
      <c r="C2251">
        <v>2009</v>
      </c>
      <c r="D2251" t="s">
        <v>228</v>
      </c>
      <c r="E2251" t="s">
        <v>252</v>
      </c>
      <c r="F2251" t="s">
        <v>221</v>
      </c>
      <c r="G2251" t="s">
        <v>279</v>
      </c>
      <c r="H2251">
        <v>729.07708972</v>
      </c>
      <c r="I2251">
        <v>0</v>
      </c>
    </row>
    <row r="2252" spans="1:9" x14ac:dyDescent="0.35">
      <c r="A2252" t="s">
        <v>262</v>
      </c>
      <c r="B2252">
        <v>2030</v>
      </c>
      <c r="C2252">
        <v>2009</v>
      </c>
      <c r="D2252" t="s">
        <v>221</v>
      </c>
      <c r="E2252" t="s">
        <v>227</v>
      </c>
      <c r="F2252" t="s">
        <v>221</v>
      </c>
      <c r="G2252" t="s">
        <v>222</v>
      </c>
      <c r="H2252">
        <v>0</v>
      </c>
      <c r="I2252">
        <v>-125.31648901</v>
      </c>
    </row>
    <row r="2253" spans="1:9" x14ac:dyDescent="0.35">
      <c r="A2253" t="s">
        <v>262</v>
      </c>
      <c r="B2253">
        <v>2030</v>
      </c>
      <c r="C2253">
        <v>2009</v>
      </c>
      <c r="D2253" t="s">
        <v>221</v>
      </c>
      <c r="E2253" t="s">
        <v>227</v>
      </c>
      <c r="F2253" t="s">
        <v>221</v>
      </c>
      <c r="G2253" t="s">
        <v>239</v>
      </c>
      <c r="H2253">
        <v>0</v>
      </c>
      <c r="I2253">
        <v>-172.7000204</v>
      </c>
    </row>
    <row r="2254" spans="1:9" x14ac:dyDescent="0.35">
      <c r="A2254" t="s">
        <v>262</v>
      </c>
      <c r="B2254">
        <v>2030</v>
      </c>
      <c r="C2254">
        <v>2009</v>
      </c>
      <c r="D2254" t="s">
        <v>221</v>
      </c>
      <c r="E2254" t="s">
        <v>227</v>
      </c>
      <c r="F2254" t="s">
        <v>223</v>
      </c>
      <c r="G2254" t="s">
        <v>251</v>
      </c>
      <c r="H2254">
        <v>0</v>
      </c>
      <c r="I2254">
        <v>-218.23397414999999</v>
      </c>
    </row>
    <row r="2255" spans="1:9" x14ac:dyDescent="0.35">
      <c r="A2255" t="s">
        <v>262</v>
      </c>
      <c r="B2255">
        <v>2030</v>
      </c>
      <c r="C2255">
        <v>2009</v>
      </c>
      <c r="D2255" t="s">
        <v>221</v>
      </c>
      <c r="E2255" t="s">
        <v>227</v>
      </c>
      <c r="F2255" t="s">
        <v>223</v>
      </c>
      <c r="G2255" t="s">
        <v>240</v>
      </c>
      <c r="H2255">
        <v>0</v>
      </c>
      <c r="I2255">
        <v>-863.65744280000001</v>
      </c>
    </row>
    <row r="2256" spans="1:9" x14ac:dyDescent="0.35">
      <c r="A2256" t="s">
        <v>262</v>
      </c>
      <c r="B2256">
        <v>2030</v>
      </c>
      <c r="C2256">
        <v>2009</v>
      </c>
      <c r="D2256" t="s">
        <v>221</v>
      </c>
      <c r="E2256" t="s">
        <v>227</v>
      </c>
      <c r="F2256" t="s">
        <v>223</v>
      </c>
      <c r="G2256" t="s">
        <v>236</v>
      </c>
      <c r="H2256">
        <v>0</v>
      </c>
      <c r="I2256">
        <v>-2449.3421076099999</v>
      </c>
    </row>
    <row r="2257" spans="1:9" x14ac:dyDescent="0.35">
      <c r="A2257" t="s">
        <v>262</v>
      </c>
      <c r="B2257">
        <v>2030</v>
      </c>
      <c r="C2257">
        <v>2009</v>
      </c>
      <c r="D2257" t="s">
        <v>221</v>
      </c>
      <c r="E2257" t="s">
        <v>227</v>
      </c>
      <c r="F2257" t="s">
        <v>223</v>
      </c>
      <c r="G2257" t="s">
        <v>225</v>
      </c>
      <c r="H2257">
        <v>0</v>
      </c>
      <c r="I2257">
        <v>-199.15262376000001</v>
      </c>
    </row>
    <row r="2258" spans="1:9" x14ac:dyDescent="0.35">
      <c r="A2258" t="s">
        <v>262</v>
      </c>
      <c r="B2258">
        <v>2030</v>
      </c>
      <c r="C2258">
        <v>2009</v>
      </c>
      <c r="D2258" t="s">
        <v>221</v>
      </c>
      <c r="E2258" t="s">
        <v>227</v>
      </c>
      <c r="F2258" t="s">
        <v>223</v>
      </c>
      <c r="G2258" t="s">
        <v>226</v>
      </c>
      <c r="H2258">
        <v>0</v>
      </c>
      <c r="I2258">
        <v>-354.84162364000002</v>
      </c>
    </row>
    <row r="2259" spans="1:9" x14ac:dyDescent="0.35">
      <c r="A2259" t="s">
        <v>262</v>
      </c>
      <c r="B2259">
        <v>2030</v>
      </c>
      <c r="C2259">
        <v>2009</v>
      </c>
      <c r="D2259" t="s">
        <v>221</v>
      </c>
      <c r="E2259" t="s">
        <v>227</v>
      </c>
      <c r="F2259" t="s">
        <v>223</v>
      </c>
      <c r="G2259" t="s">
        <v>252</v>
      </c>
      <c r="H2259">
        <v>0</v>
      </c>
      <c r="I2259">
        <v>-149.41256218000001</v>
      </c>
    </row>
    <row r="2260" spans="1:9" x14ac:dyDescent="0.35">
      <c r="A2260" t="s">
        <v>262</v>
      </c>
      <c r="B2260">
        <v>2030</v>
      </c>
      <c r="C2260">
        <v>2009</v>
      </c>
      <c r="D2260" t="s">
        <v>228</v>
      </c>
      <c r="E2260" t="s">
        <v>277</v>
      </c>
      <c r="F2260" t="s">
        <v>223</v>
      </c>
      <c r="G2260" t="s">
        <v>273</v>
      </c>
      <c r="H2260">
        <v>0</v>
      </c>
      <c r="I2260">
        <v>-6407.7784843199997</v>
      </c>
    </row>
    <row r="2261" spans="1:9" x14ac:dyDescent="0.35">
      <c r="A2261" t="s">
        <v>262</v>
      </c>
      <c r="B2261">
        <v>2030</v>
      </c>
      <c r="C2261">
        <v>2009</v>
      </c>
      <c r="D2261" t="s">
        <v>228</v>
      </c>
      <c r="E2261" t="s">
        <v>277</v>
      </c>
      <c r="F2261" t="s">
        <v>221</v>
      </c>
      <c r="G2261" t="s">
        <v>284</v>
      </c>
      <c r="H2261">
        <v>0</v>
      </c>
      <c r="I2261">
        <v>-570.35404172000005</v>
      </c>
    </row>
    <row r="2262" spans="1:9" x14ac:dyDescent="0.35">
      <c r="A2262" t="s">
        <v>262</v>
      </c>
      <c r="B2262">
        <v>2030</v>
      </c>
      <c r="C2262">
        <v>2009</v>
      </c>
      <c r="D2262" t="s">
        <v>228</v>
      </c>
      <c r="E2262" t="s">
        <v>277</v>
      </c>
      <c r="F2262" t="s">
        <v>223</v>
      </c>
      <c r="G2262" t="s">
        <v>285</v>
      </c>
      <c r="H2262">
        <v>14570.22932941</v>
      </c>
      <c r="I2262">
        <v>0</v>
      </c>
    </row>
    <row r="2263" spans="1:9" x14ac:dyDescent="0.35">
      <c r="A2263" t="s">
        <v>262</v>
      </c>
      <c r="B2263">
        <v>2030</v>
      </c>
      <c r="C2263">
        <v>2009</v>
      </c>
      <c r="D2263" t="s">
        <v>228</v>
      </c>
      <c r="E2263" t="s">
        <v>285</v>
      </c>
      <c r="F2263" t="s">
        <v>221</v>
      </c>
      <c r="G2263" t="s">
        <v>283</v>
      </c>
      <c r="H2263">
        <v>0</v>
      </c>
      <c r="I2263">
        <v>-1327.1573399599999</v>
      </c>
    </row>
    <row r="2264" spans="1:9" x14ac:dyDescent="0.35">
      <c r="A2264" t="s">
        <v>262</v>
      </c>
      <c r="B2264">
        <v>2030</v>
      </c>
      <c r="C2264">
        <v>2009</v>
      </c>
      <c r="D2264" t="s">
        <v>228</v>
      </c>
      <c r="E2264" t="s">
        <v>285</v>
      </c>
      <c r="F2264" t="s">
        <v>221</v>
      </c>
      <c r="G2264" t="s">
        <v>284</v>
      </c>
      <c r="H2264">
        <v>0</v>
      </c>
      <c r="I2264">
        <v>-159.01966920999999</v>
      </c>
    </row>
    <row r="2265" spans="1:9" x14ac:dyDescent="0.35">
      <c r="A2265" t="s">
        <v>262</v>
      </c>
      <c r="B2265">
        <v>2030</v>
      </c>
      <c r="C2265">
        <v>2009</v>
      </c>
      <c r="D2265" t="s">
        <v>228</v>
      </c>
      <c r="E2265" t="s">
        <v>285</v>
      </c>
      <c r="F2265" t="s">
        <v>223</v>
      </c>
      <c r="G2265" t="s">
        <v>277</v>
      </c>
      <c r="H2265">
        <v>0</v>
      </c>
      <c r="I2265">
        <v>-301.89467153999999</v>
      </c>
    </row>
    <row r="2266" spans="1:9" x14ac:dyDescent="0.35">
      <c r="A2266" t="s">
        <v>262</v>
      </c>
      <c r="B2266">
        <v>2030</v>
      </c>
      <c r="C2266">
        <v>2009</v>
      </c>
      <c r="D2266" t="s">
        <v>228</v>
      </c>
      <c r="E2266" t="s">
        <v>285</v>
      </c>
      <c r="F2266" t="s">
        <v>223</v>
      </c>
      <c r="G2266" t="s">
        <v>271</v>
      </c>
      <c r="H2266">
        <v>51513.203524659999</v>
      </c>
      <c r="I2266">
        <v>0</v>
      </c>
    </row>
    <row r="2267" spans="1:9" x14ac:dyDescent="0.35">
      <c r="A2267" t="s">
        <v>262</v>
      </c>
      <c r="B2267">
        <v>2030</v>
      </c>
      <c r="C2267">
        <v>2009</v>
      </c>
      <c r="D2267" t="s">
        <v>228</v>
      </c>
      <c r="E2267" t="s">
        <v>271</v>
      </c>
      <c r="F2267" t="s">
        <v>223</v>
      </c>
      <c r="G2267" t="s">
        <v>265</v>
      </c>
      <c r="H2267">
        <v>0</v>
      </c>
      <c r="I2267">
        <v>-3493.1169515699999</v>
      </c>
    </row>
    <row r="2268" spans="1:9" x14ac:dyDescent="0.35">
      <c r="A2268" t="s">
        <v>262</v>
      </c>
      <c r="B2268">
        <v>2030</v>
      </c>
      <c r="C2268">
        <v>2009</v>
      </c>
      <c r="D2268" t="s">
        <v>228</v>
      </c>
      <c r="E2268" t="s">
        <v>271</v>
      </c>
      <c r="F2268" t="s">
        <v>223</v>
      </c>
      <c r="G2268" t="s">
        <v>273</v>
      </c>
      <c r="H2268">
        <v>0</v>
      </c>
      <c r="I2268">
        <v>-2459.1849422</v>
      </c>
    </row>
    <row r="2269" spans="1:9" x14ac:dyDescent="0.35">
      <c r="A2269" t="s">
        <v>262</v>
      </c>
      <c r="B2269">
        <v>2030</v>
      </c>
      <c r="C2269">
        <v>2009</v>
      </c>
      <c r="D2269" t="s">
        <v>228</v>
      </c>
      <c r="E2269" t="s">
        <v>271</v>
      </c>
      <c r="F2269" t="s">
        <v>223</v>
      </c>
      <c r="G2269" t="s">
        <v>274</v>
      </c>
      <c r="H2269">
        <v>2850.3528847900002</v>
      </c>
      <c r="I2269">
        <v>0</v>
      </c>
    </row>
    <row r="2270" spans="1:9" x14ac:dyDescent="0.35">
      <c r="A2270" t="s">
        <v>262</v>
      </c>
      <c r="B2270">
        <v>2030</v>
      </c>
      <c r="C2270">
        <v>2009</v>
      </c>
      <c r="D2270" t="s">
        <v>228</v>
      </c>
      <c r="E2270" t="s">
        <v>271</v>
      </c>
      <c r="F2270" t="s">
        <v>221</v>
      </c>
      <c r="G2270" t="s">
        <v>267</v>
      </c>
      <c r="H2270">
        <v>0</v>
      </c>
      <c r="I2270">
        <v>-8984.1406593400006</v>
      </c>
    </row>
    <row r="2271" spans="1:9" x14ac:dyDescent="0.35">
      <c r="A2271" t="s">
        <v>262</v>
      </c>
      <c r="B2271">
        <v>2030</v>
      </c>
      <c r="C2271">
        <v>2009</v>
      </c>
      <c r="D2271" t="s">
        <v>228</v>
      </c>
      <c r="E2271" t="s">
        <v>271</v>
      </c>
      <c r="F2271" t="s">
        <v>223</v>
      </c>
      <c r="G2271" t="s">
        <v>285</v>
      </c>
      <c r="H2271">
        <v>0</v>
      </c>
      <c r="I2271">
        <v>-149.87251886000001</v>
      </c>
    </row>
    <row r="2272" spans="1:9" x14ac:dyDescent="0.35">
      <c r="A2272" t="s">
        <v>262</v>
      </c>
      <c r="B2272">
        <v>2030</v>
      </c>
      <c r="C2272">
        <v>2009</v>
      </c>
      <c r="D2272" t="s">
        <v>228</v>
      </c>
      <c r="E2272" t="s">
        <v>271</v>
      </c>
      <c r="F2272" t="s">
        <v>223</v>
      </c>
      <c r="G2272" t="s">
        <v>268</v>
      </c>
      <c r="H2272">
        <v>33043.220881790003</v>
      </c>
      <c r="I2272">
        <v>0</v>
      </c>
    </row>
    <row r="2273" spans="1:9" x14ac:dyDescent="0.35">
      <c r="A2273" t="s">
        <v>262</v>
      </c>
      <c r="B2273">
        <v>2030</v>
      </c>
      <c r="C2273">
        <v>2009</v>
      </c>
      <c r="D2273" t="s">
        <v>228</v>
      </c>
      <c r="E2273" t="s">
        <v>268</v>
      </c>
      <c r="F2273" t="s">
        <v>223</v>
      </c>
      <c r="G2273" t="s">
        <v>232</v>
      </c>
      <c r="H2273">
        <v>0</v>
      </c>
      <c r="I2273">
        <v>-14555.497746769999</v>
      </c>
    </row>
    <row r="2274" spans="1:9" x14ac:dyDescent="0.35">
      <c r="A2274" t="s">
        <v>262</v>
      </c>
      <c r="B2274">
        <v>2030</v>
      </c>
      <c r="C2274">
        <v>2009</v>
      </c>
      <c r="D2274" t="s">
        <v>228</v>
      </c>
      <c r="E2274" t="s">
        <v>268</v>
      </c>
      <c r="F2274" t="s">
        <v>223</v>
      </c>
      <c r="G2274" t="s">
        <v>264</v>
      </c>
      <c r="H2274">
        <v>0</v>
      </c>
      <c r="I2274">
        <v>-5827.3149037499998</v>
      </c>
    </row>
    <row r="2275" spans="1:9" x14ac:dyDescent="0.35">
      <c r="A2275" t="s">
        <v>262</v>
      </c>
      <c r="B2275">
        <v>2030</v>
      </c>
      <c r="C2275">
        <v>2009</v>
      </c>
      <c r="D2275" t="s">
        <v>228</v>
      </c>
      <c r="E2275" t="s">
        <v>268</v>
      </c>
      <c r="F2275" t="s">
        <v>223</v>
      </c>
      <c r="G2275" t="s">
        <v>282</v>
      </c>
      <c r="H2275">
        <v>0</v>
      </c>
      <c r="I2275">
        <v>-3136.81474325</v>
      </c>
    </row>
    <row r="2276" spans="1:9" x14ac:dyDescent="0.35">
      <c r="A2276" t="s">
        <v>262</v>
      </c>
      <c r="B2276">
        <v>2030</v>
      </c>
      <c r="C2276">
        <v>2009</v>
      </c>
      <c r="D2276" t="s">
        <v>228</v>
      </c>
      <c r="E2276" t="s">
        <v>268</v>
      </c>
      <c r="F2276" t="s">
        <v>223</v>
      </c>
      <c r="G2276" t="s">
        <v>270</v>
      </c>
      <c r="H2276">
        <v>0</v>
      </c>
      <c r="I2276">
        <v>-4686.5358073799998</v>
      </c>
    </row>
    <row r="2277" spans="1:9" x14ac:dyDescent="0.35">
      <c r="A2277" t="s">
        <v>262</v>
      </c>
      <c r="B2277">
        <v>2030</v>
      </c>
      <c r="C2277">
        <v>2009</v>
      </c>
      <c r="D2277" t="s">
        <v>228</v>
      </c>
      <c r="E2277" t="s">
        <v>268</v>
      </c>
      <c r="F2277" t="s">
        <v>223</v>
      </c>
      <c r="G2277" t="s">
        <v>271</v>
      </c>
      <c r="H2277">
        <v>0</v>
      </c>
      <c r="I2277">
        <v>-544.56020731000001</v>
      </c>
    </row>
    <row r="2278" spans="1:9" x14ac:dyDescent="0.35">
      <c r="A2278" t="s">
        <v>262</v>
      </c>
      <c r="B2278">
        <v>2030</v>
      </c>
      <c r="C2278">
        <v>2009</v>
      </c>
      <c r="D2278" t="s">
        <v>228</v>
      </c>
      <c r="E2278" t="s">
        <v>238</v>
      </c>
      <c r="F2278" t="s">
        <v>223</v>
      </c>
      <c r="G2278" t="s">
        <v>229</v>
      </c>
      <c r="H2278">
        <v>0</v>
      </c>
      <c r="I2278">
        <v>-4589.4023373399996</v>
      </c>
    </row>
    <row r="2279" spans="1:9" x14ac:dyDescent="0.35">
      <c r="A2279" t="s">
        <v>262</v>
      </c>
      <c r="B2279">
        <v>2030</v>
      </c>
      <c r="C2279">
        <v>2009</v>
      </c>
      <c r="D2279" t="s">
        <v>228</v>
      </c>
      <c r="E2279" t="s">
        <v>238</v>
      </c>
      <c r="F2279" t="s">
        <v>223</v>
      </c>
      <c r="G2279" t="s">
        <v>240</v>
      </c>
      <c r="H2279">
        <v>0</v>
      </c>
      <c r="I2279">
        <v>-5236.5770126400002</v>
      </c>
    </row>
    <row r="2280" spans="1:9" x14ac:dyDescent="0.35">
      <c r="A2280" t="s">
        <v>262</v>
      </c>
      <c r="B2280">
        <v>2030</v>
      </c>
      <c r="C2280">
        <v>2009</v>
      </c>
      <c r="D2280" t="s">
        <v>228</v>
      </c>
      <c r="E2280" t="s">
        <v>238</v>
      </c>
      <c r="F2280" t="s">
        <v>223</v>
      </c>
      <c r="G2280" t="s">
        <v>236</v>
      </c>
      <c r="H2280">
        <v>0</v>
      </c>
      <c r="I2280">
        <v>-1532.2177640899999</v>
      </c>
    </row>
    <row r="2281" spans="1:9" x14ac:dyDescent="0.35">
      <c r="A2281" t="s">
        <v>262</v>
      </c>
      <c r="B2281">
        <v>2030</v>
      </c>
      <c r="C2281">
        <v>2009</v>
      </c>
      <c r="D2281" t="s">
        <v>228</v>
      </c>
      <c r="E2281" t="s">
        <v>238</v>
      </c>
      <c r="F2281" t="s">
        <v>223</v>
      </c>
      <c r="G2281" t="s">
        <v>237</v>
      </c>
      <c r="H2281">
        <v>0</v>
      </c>
      <c r="I2281">
        <v>-1807.56159095</v>
      </c>
    </row>
    <row r="2282" spans="1:9" x14ac:dyDescent="0.35">
      <c r="A2282" t="s">
        <v>262</v>
      </c>
      <c r="B2282">
        <v>2030</v>
      </c>
      <c r="C2282">
        <v>2009</v>
      </c>
      <c r="D2282" t="s">
        <v>228</v>
      </c>
      <c r="E2282" t="s">
        <v>256</v>
      </c>
      <c r="F2282" t="s">
        <v>223</v>
      </c>
      <c r="G2282" t="s">
        <v>231</v>
      </c>
      <c r="H2282">
        <v>0</v>
      </c>
      <c r="I2282">
        <v>-1320.48748845</v>
      </c>
    </row>
    <row r="2283" spans="1:9" x14ac:dyDescent="0.35">
      <c r="A2283" t="s">
        <v>262</v>
      </c>
      <c r="B2283">
        <v>2030</v>
      </c>
      <c r="C2283">
        <v>2009</v>
      </c>
      <c r="D2283" t="s">
        <v>228</v>
      </c>
      <c r="E2283" t="s">
        <v>256</v>
      </c>
      <c r="F2283" t="s">
        <v>223</v>
      </c>
      <c r="G2283" t="s">
        <v>236</v>
      </c>
      <c r="H2283">
        <v>0</v>
      </c>
      <c r="I2283">
        <v>-6551.0214052299998</v>
      </c>
    </row>
    <row r="2284" spans="1:9" x14ac:dyDescent="0.35">
      <c r="A2284" t="s">
        <v>262</v>
      </c>
      <c r="B2284">
        <v>2030</v>
      </c>
      <c r="C2284">
        <v>2009</v>
      </c>
      <c r="D2284" t="s">
        <v>228</v>
      </c>
      <c r="E2284" t="s">
        <v>256</v>
      </c>
      <c r="F2284" t="s">
        <v>221</v>
      </c>
      <c r="G2284" t="s">
        <v>279</v>
      </c>
      <c r="H2284">
        <v>3432.39326592</v>
      </c>
      <c r="I2284">
        <v>0</v>
      </c>
    </row>
    <row r="2285" spans="1:9" x14ac:dyDescent="0.35">
      <c r="A2285" t="s">
        <v>262</v>
      </c>
      <c r="B2285">
        <v>2030</v>
      </c>
      <c r="C2285">
        <v>2009</v>
      </c>
      <c r="D2285" t="s">
        <v>221</v>
      </c>
      <c r="E2285" t="s">
        <v>253</v>
      </c>
      <c r="F2285" t="s">
        <v>223</v>
      </c>
      <c r="G2285" t="s">
        <v>251</v>
      </c>
      <c r="H2285">
        <v>0</v>
      </c>
      <c r="I2285">
        <v>-42.399842020000001</v>
      </c>
    </row>
    <row r="2286" spans="1:9" x14ac:dyDescent="0.35">
      <c r="A2286" t="s">
        <v>262</v>
      </c>
      <c r="B2286">
        <v>2030</v>
      </c>
      <c r="C2286">
        <v>2009</v>
      </c>
      <c r="D2286" t="s">
        <v>221</v>
      </c>
      <c r="E2286" t="s">
        <v>253</v>
      </c>
      <c r="F2286" t="s">
        <v>223</v>
      </c>
      <c r="G2286" t="s">
        <v>224</v>
      </c>
      <c r="H2286">
        <v>0</v>
      </c>
      <c r="I2286">
        <v>-17.825241009999999</v>
      </c>
    </row>
    <row r="2287" spans="1:9" x14ac:dyDescent="0.35">
      <c r="A2287" t="s">
        <v>262</v>
      </c>
      <c r="B2287">
        <v>2030</v>
      </c>
      <c r="C2287">
        <v>2009</v>
      </c>
      <c r="D2287" t="s">
        <v>221</v>
      </c>
      <c r="E2287" t="s">
        <v>279</v>
      </c>
      <c r="F2287" t="s">
        <v>223</v>
      </c>
      <c r="G2287" t="s">
        <v>236</v>
      </c>
      <c r="H2287">
        <v>0</v>
      </c>
      <c r="I2287">
        <v>-12.017334480000001</v>
      </c>
    </row>
    <row r="2288" spans="1:9" x14ac:dyDescent="0.35">
      <c r="A2288" t="s">
        <v>262</v>
      </c>
      <c r="B2288">
        <v>2030</v>
      </c>
      <c r="C2288">
        <v>2009</v>
      </c>
      <c r="D2288" t="s">
        <v>221</v>
      </c>
      <c r="E2288" t="s">
        <v>279</v>
      </c>
      <c r="F2288" t="s">
        <v>223</v>
      </c>
      <c r="G2288" t="s">
        <v>252</v>
      </c>
      <c r="H2288">
        <v>0</v>
      </c>
      <c r="I2288">
        <v>-240.64618098</v>
      </c>
    </row>
    <row r="2289" spans="1:9" x14ac:dyDescent="0.35">
      <c r="A2289" t="s">
        <v>262</v>
      </c>
      <c r="B2289">
        <v>2030</v>
      </c>
      <c r="C2289">
        <v>2009</v>
      </c>
      <c r="D2289" t="s">
        <v>221</v>
      </c>
      <c r="E2289" t="s">
        <v>279</v>
      </c>
      <c r="F2289" t="s">
        <v>223</v>
      </c>
      <c r="G2289" t="s">
        <v>256</v>
      </c>
      <c r="H2289">
        <v>0</v>
      </c>
      <c r="I2289">
        <v>-50.202277199999997</v>
      </c>
    </row>
    <row r="2290" spans="1:9" x14ac:dyDescent="0.35">
      <c r="A2290" t="s">
        <v>262</v>
      </c>
      <c r="B2290">
        <v>2030</v>
      </c>
      <c r="C2290">
        <v>2009</v>
      </c>
      <c r="D2290" t="s">
        <v>221</v>
      </c>
      <c r="E2290" t="s">
        <v>250</v>
      </c>
      <c r="F2290" t="s">
        <v>223</v>
      </c>
      <c r="G2290" t="s">
        <v>242</v>
      </c>
      <c r="H2290">
        <v>9704.63056908</v>
      </c>
      <c r="I2290">
        <v>-3579.23582253</v>
      </c>
    </row>
    <row r="2291" spans="1:9" x14ac:dyDescent="0.35">
      <c r="A2291" t="s">
        <v>262</v>
      </c>
      <c r="B2291">
        <v>2030</v>
      </c>
      <c r="C2291">
        <v>2009</v>
      </c>
      <c r="D2291" t="s">
        <v>221</v>
      </c>
      <c r="E2291" t="s">
        <v>250</v>
      </c>
      <c r="F2291" t="s">
        <v>223</v>
      </c>
      <c r="G2291" t="s">
        <v>265</v>
      </c>
      <c r="H2291">
        <v>0</v>
      </c>
      <c r="I2291">
        <v>-3173.7671782500001</v>
      </c>
    </row>
    <row r="2292" spans="1:9" x14ac:dyDescent="0.35">
      <c r="A2292" t="s">
        <v>262</v>
      </c>
      <c r="B2292">
        <v>2030</v>
      </c>
      <c r="C2292">
        <v>2009</v>
      </c>
      <c r="D2292" t="s">
        <v>221</v>
      </c>
      <c r="E2292" t="s">
        <v>250</v>
      </c>
      <c r="F2292" t="s">
        <v>223</v>
      </c>
      <c r="G2292" t="s">
        <v>244</v>
      </c>
      <c r="H2292">
        <v>0</v>
      </c>
      <c r="I2292">
        <v>-9339.4019621000007</v>
      </c>
    </row>
    <row r="2293" spans="1:9" x14ac:dyDescent="0.35">
      <c r="A2293" t="s">
        <v>262</v>
      </c>
      <c r="B2293">
        <v>2030</v>
      </c>
      <c r="C2293">
        <v>2009</v>
      </c>
      <c r="D2293" t="s">
        <v>221</v>
      </c>
      <c r="E2293" t="s">
        <v>250</v>
      </c>
      <c r="F2293" t="s">
        <v>223</v>
      </c>
      <c r="G2293" t="s">
        <v>278</v>
      </c>
      <c r="H2293">
        <v>0</v>
      </c>
      <c r="I2293">
        <v>-2224.9327609500001</v>
      </c>
    </row>
    <row r="2294" spans="1:9" x14ac:dyDescent="0.35">
      <c r="A2294" t="s">
        <v>262</v>
      </c>
      <c r="B2294">
        <v>2030</v>
      </c>
      <c r="C2294">
        <v>2009</v>
      </c>
      <c r="D2294" t="s">
        <v>221</v>
      </c>
      <c r="E2294" t="s">
        <v>250</v>
      </c>
      <c r="F2294" t="s">
        <v>223</v>
      </c>
      <c r="G2294" t="s">
        <v>248</v>
      </c>
      <c r="H2294">
        <v>0</v>
      </c>
      <c r="I2294">
        <v>-11723.41301416</v>
      </c>
    </row>
    <row r="2295" spans="1:9" x14ac:dyDescent="0.35">
      <c r="A2295" t="s">
        <v>262</v>
      </c>
      <c r="B2295">
        <v>2030</v>
      </c>
      <c r="C2295">
        <v>2009</v>
      </c>
      <c r="D2295" t="s">
        <v>221</v>
      </c>
      <c r="E2295" t="s">
        <v>250</v>
      </c>
      <c r="F2295" t="s">
        <v>221</v>
      </c>
      <c r="G2295" t="s">
        <v>267</v>
      </c>
      <c r="H2295">
        <v>2351.0341650199998</v>
      </c>
      <c r="I2295">
        <v>-4320.8091053799999</v>
      </c>
    </row>
    <row r="2296" spans="1:9" x14ac:dyDescent="0.35">
      <c r="A2296" t="s">
        <v>262</v>
      </c>
      <c r="B2296">
        <v>2030</v>
      </c>
      <c r="C2296">
        <v>2009</v>
      </c>
      <c r="D2296" t="s">
        <v>221</v>
      </c>
      <c r="E2296" t="s">
        <v>250</v>
      </c>
      <c r="F2296" t="s">
        <v>221</v>
      </c>
      <c r="G2296" t="s">
        <v>280</v>
      </c>
      <c r="H2296">
        <v>70.561423069999904</v>
      </c>
      <c r="I2296">
        <v>0</v>
      </c>
    </row>
    <row r="2297" spans="1:9" x14ac:dyDescent="0.35">
      <c r="A2297" t="s">
        <v>262</v>
      </c>
      <c r="B2297">
        <v>2030</v>
      </c>
      <c r="C2297">
        <v>2009</v>
      </c>
      <c r="D2297" t="s">
        <v>221</v>
      </c>
      <c r="E2297" t="s">
        <v>280</v>
      </c>
      <c r="F2297" t="s">
        <v>223</v>
      </c>
      <c r="G2297" t="s">
        <v>278</v>
      </c>
      <c r="H2297">
        <v>0</v>
      </c>
      <c r="I2297">
        <v>-5174.72484781</v>
      </c>
    </row>
    <row r="2298" spans="1:9" x14ac:dyDescent="0.35">
      <c r="A2298" t="s">
        <v>262</v>
      </c>
      <c r="B2298">
        <v>2030</v>
      </c>
      <c r="C2298">
        <v>2009</v>
      </c>
      <c r="D2298" t="s">
        <v>221</v>
      </c>
      <c r="E2298" t="s">
        <v>280</v>
      </c>
      <c r="F2298" t="s">
        <v>221</v>
      </c>
      <c r="G2298" t="s">
        <v>250</v>
      </c>
      <c r="H2298">
        <v>0</v>
      </c>
      <c r="I2298">
        <v>-7604.6958425800003</v>
      </c>
    </row>
    <row r="2299" spans="1:9" x14ac:dyDescent="0.35">
      <c r="A2299" t="s">
        <v>262</v>
      </c>
      <c r="B2299">
        <v>2040</v>
      </c>
      <c r="C2299">
        <v>1995</v>
      </c>
      <c r="D2299" t="s">
        <v>221</v>
      </c>
      <c r="E2299" t="s">
        <v>222</v>
      </c>
      <c r="F2299" t="s">
        <v>223</v>
      </c>
      <c r="G2299" t="s">
        <v>224</v>
      </c>
      <c r="H2299">
        <v>1124.0876009399999</v>
      </c>
      <c r="I2299">
        <v>0</v>
      </c>
    </row>
    <row r="2300" spans="1:9" x14ac:dyDescent="0.35">
      <c r="A2300" t="s">
        <v>262</v>
      </c>
      <c r="B2300">
        <v>2040</v>
      </c>
      <c r="C2300">
        <v>1995</v>
      </c>
      <c r="D2300" t="s">
        <v>221</v>
      </c>
      <c r="E2300" t="s">
        <v>222</v>
      </c>
      <c r="F2300" t="s">
        <v>223</v>
      </c>
      <c r="G2300" t="s">
        <v>225</v>
      </c>
      <c r="H2300">
        <v>2205.22551724</v>
      </c>
      <c r="I2300">
        <v>0</v>
      </c>
    </row>
    <row r="2301" spans="1:9" x14ac:dyDescent="0.35">
      <c r="A2301" t="s">
        <v>262</v>
      </c>
      <c r="B2301">
        <v>2040</v>
      </c>
      <c r="C2301">
        <v>1995</v>
      </c>
      <c r="D2301" t="s">
        <v>221</v>
      </c>
      <c r="E2301" t="s">
        <v>222</v>
      </c>
      <c r="F2301" t="s">
        <v>223</v>
      </c>
      <c r="G2301" t="s">
        <v>226</v>
      </c>
      <c r="H2301">
        <v>1345.8072139799999</v>
      </c>
      <c r="I2301">
        <v>-3216.70844919</v>
      </c>
    </row>
    <row r="2302" spans="1:9" x14ac:dyDescent="0.35">
      <c r="A2302" t="s">
        <v>262</v>
      </c>
      <c r="B2302">
        <v>2040</v>
      </c>
      <c r="C2302">
        <v>1995</v>
      </c>
      <c r="D2302" t="s">
        <v>221</v>
      </c>
      <c r="E2302" t="s">
        <v>222</v>
      </c>
      <c r="F2302" t="s">
        <v>221</v>
      </c>
      <c r="G2302" t="s">
        <v>227</v>
      </c>
      <c r="H2302">
        <v>2656.2348972200002</v>
      </c>
      <c r="I2302">
        <v>0</v>
      </c>
    </row>
    <row r="2303" spans="1:9" x14ac:dyDescent="0.35">
      <c r="A2303" t="s">
        <v>262</v>
      </c>
      <c r="B2303">
        <v>2040</v>
      </c>
      <c r="C2303">
        <v>1995</v>
      </c>
      <c r="D2303" t="s">
        <v>228</v>
      </c>
      <c r="E2303" t="s">
        <v>229</v>
      </c>
      <c r="F2303" t="s">
        <v>221</v>
      </c>
      <c r="G2303" t="s">
        <v>230</v>
      </c>
      <c r="H2303">
        <v>4113.5594380399998</v>
      </c>
      <c r="I2303">
        <v>0</v>
      </c>
    </row>
    <row r="2304" spans="1:9" x14ac:dyDescent="0.35">
      <c r="A2304" t="s">
        <v>262</v>
      </c>
      <c r="B2304">
        <v>2040</v>
      </c>
      <c r="C2304">
        <v>1995</v>
      </c>
      <c r="D2304" t="s">
        <v>228</v>
      </c>
      <c r="E2304" t="s">
        <v>229</v>
      </c>
      <c r="F2304" t="s">
        <v>223</v>
      </c>
      <c r="G2304" t="s">
        <v>231</v>
      </c>
      <c r="H2304">
        <v>7546.8156796399999</v>
      </c>
      <c r="I2304">
        <v>0</v>
      </c>
    </row>
    <row r="2305" spans="1:9" x14ac:dyDescent="0.35">
      <c r="A2305" t="s">
        <v>262</v>
      </c>
      <c r="B2305">
        <v>2040</v>
      </c>
      <c r="C2305">
        <v>1995</v>
      </c>
      <c r="D2305" t="s">
        <v>228</v>
      </c>
      <c r="E2305" t="s">
        <v>229</v>
      </c>
      <c r="F2305" t="s">
        <v>223</v>
      </c>
      <c r="G2305" t="s">
        <v>232</v>
      </c>
      <c r="H2305">
        <v>30877.303442709999</v>
      </c>
      <c r="I2305">
        <v>0</v>
      </c>
    </row>
    <row r="2306" spans="1:9" x14ac:dyDescent="0.35">
      <c r="A2306" t="s">
        <v>262</v>
      </c>
      <c r="B2306">
        <v>2040</v>
      </c>
      <c r="C2306">
        <v>1995</v>
      </c>
      <c r="D2306" t="s">
        <v>228</v>
      </c>
      <c r="E2306" t="s">
        <v>229</v>
      </c>
      <c r="F2306" t="s">
        <v>223</v>
      </c>
      <c r="G2306" t="s">
        <v>236</v>
      </c>
      <c r="H2306">
        <v>11879.6770015699</v>
      </c>
      <c r="I2306">
        <v>0</v>
      </c>
    </row>
    <row r="2307" spans="1:9" x14ac:dyDescent="0.35">
      <c r="A2307" t="s">
        <v>262</v>
      </c>
      <c r="B2307">
        <v>2040</v>
      </c>
      <c r="C2307">
        <v>1995</v>
      </c>
      <c r="D2307" t="s">
        <v>228</v>
      </c>
      <c r="E2307" t="s">
        <v>229</v>
      </c>
      <c r="F2307" t="s">
        <v>223</v>
      </c>
      <c r="G2307" t="s">
        <v>237</v>
      </c>
      <c r="H2307">
        <v>7309.8137253299901</v>
      </c>
      <c r="I2307">
        <v>-752.36710259999995</v>
      </c>
    </row>
    <row r="2308" spans="1:9" x14ac:dyDescent="0.35">
      <c r="A2308" t="s">
        <v>262</v>
      </c>
      <c r="B2308">
        <v>2040</v>
      </c>
      <c r="C2308">
        <v>1995</v>
      </c>
      <c r="D2308" t="s">
        <v>228</v>
      </c>
      <c r="E2308" t="s">
        <v>229</v>
      </c>
      <c r="F2308" t="s">
        <v>223</v>
      </c>
      <c r="G2308" t="s">
        <v>238</v>
      </c>
      <c r="H2308">
        <v>7698.5934588199998</v>
      </c>
      <c r="I2308">
        <v>0</v>
      </c>
    </row>
    <row r="2309" spans="1:9" x14ac:dyDescent="0.35">
      <c r="A2309" t="s">
        <v>262</v>
      </c>
      <c r="B2309">
        <v>2040</v>
      </c>
      <c r="C2309">
        <v>1995</v>
      </c>
      <c r="D2309" t="s">
        <v>221</v>
      </c>
      <c r="E2309" t="s">
        <v>239</v>
      </c>
      <c r="F2309" t="s">
        <v>223</v>
      </c>
      <c r="G2309" t="s">
        <v>240</v>
      </c>
      <c r="H2309">
        <v>612.02137570000002</v>
      </c>
      <c r="I2309">
        <v>0</v>
      </c>
    </row>
    <row r="2310" spans="1:9" x14ac:dyDescent="0.35">
      <c r="A2310" t="s">
        <v>262</v>
      </c>
      <c r="B2310">
        <v>2040</v>
      </c>
      <c r="C2310">
        <v>1995</v>
      </c>
      <c r="D2310" t="s">
        <v>221</v>
      </c>
      <c r="E2310" t="s">
        <v>239</v>
      </c>
      <c r="F2310" t="s">
        <v>223</v>
      </c>
      <c r="G2310" t="s">
        <v>225</v>
      </c>
      <c r="H2310">
        <v>635.85498179000001</v>
      </c>
      <c r="I2310">
        <v>0</v>
      </c>
    </row>
    <row r="2311" spans="1:9" x14ac:dyDescent="0.35">
      <c r="A2311" t="s">
        <v>262</v>
      </c>
      <c r="B2311">
        <v>2040</v>
      </c>
      <c r="C2311">
        <v>1995</v>
      </c>
      <c r="D2311" t="s">
        <v>221</v>
      </c>
      <c r="E2311" t="s">
        <v>239</v>
      </c>
      <c r="F2311" t="s">
        <v>221</v>
      </c>
      <c r="G2311" t="s">
        <v>227</v>
      </c>
      <c r="H2311">
        <v>5343.4615269599999</v>
      </c>
      <c r="I2311">
        <v>0</v>
      </c>
    </row>
    <row r="2312" spans="1:9" x14ac:dyDescent="0.35">
      <c r="A2312" t="s">
        <v>262</v>
      </c>
      <c r="B2312">
        <v>2040</v>
      </c>
      <c r="C2312">
        <v>1995</v>
      </c>
      <c r="D2312" t="s">
        <v>228</v>
      </c>
      <c r="E2312" t="s">
        <v>242</v>
      </c>
      <c r="F2312" t="s">
        <v>223</v>
      </c>
      <c r="G2312" t="s">
        <v>232</v>
      </c>
      <c r="H2312">
        <v>3485.7795234800001</v>
      </c>
      <c r="I2312">
        <v>0</v>
      </c>
    </row>
    <row r="2313" spans="1:9" x14ac:dyDescent="0.35">
      <c r="A2313" t="s">
        <v>262</v>
      </c>
      <c r="B2313">
        <v>2040</v>
      </c>
      <c r="C2313">
        <v>1995</v>
      </c>
      <c r="D2313" t="s">
        <v>228</v>
      </c>
      <c r="E2313" t="s">
        <v>242</v>
      </c>
      <c r="F2313" t="s">
        <v>223</v>
      </c>
      <c r="G2313" t="s">
        <v>244</v>
      </c>
      <c r="H2313">
        <v>3841.4441904400001</v>
      </c>
      <c r="I2313">
        <v>-979.75104277000003</v>
      </c>
    </row>
    <row r="2314" spans="1:9" x14ac:dyDescent="0.35">
      <c r="A2314" t="s">
        <v>262</v>
      </c>
      <c r="B2314">
        <v>2040</v>
      </c>
      <c r="C2314">
        <v>1995</v>
      </c>
      <c r="D2314" t="s">
        <v>228</v>
      </c>
      <c r="E2314" t="s">
        <v>242</v>
      </c>
      <c r="F2314" t="s">
        <v>223</v>
      </c>
      <c r="G2314" t="s">
        <v>246</v>
      </c>
      <c r="H2314">
        <v>1291.19836442</v>
      </c>
      <c r="I2314">
        <v>0</v>
      </c>
    </row>
    <row r="2315" spans="1:9" x14ac:dyDescent="0.35">
      <c r="A2315" t="s">
        <v>262</v>
      </c>
      <c r="B2315">
        <v>2040</v>
      </c>
      <c r="C2315">
        <v>1995</v>
      </c>
      <c r="D2315" t="s">
        <v>228</v>
      </c>
      <c r="E2315" t="s">
        <v>242</v>
      </c>
      <c r="F2315" t="s">
        <v>223</v>
      </c>
      <c r="G2315" t="s">
        <v>248</v>
      </c>
      <c r="H2315">
        <v>11940.391007079999</v>
      </c>
      <c r="I2315">
        <v>0</v>
      </c>
    </row>
    <row r="2316" spans="1:9" x14ac:dyDescent="0.35">
      <c r="A2316" t="s">
        <v>262</v>
      </c>
      <c r="B2316">
        <v>2040</v>
      </c>
      <c r="C2316">
        <v>1995</v>
      </c>
      <c r="D2316" t="s">
        <v>228</v>
      </c>
      <c r="E2316" t="s">
        <v>242</v>
      </c>
      <c r="F2316" t="s">
        <v>221</v>
      </c>
      <c r="G2316" t="s">
        <v>250</v>
      </c>
      <c r="H2316">
        <v>2394.3197269799998</v>
      </c>
      <c r="I2316">
        <v>-6529.3636326199903</v>
      </c>
    </row>
    <row r="2317" spans="1:9" x14ac:dyDescent="0.35">
      <c r="A2317" t="s">
        <v>262</v>
      </c>
      <c r="B2317">
        <v>2040</v>
      </c>
      <c r="C2317">
        <v>1995</v>
      </c>
      <c r="D2317" t="s">
        <v>228</v>
      </c>
      <c r="E2317" t="s">
        <v>251</v>
      </c>
      <c r="F2317" t="s">
        <v>223</v>
      </c>
      <c r="G2317" t="s">
        <v>224</v>
      </c>
      <c r="H2317">
        <v>1332.02858973</v>
      </c>
      <c r="I2317">
        <v>0</v>
      </c>
    </row>
    <row r="2318" spans="1:9" x14ac:dyDescent="0.35">
      <c r="A2318" t="s">
        <v>262</v>
      </c>
      <c r="B2318">
        <v>2040</v>
      </c>
      <c r="C2318">
        <v>1995</v>
      </c>
      <c r="D2318" t="s">
        <v>228</v>
      </c>
      <c r="E2318" t="s">
        <v>251</v>
      </c>
      <c r="F2318" t="s">
        <v>223</v>
      </c>
      <c r="G2318" t="s">
        <v>226</v>
      </c>
      <c r="H2318">
        <v>126.94665354999999</v>
      </c>
      <c r="I2318">
        <v>0</v>
      </c>
    </row>
    <row r="2319" spans="1:9" x14ac:dyDescent="0.35">
      <c r="A2319" t="s">
        <v>262</v>
      </c>
      <c r="B2319">
        <v>2040</v>
      </c>
      <c r="C2319">
        <v>1995</v>
      </c>
      <c r="D2319" t="s">
        <v>228</v>
      </c>
      <c r="E2319" t="s">
        <v>251</v>
      </c>
      <c r="F2319" t="s">
        <v>223</v>
      </c>
      <c r="G2319" t="s">
        <v>252</v>
      </c>
      <c r="H2319">
        <v>2378.0915727900001</v>
      </c>
      <c r="I2319">
        <v>0</v>
      </c>
    </row>
    <row r="2320" spans="1:9" x14ac:dyDescent="0.35">
      <c r="A2320" t="s">
        <v>262</v>
      </c>
      <c r="B2320">
        <v>2040</v>
      </c>
      <c r="C2320">
        <v>1995</v>
      </c>
      <c r="D2320" t="s">
        <v>228</v>
      </c>
      <c r="E2320" t="s">
        <v>251</v>
      </c>
      <c r="F2320" t="s">
        <v>221</v>
      </c>
      <c r="G2320" t="s">
        <v>227</v>
      </c>
      <c r="H2320">
        <v>1363.46382911</v>
      </c>
      <c r="I2320">
        <v>0</v>
      </c>
    </row>
    <row r="2321" spans="1:9" x14ac:dyDescent="0.35">
      <c r="A2321" t="s">
        <v>262</v>
      </c>
      <c r="B2321">
        <v>2040</v>
      </c>
      <c r="C2321">
        <v>1995</v>
      </c>
      <c r="D2321" t="s">
        <v>228</v>
      </c>
      <c r="E2321" t="s">
        <v>251</v>
      </c>
      <c r="F2321" t="s">
        <v>221</v>
      </c>
      <c r="G2321" t="s">
        <v>253</v>
      </c>
      <c r="H2321">
        <v>34149.285633170002</v>
      </c>
      <c r="I2321">
        <v>0</v>
      </c>
    </row>
    <row r="2322" spans="1:9" x14ac:dyDescent="0.35">
      <c r="A2322" t="s">
        <v>262</v>
      </c>
      <c r="B2322">
        <v>2040</v>
      </c>
      <c r="C2322">
        <v>1995</v>
      </c>
      <c r="D2322" t="s">
        <v>221</v>
      </c>
      <c r="E2322" t="s">
        <v>230</v>
      </c>
      <c r="F2322" t="s">
        <v>223</v>
      </c>
      <c r="G2322" t="s">
        <v>229</v>
      </c>
      <c r="H2322">
        <v>0</v>
      </c>
      <c r="I2322">
        <v>-3136.9583505599999</v>
      </c>
    </row>
    <row r="2323" spans="1:9" x14ac:dyDescent="0.35">
      <c r="A2323" t="s">
        <v>262</v>
      </c>
      <c r="B2323">
        <v>2040</v>
      </c>
      <c r="C2323">
        <v>1995</v>
      </c>
      <c r="D2323" t="s">
        <v>221</v>
      </c>
      <c r="E2323" t="s">
        <v>230</v>
      </c>
      <c r="F2323" t="s">
        <v>223</v>
      </c>
      <c r="G2323" t="s">
        <v>232</v>
      </c>
      <c r="H2323">
        <v>18125.654066039999</v>
      </c>
      <c r="I2323">
        <v>-375.53197444</v>
      </c>
    </row>
    <row r="2324" spans="1:9" x14ac:dyDescent="0.35">
      <c r="A2324" t="s">
        <v>262</v>
      </c>
      <c r="B2324">
        <v>2040</v>
      </c>
      <c r="C2324">
        <v>1995</v>
      </c>
      <c r="D2324" t="s">
        <v>221</v>
      </c>
      <c r="E2324" t="s">
        <v>230</v>
      </c>
      <c r="F2324" t="s">
        <v>223</v>
      </c>
      <c r="G2324" t="s">
        <v>244</v>
      </c>
      <c r="H2324">
        <v>759.93246796999995</v>
      </c>
      <c r="I2324">
        <v>-201.88124585</v>
      </c>
    </row>
    <row r="2325" spans="1:9" x14ac:dyDescent="0.35">
      <c r="A2325" t="s">
        <v>262</v>
      </c>
      <c r="B2325">
        <v>2040</v>
      </c>
      <c r="C2325">
        <v>1995</v>
      </c>
      <c r="D2325" t="s">
        <v>221</v>
      </c>
      <c r="E2325" t="s">
        <v>230</v>
      </c>
      <c r="F2325" t="s">
        <v>223</v>
      </c>
      <c r="G2325" t="s">
        <v>237</v>
      </c>
      <c r="H2325">
        <v>19928.79929146</v>
      </c>
      <c r="I2325">
        <v>-6384.0257248799999</v>
      </c>
    </row>
    <row r="2326" spans="1:9" x14ac:dyDescent="0.35">
      <c r="A2326" t="s">
        <v>262</v>
      </c>
      <c r="B2326">
        <v>2040</v>
      </c>
      <c r="C2326">
        <v>1995</v>
      </c>
      <c r="D2326" t="s">
        <v>228</v>
      </c>
      <c r="E2326" t="s">
        <v>231</v>
      </c>
      <c r="F2326" t="s">
        <v>223</v>
      </c>
      <c r="G2326" t="s">
        <v>229</v>
      </c>
      <c r="H2326">
        <v>0</v>
      </c>
      <c r="I2326">
        <v>-745.52362568000001</v>
      </c>
    </row>
    <row r="2327" spans="1:9" x14ac:dyDescent="0.35">
      <c r="A2327" t="s">
        <v>262</v>
      </c>
      <c r="B2327">
        <v>2040</v>
      </c>
      <c r="C2327">
        <v>1995</v>
      </c>
      <c r="D2327" t="s">
        <v>228</v>
      </c>
      <c r="E2327" t="s">
        <v>231</v>
      </c>
      <c r="F2327" t="s">
        <v>223</v>
      </c>
      <c r="G2327" t="s">
        <v>232</v>
      </c>
      <c r="H2327">
        <v>5182.4245695299996</v>
      </c>
      <c r="I2327">
        <v>0</v>
      </c>
    </row>
    <row r="2328" spans="1:9" x14ac:dyDescent="0.35">
      <c r="A2328" t="s">
        <v>262</v>
      </c>
      <c r="B2328">
        <v>2040</v>
      </c>
      <c r="C2328">
        <v>1995</v>
      </c>
      <c r="D2328" t="s">
        <v>228</v>
      </c>
      <c r="E2328" t="s">
        <v>231</v>
      </c>
      <c r="F2328" t="s">
        <v>223</v>
      </c>
      <c r="G2328" t="s">
        <v>270</v>
      </c>
      <c r="H2328">
        <v>2288.8856790099999</v>
      </c>
      <c r="I2328">
        <v>0</v>
      </c>
    </row>
    <row r="2329" spans="1:9" x14ac:dyDescent="0.35">
      <c r="A2329" t="s">
        <v>262</v>
      </c>
      <c r="B2329">
        <v>2040</v>
      </c>
      <c r="C2329">
        <v>1995</v>
      </c>
      <c r="D2329" t="s">
        <v>228</v>
      </c>
      <c r="E2329" t="s">
        <v>231</v>
      </c>
      <c r="F2329" t="s">
        <v>223</v>
      </c>
      <c r="G2329" t="s">
        <v>256</v>
      </c>
      <c r="H2329">
        <v>10978.70280185</v>
      </c>
      <c r="I2329">
        <v>0</v>
      </c>
    </row>
    <row r="2330" spans="1:9" x14ac:dyDescent="0.35">
      <c r="A2330" t="s">
        <v>262</v>
      </c>
      <c r="B2330">
        <v>2040</v>
      </c>
      <c r="C2330">
        <v>1995</v>
      </c>
      <c r="D2330" t="s">
        <v>228</v>
      </c>
      <c r="E2330" t="s">
        <v>257</v>
      </c>
      <c r="F2330" t="s">
        <v>223</v>
      </c>
      <c r="G2330" t="s">
        <v>237</v>
      </c>
      <c r="H2330">
        <v>533.36228771000003</v>
      </c>
      <c r="I2330">
        <v>0</v>
      </c>
    </row>
    <row r="2331" spans="1:9" x14ac:dyDescent="0.35">
      <c r="A2331" t="s">
        <v>262</v>
      </c>
      <c r="B2331">
        <v>2040</v>
      </c>
      <c r="C2331">
        <v>1995</v>
      </c>
      <c r="D2331" t="s">
        <v>228</v>
      </c>
      <c r="E2331" t="s">
        <v>261</v>
      </c>
      <c r="F2331" t="s">
        <v>223</v>
      </c>
      <c r="G2331" t="s">
        <v>224</v>
      </c>
      <c r="H2331">
        <v>9291.5165358499999</v>
      </c>
      <c r="I2331">
        <v>-3605.57234535</v>
      </c>
    </row>
    <row r="2332" spans="1:9" x14ac:dyDescent="0.35">
      <c r="A2332" t="s">
        <v>262</v>
      </c>
      <c r="B2332">
        <v>2040</v>
      </c>
      <c r="C2332">
        <v>1995</v>
      </c>
      <c r="D2332" t="s">
        <v>228</v>
      </c>
      <c r="E2332" t="s">
        <v>232</v>
      </c>
      <c r="F2332" t="s">
        <v>223</v>
      </c>
      <c r="G2332" t="s">
        <v>229</v>
      </c>
      <c r="H2332">
        <v>0</v>
      </c>
      <c r="I2332">
        <v>-17339.198371009999</v>
      </c>
    </row>
    <row r="2333" spans="1:9" x14ac:dyDescent="0.35">
      <c r="A2333" t="s">
        <v>262</v>
      </c>
      <c r="B2333">
        <v>2040</v>
      </c>
      <c r="C2333">
        <v>1995</v>
      </c>
      <c r="D2333" t="s">
        <v>228</v>
      </c>
      <c r="E2333" t="s">
        <v>232</v>
      </c>
      <c r="F2333" t="s">
        <v>223</v>
      </c>
      <c r="G2333" t="s">
        <v>242</v>
      </c>
      <c r="H2333">
        <v>0</v>
      </c>
      <c r="I2333">
        <v>-3094.5676663700001</v>
      </c>
    </row>
    <row r="2334" spans="1:9" x14ac:dyDescent="0.35">
      <c r="A2334" t="s">
        <v>262</v>
      </c>
      <c r="B2334">
        <v>2040</v>
      </c>
      <c r="C2334">
        <v>1995</v>
      </c>
      <c r="D2334" t="s">
        <v>228</v>
      </c>
      <c r="E2334" t="s">
        <v>232</v>
      </c>
      <c r="F2334" t="s">
        <v>221</v>
      </c>
      <c r="G2334" t="s">
        <v>230</v>
      </c>
      <c r="H2334">
        <v>2070.5170617799999</v>
      </c>
      <c r="I2334">
        <v>-11382.559530590001</v>
      </c>
    </row>
    <row r="2335" spans="1:9" x14ac:dyDescent="0.35">
      <c r="A2335" t="s">
        <v>262</v>
      </c>
      <c r="B2335">
        <v>2040</v>
      </c>
      <c r="C2335">
        <v>1995</v>
      </c>
      <c r="D2335" t="s">
        <v>228</v>
      </c>
      <c r="E2335" t="s">
        <v>232</v>
      </c>
      <c r="F2335" t="s">
        <v>223</v>
      </c>
      <c r="G2335" t="s">
        <v>231</v>
      </c>
      <c r="H2335">
        <v>0</v>
      </c>
      <c r="I2335">
        <v>-6099.8657158400001</v>
      </c>
    </row>
    <row r="2336" spans="1:9" x14ac:dyDescent="0.35">
      <c r="A2336" t="s">
        <v>262</v>
      </c>
      <c r="B2336">
        <v>2040</v>
      </c>
      <c r="C2336">
        <v>1995</v>
      </c>
      <c r="D2336" t="s">
        <v>228</v>
      </c>
      <c r="E2336" t="s">
        <v>232</v>
      </c>
      <c r="F2336" t="s">
        <v>223</v>
      </c>
      <c r="G2336" t="s">
        <v>263</v>
      </c>
      <c r="H2336">
        <v>83.833248260000005</v>
      </c>
      <c r="I2336">
        <v>0</v>
      </c>
    </row>
    <row r="2337" spans="1:9" x14ac:dyDescent="0.35">
      <c r="A2337" t="s">
        <v>262</v>
      </c>
      <c r="B2337">
        <v>2040</v>
      </c>
      <c r="C2337">
        <v>1995</v>
      </c>
      <c r="D2337" t="s">
        <v>228</v>
      </c>
      <c r="E2337" t="s">
        <v>232</v>
      </c>
      <c r="F2337" t="s">
        <v>223</v>
      </c>
      <c r="G2337" t="s">
        <v>264</v>
      </c>
      <c r="H2337">
        <v>720.97472634999997</v>
      </c>
      <c r="I2337">
        <v>0</v>
      </c>
    </row>
    <row r="2338" spans="1:9" x14ac:dyDescent="0.35">
      <c r="A2338" t="s">
        <v>262</v>
      </c>
      <c r="B2338">
        <v>2040</v>
      </c>
      <c r="C2338">
        <v>1995</v>
      </c>
      <c r="D2338" t="s">
        <v>228</v>
      </c>
      <c r="E2338" t="s">
        <v>232</v>
      </c>
      <c r="F2338" t="s">
        <v>223</v>
      </c>
      <c r="G2338" t="s">
        <v>265</v>
      </c>
      <c r="H2338">
        <v>2315.9576573499999</v>
      </c>
      <c r="I2338">
        <v>0</v>
      </c>
    </row>
    <row r="2339" spans="1:9" x14ac:dyDescent="0.35">
      <c r="A2339" t="s">
        <v>262</v>
      </c>
      <c r="B2339">
        <v>2040</v>
      </c>
      <c r="C2339">
        <v>1995</v>
      </c>
      <c r="D2339" t="s">
        <v>228</v>
      </c>
      <c r="E2339" t="s">
        <v>232</v>
      </c>
      <c r="F2339" t="s">
        <v>223</v>
      </c>
      <c r="G2339" t="s">
        <v>244</v>
      </c>
      <c r="H2339">
        <v>7025.3958925699999</v>
      </c>
      <c r="I2339">
        <v>-3176.1470869099999</v>
      </c>
    </row>
    <row r="2340" spans="1:9" x14ac:dyDescent="0.35">
      <c r="A2340" t="s">
        <v>262</v>
      </c>
      <c r="B2340">
        <v>2040</v>
      </c>
      <c r="C2340">
        <v>1995</v>
      </c>
      <c r="D2340" t="s">
        <v>228</v>
      </c>
      <c r="E2340" t="s">
        <v>232</v>
      </c>
      <c r="F2340" t="s">
        <v>223</v>
      </c>
      <c r="G2340" t="s">
        <v>246</v>
      </c>
      <c r="H2340">
        <v>3536.5465454599998</v>
      </c>
      <c r="I2340">
        <v>0</v>
      </c>
    </row>
    <row r="2341" spans="1:9" x14ac:dyDescent="0.35">
      <c r="A2341" t="s">
        <v>262</v>
      </c>
      <c r="B2341">
        <v>2040</v>
      </c>
      <c r="C2341">
        <v>1995</v>
      </c>
      <c r="D2341" t="s">
        <v>228</v>
      </c>
      <c r="E2341" t="s">
        <v>232</v>
      </c>
      <c r="F2341" t="s">
        <v>223</v>
      </c>
      <c r="G2341" t="s">
        <v>248</v>
      </c>
      <c r="H2341">
        <v>15798.66463827</v>
      </c>
      <c r="I2341">
        <v>0</v>
      </c>
    </row>
    <row r="2342" spans="1:9" x14ac:dyDescent="0.35">
      <c r="A2342" t="s">
        <v>262</v>
      </c>
      <c r="B2342">
        <v>2040</v>
      </c>
      <c r="C2342">
        <v>1995</v>
      </c>
      <c r="D2342" t="s">
        <v>228</v>
      </c>
      <c r="E2342" t="s">
        <v>232</v>
      </c>
      <c r="F2342" t="s">
        <v>221</v>
      </c>
      <c r="G2342" t="s">
        <v>267</v>
      </c>
      <c r="H2342">
        <v>3138.8555212699998</v>
      </c>
      <c r="I2342">
        <v>0</v>
      </c>
    </row>
    <row r="2343" spans="1:9" x14ac:dyDescent="0.35">
      <c r="A2343" t="s">
        <v>262</v>
      </c>
      <c r="B2343">
        <v>2040</v>
      </c>
      <c r="C2343">
        <v>1995</v>
      </c>
      <c r="D2343" t="s">
        <v>228</v>
      </c>
      <c r="E2343" t="s">
        <v>232</v>
      </c>
      <c r="F2343" t="s">
        <v>223</v>
      </c>
      <c r="G2343" t="s">
        <v>270</v>
      </c>
      <c r="H2343">
        <v>4650.6469659699997</v>
      </c>
      <c r="I2343">
        <v>0</v>
      </c>
    </row>
    <row r="2344" spans="1:9" x14ac:dyDescent="0.35">
      <c r="A2344" t="s">
        <v>262</v>
      </c>
      <c r="B2344">
        <v>2040</v>
      </c>
      <c r="C2344">
        <v>1995</v>
      </c>
      <c r="D2344" t="s">
        <v>228</v>
      </c>
      <c r="E2344" t="s">
        <v>232</v>
      </c>
      <c r="F2344" t="s">
        <v>223</v>
      </c>
      <c r="G2344" t="s">
        <v>268</v>
      </c>
      <c r="H2344">
        <v>2619.1427655299999</v>
      </c>
      <c r="I2344">
        <v>0</v>
      </c>
    </row>
    <row r="2345" spans="1:9" x14ac:dyDescent="0.35">
      <c r="A2345" t="s">
        <v>262</v>
      </c>
      <c r="B2345">
        <v>2040</v>
      </c>
      <c r="C2345">
        <v>1995</v>
      </c>
      <c r="D2345" t="s">
        <v>228</v>
      </c>
      <c r="E2345" t="s">
        <v>263</v>
      </c>
      <c r="F2345" t="s">
        <v>223</v>
      </c>
      <c r="G2345" t="s">
        <v>232</v>
      </c>
      <c r="H2345">
        <v>0</v>
      </c>
      <c r="I2345">
        <v>-1433.86548006</v>
      </c>
    </row>
    <row r="2346" spans="1:9" x14ac:dyDescent="0.35">
      <c r="A2346" t="s">
        <v>262</v>
      </c>
      <c r="B2346">
        <v>2040</v>
      </c>
      <c r="C2346">
        <v>1995</v>
      </c>
      <c r="D2346" t="s">
        <v>228</v>
      </c>
      <c r="E2346" t="s">
        <v>263</v>
      </c>
      <c r="F2346" t="s">
        <v>223</v>
      </c>
      <c r="G2346" t="s">
        <v>269</v>
      </c>
      <c r="H2346">
        <v>83.833248260000005</v>
      </c>
      <c r="I2346">
        <v>0</v>
      </c>
    </row>
    <row r="2347" spans="1:9" x14ac:dyDescent="0.35">
      <c r="A2347" t="s">
        <v>262</v>
      </c>
      <c r="B2347">
        <v>2040</v>
      </c>
      <c r="C2347">
        <v>1995</v>
      </c>
      <c r="D2347" t="s">
        <v>228</v>
      </c>
      <c r="E2347" t="s">
        <v>264</v>
      </c>
      <c r="F2347" t="s">
        <v>223</v>
      </c>
      <c r="G2347" t="s">
        <v>232</v>
      </c>
      <c r="H2347">
        <v>0</v>
      </c>
      <c r="I2347">
        <v>-5624.0456449000003</v>
      </c>
    </row>
    <row r="2348" spans="1:9" x14ac:dyDescent="0.35">
      <c r="A2348" t="s">
        <v>262</v>
      </c>
      <c r="B2348">
        <v>2040</v>
      </c>
      <c r="C2348">
        <v>1995</v>
      </c>
      <c r="D2348" t="s">
        <v>228</v>
      </c>
      <c r="E2348" t="s">
        <v>264</v>
      </c>
      <c r="F2348" t="s">
        <v>223</v>
      </c>
      <c r="G2348" t="s">
        <v>269</v>
      </c>
      <c r="H2348">
        <v>278.49409809000002</v>
      </c>
      <c r="I2348">
        <v>0</v>
      </c>
    </row>
    <row r="2349" spans="1:9" x14ac:dyDescent="0.35">
      <c r="A2349" t="s">
        <v>262</v>
      </c>
      <c r="B2349">
        <v>2040</v>
      </c>
      <c r="C2349">
        <v>1995</v>
      </c>
      <c r="D2349" t="s">
        <v>228</v>
      </c>
      <c r="E2349" t="s">
        <v>264</v>
      </c>
      <c r="F2349" t="s">
        <v>223</v>
      </c>
      <c r="G2349" t="s">
        <v>265</v>
      </c>
      <c r="H2349">
        <v>1124.2068930299999</v>
      </c>
      <c r="I2349">
        <v>0</v>
      </c>
    </row>
    <row r="2350" spans="1:9" x14ac:dyDescent="0.35">
      <c r="A2350" t="s">
        <v>262</v>
      </c>
      <c r="B2350">
        <v>2040</v>
      </c>
      <c r="C2350">
        <v>1995</v>
      </c>
      <c r="D2350" t="s">
        <v>228</v>
      </c>
      <c r="E2350" t="s">
        <v>264</v>
      </c>
      <c r="F2350" t="s">
        <v>223</v>
      </c>
      <c r="G2350" t="s">
        <v>270</v>
      </c>
      <c r="H2350">
        <v>2970.4694470300001</v>
      </c>
      <c r="I2350">
        <v>0</v>
      </c>
    </row>
    <row r="2351" spans="1:9" x14ac:dyDescent="0.35">
      <c r="A2351" t="s">
        <v>262</v>
      </c>
      <c r="B2351">
        <v>2040</v>
      </c>
      <c r="C2351">
        <v>1995</v>
      </c>
      <c r="D2351" t="s">
        <v>228</v>
      </c>
      <c r="E2351" t="s">
        <v>264</v>
      </c>
      <c r="F2351" t="s">
        <v>223</v>
      </c>
      <c r="G2351" t="s">
        <v>268</v>
      </c>
      <c r="H2351">
        <v>3878.6346253500001</v>
      </c>
      <c r="I2351">
        <v>0</v>
      </c>
    </row>
    <row r="2352" spans="1:9" x14ac:dyDescent="0.35">
      <c r="A2352" t="s">
        <v>262</v>
      </c>
      <c r="B2352">
        <v>2040</v>
      </c>
      <c r="C2352">
        <v>1995</v>
      </c>
      <c r="D2352" t="s">
        <v>228</v>
      </c>
      <c r="E2352" t="s">
        <v>269</v>
      </c>
      <c r="F2352" t="s">
        <v>223</v>
      </c>
      <c r="G2352" t="s">
        <v>263</v>
      </c>
      <c r="H2352">
        <v>0</v>
      </c>
      <c r="I2352">
        <v>-1433.86548006</v>
      </c>
    </row>
    <row r="2353" spans="1:9" x14ac:dyDescent="0.35">
      <c r="A2353" t="s">
        <v>262</v>
      </c>
      <c r="B2353">
        <v>2040</v>
      </c>
      <c r="C2353">
        <v>1995</v>
      </c>
      <c r="D2353" t="s">
        <v>228</v>
      </c>
      <c r="E2353" t="s">
        <v>269</v>
      </c>
      <c r="F2353" t="s">
        <v>223</v>
      </c>
      <c r="G2353" t="s">
        <v>264</v>
      </c>
      <c r="H2353">
        <v>0</v>
      </c>
      <c r="I2353">
        <v>-436.12813653000001</v>
      </c>
    </row>
    <row r="2354" spans="1:9" x14ac:dyDescent="0.35">
      <c r="A2354" t="s">
        <v>262</v>
      </c>
      <c r="B2354">
        <v>2040</v>
      </c>
      <c r="C2354">
        <v>1995</v>
      </c>
      <c r="D2354" t="s">
        <v>228</v>
      </c>
      <c r="E2354" t="s">
        <v>265</v>
      </c>
      <c r="F2354" t="s">
        <v>223</v>
      </c>
      <c r="G2354" t="s">
        <v>232</v>
      </c>
      <c r="H2354">
        <v>0</v>
      </c>
      <c r="I2354">
        <v>-16502.24952474</v>
      </c>
    </row>
    <row r="2355" spans="1:9" x14ac:dyDescent="0.35">
      <c r="A2355" t="s">
        <v>262</v>
      </c>
      <c r="B2355">
        <v>2040</v>
      </c>
      <c r="C2355">
        <v>1995</v>
      </c>
      <c r="D2355" t="s">
        <v>228</v>
      </c>
      <c r="E2355" t="s">
        <v>265</v>
      </c>
      <c r="F2355" t="s">
        <v>223</v>
      </c>
      <c r="G2355" t="s">
        <v>264</v>
      </c>
      <c r="H2355">
        <v>0</v>
      </c>
      <c r="I2355">
        <v>-1702.3156607599999</v>
      </c>
    </row>
    <row r="2356" spans="1:9" x14ac:dyDescent="0.35">
      <c r="A2356" t="s">
        <v>262</v>
      </c>
      <c r="B2356">
        <v>2040</v>
      </c>
      <c r="C2356">
        <v>1995</v>
      </c>
      <c r="D2356" t="s">
        <v>228</v>
      </c>
      <c r="E2356" t="s">
        <v>265</v>
      </c>
      <c r="F2356" t="s">
        <v>223</v>
      </c>
      <c r="G2356" t="s">
        <v>248</v>
      </c>
      <c r="H2356">
        <v>2986.3338836900002</v>
      </c>
      <c r="I2356">
        <v>0</v>
      </c>
    </row>
    <row r="2357" spans="1:9" x14ac:dyDescent="0.35">
      <c r="A2357" t="s">
        <v>262</v>
      </c>
      <c r="B2357">
        <v>2040</v>
      </c>
      <c r="C2357">
        <v>1995</v>
      </c>
      <c r="D2357" t="s">
        <v>228</v>
      </c>
      <c r="E2357" t="s">
        <v>265</v>
      </c>
      <c r="F2357" t="s">
        <v>221</v>
      </c>
      <c r="G2357" t="s">
        <v>267</v>
      </c>
      <c r="H2357">
        <v>5500.3997862799997</v>
      </c>
      <c r="I2357">
        <v>0</v>
      </c>
    </row>
    <row r="2358" spans="1:9" x14ac:dyDescent="0.35">
      <c r="A2358" t="s">
        <v>262</v>
      </c>
      <c r="B2358">
        <v>2040</v>
      </c>
      <c r="C2358">
        <v>1995</v>
      </c>
      <c r="D2358" t="s">
        <v>228</v>
      </c>
      <c r="E2358" t="s">
        <v>265</v>
      </c>
      <c r="F2358" t="s">
        <v>223</v>
      </c>
      <c r="G2358" t="s">
        <v>271</v>
      </c>
      <c r="H2358">
        <v>2425.9516137300002</v>
      </c>
      <c r="I2358">
        <v>0</v>
      </c>
    </row>
    <row r="2359" spans="1:9" x14ac:dyDescent="0.35">
      <c r="A2359" t="s">
        <v>262</v>
      </c>
      <c r="B2359">
        <v>2040</v>
      </c>
      <c r="C2359">
        <v>1995</v>
      </c>
      <c r="D2359" t="s">
        <v>228</v>
      </c>
      <c r="E2359" t="s">
        <v>265</v>
      </c>
      <c r="F2359" t="s">
        <v>221</v>
      </c>
      <c r="G2359" t="s">
        <v>250</v>
      </c>
      <c r="H2359">
        <v>5845.3947467500002</v>
      </c>
      <c r="I2359">
        <v>0</v>
      </c>
    </row>
    <row r="2360" spans="1:9" x14ac:dyDescent="0.35">
      <c r="A2360" t="s">
        <v>262</v>
      </c>
      <c r="B2360">
        <v>2040</v>
      </c>
      <c r="C2360">
        <v>1995</v>
      </c>
      <c r="D2360" t="s">
        <v>228</v>
      </c>
      <c r="E2360" t="s">
        <v>272</v>
      </c>
      <c r="F2360" t="s">
        <v>223</v>
      </c>
      <c r="G2360" t="s">
        <v>273</v>
      </c>
      <c r="H2360">
        <v>1635.7099447799999</v>
      </c>
      <c r="I2360">
        <v>-1465.1853493799999</v>
      </c>
    </row>
    <row r="2361" spans="1:9" x14ac:dyDescent="0.35">
      <c r="A2361" t="s">
        <v>262</v>
      </c>
      <c r="B2361">
        <v>2040</v>
      </c>
      <c r="C2361">
        <v>1995</v>
      </c>
      <c r="D2361" t="s">
        <v>228</v>
      </c>
      <c r="E2361" t="s">
        <v>272</v>
      </c>
      <c r="F2361" t="s">
        <v>223</v>
      </c>
      <c r="G2361" t="s">
        <v>274</v>
      </c>
      <c r="H2361">
        <v>2375.33355385</v>
      </c>
      <c r="I2361">
        <v>0</v>
      </c>
    </row>
    <row r="2362" spans="1:9" x14ac:dyDescent="0.35">
      <c r="A2362" t="s">
        <v>262</v>
      </c>
      <c r="B2362">
        <v>2040</v>
      </c>
      <c r="C2362">
        <v>1995</v>
      </c>
      <c r="D2362" t="s">
        <v>228</v>
      </c>
      <c r="E2362" t="s">
        <v>275</v>
      </c>
      <c r="F2362" t="s">
        <v>223</v>
      </c>
      <c r="G2362" t="s">
        <v>244</v>
      </c>
      <c r="H2362">
        <v>12522.625919620001</v>
      </c>
      <c r="I2362">
        <v>0</v>
      </c>
    </row>
    <row r="2363" spans="1:9" x14ac:dyDescent="0.35">
      <c r="A2363" t="s">
        <v>262</v>
      </c>
      <c r="B2363">
        <v>2040</v>
      </c>
      <c r="C2363">
        <v>1995</v>
      </c>
      <c r="D2363" t="s">
        <v>228</v>
      </c>
      <c r="E2363" t="s">
        <v>275</v>
      </c>
      <c r="F2363" t="s">
        <v>223</v>
      </c>
      <c r="G2363" t="s">
        <v>276</v>
      </c>
      <c r="H2363">
        <v>12892.363050279901</v>
      </c>
      <c r="I2363">
        <v>0</v>
      </c>
    </row>
    <row r="2364" spans="1:9" x14ac:dyDescent="0.35">
      <c r="A2364" t="s">
        <v>262</v>
      </c>
      <c r="B2364">
        <v>2040</v>
      </c>
      <c r="C2364">
        <v>1995</v>
      </c>
      <c r="D2364" t="s">
        <v>228</v>
      </c>
      <c r="E2364" t="s">
        <v>273</v>
      </c>
      <c r="F2364" t="s">
        <v>223</v>
      </c>
      <c r="G2364" t="s">
        <v>272</v>
      </c>
      <c r="H2364">
        <v>1470.6506200199999</v>
      </c>
      <c r="I2364">
        <v>-1615.88609172</v>
      </c>
    </row>
    <row r="2365" spans="1:9" x14ac:dyDescent="0.35">
      <c r="A2365" t="s">
        <v>262</v>
      </c>
      <c r="B2365">
        <v>2040</v>
      </c>
      <c r="C2365">
        <v>1995</v>
      </c>
      <c r="D2365" t="s">
        <v>228</v>
      </c>
      <c r="E2365" t="s">
        <v>273</v>
      </c>
      <c r="F2365" t="s">
        <v>223</v>
      </c>
      <c r="G2365" t="s">
        <v>277</v>
      </c>
      <c r="H2365">
        <v>3686.96990005</v>
      </c>
      <c r="I2365">
        <v>0</v>
      </c>
    </row>
    <row r="2366" spans="1:9" x14ac:dyDescent="0.35">
      <c r="A2366" t="s">
        <v>262</v>
      </c>
      <c r="B2366">
        <v>2040</v>
      </c>
      <c r="C2366">
        <v>1995</v>
      </c>
      <c r="D2366" t="s">
        <v>228</v>
      </c>
      <c r="E2366" t="s">
        <v>273</v>
      </c>
      <c r="F2366" t="s">
        <v>223</v>
      </c>
      <c r="G2366" t="s">
        <v>285</v>
      </c>
      <c r="H2366">
        <v>1534.7166527899999</v>
      </c>
      <c r="I2366">
        <v>0</v>
      </c>
    </row>
    <row r="2367" spans="1:9" x14ac:dyDescent="0.35">
      <c r="A2367" t="s">
        <v>262</v>
      </c>
      <c r="B2367">
        <v>2040</v>
      </c>
      <c r="C2367">
        <v>1995</v>
      </c>
      <c r="D2367" t="s">
        <v>228</v>
      </c>
      <c r="E2367" t="s">
        <v>273</v>
      </c>
      <c r="F2367" t="s">
        <v>223</v>
      </c>
      <c r="G2367" t="s">
        <v>271</v>
      </c>
      <c r="H2367">
        <v>3429.6926804700001</v>
      </c>
      <c r="I2367">
        <v>0</v>
      </c>
    </row>
    <row r="2368" spans="1:9" x14ac:dyDescent="0.35">
      <c r="A2368" t="s">
        <v>262</v>
      </c>
      <c r="B2368">
        <v>2040</v>
      </c>
      <c r="C2368">
        <v>1995</v>
      </c>
      <c r="D2368" t="s">
        <v>228</v>
      </c>
      <c r="E2368" t="s">
        <v>244</v>
      </c>
      <c r="F2368" t="s">
        <v>223</v>
      </c>
      <c r="G2368" t="s">
        <v>242</v>
      </c>
      <c r="H2368">
        <v>5246.15397725</v>
      </c>
      <c r="I2368">
        <v>-28322.763959600001</v>
      </c>
    </row>
    <row r="2369" spans="1:9" x14ac:dyDescent="0.35">
      <c r="A2369" t="s">
        <v>262</v>
      </c>
      <c r="B2369">
        <v>2040</v>
      </c>
      <c r="C2369">
        <v>1995</v>
      </c>
      <c r="D2369" t="s">
        <v>228</v>
      </c>
      <c r="E2369" t="s">
        <v>244</v>
      </c>
      <c r="F2369" t="s">
        <v>221</v>
      </c>
      <c r="G2369" t="s">
        <v>230</v>
      </c>
      <c r="H2369">
        <v>9420.2313266699894</v>
      </c>
      <c r="I2369">
        <v>-30126.47043533</v>
      </c>
    </row>
    <row r="2370" spans="1:9" x14ac:dyDescent="0.35">
      <c r="A2370" t="s">
        <v>262</v>
      </c>
      <c r="B2370">
        <v>2040</v>
      </c>
      <c r="C2370">
        <v>1995</v>
      </c>
      <c r="D2370" t="s">
        <v>228</v>
      </c>
      <c r="E2370" t="s">
        <v>244</v>
      </c>
      <c r="F2370" t="s">
        <v>223</v>
      </c>
      <c r="G2370" t="s">
        <v>232</v>
      </c>
      <c r="H2370">
        <v>7830.4683209100003</v>
      </c>
      <c r="I2370">
        <v>-17300.732521860002</v>
      </c>
    </row>
    <row r="2371" spans="1:9" x14ac:dyDescent="0.35">
      <c r="A2371" t="s">
        <v>262</v>
      </c>
      <c r="B2371">
        <v>2040</v>
      </c>
      <c r="C2371">
        <v>1995</v>
      </c>
      <c r="D2371" t="s">
        <v>228</v>
      </c>
      <c r="E2371" t="s">
        <v>244</v>
      </c>
      <c r="F2371" t="s">
        <v>223</v>
      </c>
      <c r="G2371" t="s">
        <v>275</v>
      </c>
      <c r="H2371">
        <v>0</v>
      </c>
      <c r="I2371">
        <v>-39767.494924990002</v>
      </c>
    </row>
    <row r="2372" spans="1:9" x14ac:dyDescent="0.35">
      <c r="A2372" t="s">
        <v>262</v>
      </c>
      <c r="B2372">
        <v>2040</v>
      </c>
      <c r="C2372">
        <v>1995</v>
      </c>
      <c r="D2372" t="s">
        <v>228</v>
      </c>
      <c r="E2372" t="s">
        <v>244</v>
      </c>
      <c r="F2372" t="s">
        <v>223</v>
      </c>
      <c r="G2372" t="s">
        <v>237</v>
      </c>
      <c r="H2372">
        <v>37895.715714289901</v>
      </c>
      <c r="I2372">
        <v>0</v>
      </c>
    </row>
    <row r="2373" spans="1:9" x14ac:dyDescent="0.35">
      <c r="A2373" t="s">
        <v>262</v>
      </c>
      <c r="B2373">
        <v>2040</v>
      </c>
      <c r="C2373">
        <v>1995</v>
      </c>
      <c r="D2373" t="s">
        <v>228</v>
      </c>
      <c r="E2373" t="s">
        <v>244</v>
      </c>
      <c r="F2373" t="s">
        <v>221</v>
      </c>
      <c r="G2373" t="s">
        <v>250</v>
      </c>
      <c r="H2373">
        <v>24532.530494710001</v>
      </c>
      <c r="I2373">
        <v>0</v>
      </c>
    </row>
    <row r="2374" spans="1:9" x14ac:dyDescent="0.35">
      <c r="A2374" t="s">
        <v>262</v>
      </c>
      <c r="B2374">
        <v>2040</v>
      </c>
      <c r="C2374">
        <v>1995</v>
      </c>
      <c r="D2374" t="s">
        <v>228</v>
      </c>
      <c r="E2374" t="s">
        <v>224</v>
      </c>
      <c r="F2374" t="s">
        <v>221</v>
      </c>
      <c r="G2374" t="s">
        <v>222</v>
      </c>
      <c r="H2374">
        <v>0</v>
      </c>
      <c r="I2374">
        <v>-765.05763428</v>
      </c>
    </row>
    <row r="2375" spans="1:9" x14ac:dyDescent="0.35">
      <c r="A2375" t="s">
        <v>262</v>
      </c>
      <c r="B2375">
        <v>2040</v>
      </c>
      <c r="C2375">
        <v>1995</v>
      </c>
      <c r="D2375" t="s">
        <v>228</v>
      </c>
      <c r="E2375" t="s">
        <v>224</v>
      </c>
      <c r="F2375" t="s">
        <v>223</v>
      </c>
      <c r="G2375" t="s">
        <v>251</v>
      </c>
      <c r="H2375">
        <v>0</v>
      </c>
      <c r="I2375">
        <v>-7065.0497357499999</v>
      </c>
    </row>
    <row r="2376" spans="1:9" x14ac:dyDescent="0.35">
      <c r="A2376" t="s">
        <v>262</v>
      </c>
      <c r="B2376">
        <v>2040</v>
      </c>
      <c r="C2376">
        <v>1995</v>
      </c>
      <c r="D2376" t="s">
        <v>228</v>
      </c>
      <c r="E2376" t="s">
        <v>224</v>
      </c>
      <c r="F2376" t="s">
        <v>223</v>
      </c>
      <c r="G2376" t="s">
        <v>261</v>
      </c>
      <c r="H2376">
        <v>244.43960218000001</v>
      </c>
      <c r="I2376">
        <v>-206.55408715999999</v>
      </c>
    </row>
    <row r="2377" spans="1:9" x14ac:dyDescent="0.35">
      <c r="A2377" t="s">
        <v>262</v>
      </c>
      <c r="B2377">
        <v>2040</v>
      </c>
      <c r="C2377">
        <v>1995</v>
      </c>
      <c r="D2377" t="s">
        <v>228</v>
      </c>
      <c r="E2377" t="s">
        <v>224</v>
      </c>
      <c r="F2377" t="s">
        <v>223</v>
      </c>
      <c r="G2377" t="s">
        <v>237</v>
      </c>
      <c r="H2377">
        <v>1022.4791526</v>
      </c>
      <c r="I2377">
        <v>0</v>
      </c>
    </row>
    <row r="2378" spans="1:9" x14ac:dyDescent="0.35">
      <c r="A2378" t="s">
        <v>262</v>
      </c>
      <c r="B2378">
        <v>2040</v>
      </c>
      <c r="C2378">
        <v>1995</v>
      </c>
      <c r="D2378" t="s">
        <v>228</v>
      </c>
      <c r="E2378" t="s">
        <v>224</v>
      </c>
      <c r="F2378" t="s">
        <v>223</v>
      </c>
      <c r="G2378" t="s">
        <v>226</v>
      </c>
      <c r="H2378">
        <v>5069.2457161000002</v>
      </c>
      <c r="I2378">
        <v>0</v>
      </c>
    </row>
    <row r="2379" spans="1:9" x14ac:dyDescent="0.35">
      <c r="A2379" t="s">
        <v>262</v>
      </c>
      <c r="B2379">
        <v>2040</v>
      </c>
      <c r="C2379">
        <v>1995</v>
      </c>
      <c r="D2379" t="s">
        <v>228</v>
      </c>
      <c r="E2379" t="s">
        <v>224</v>
      </c>
      <c r="F2379" t="s">
        <v>221</v>
      </c>
      <c r="G2379" t="s">
        <v>253</v>
      </c>
      <c r="H2379">
        <v>28283.485726759998</v>
      </c>
      <c r="I2379">
        <v>0</v>
      </c>
    </row>
    <row r="2380" spans="1:9" x14ac:dyDescent="0.35">
      <c r="A2380" t="s">
        <v>262</v>
      </c>
      <c r="B2380">
        <v>2040</v>
      </c>
      <c r="C2380">
        <v>1995</v>
      </c>
      <c r="D2380" t="s">
        <v>228</v>
      </c>
      <c r="E2380" t="s">
        <v>240</v>
      </c>
      <c r="F2380" t="s">
        <v>221</v>
      </c>
      <c r="G2380" t="s">
        <v>239</v>
      </c>
      <c r="H2380">
        <v>0</v>
      </c>
      <c r="I2380">
        <v>-2568.8044052700002</v>
      </c>
    </row>
    <row r="2381" spans="1:9" x14ac:dyDescent="0.35">
      <c r="A2381" t="s">
        <v>262</v>
      </c>
      <c r="B2381">
        <v>2040</v>
      </c>
      <c r="C2381">
        <v>1995</v>
      </c>
      <c r="D2381" t="s">
        <v>228</v>
      </c>
      <c r="E2381" t="s">
        <v>240</v>
      </c>
      <c r="F2381" t="s">
        <v>223</v>
      </c>
      <c r="G2381" t="s">
        <v>236</v>
      </c>
      <c r="H2381">
        <v>1535.2738945200001</v>
      </c>
      <c r="I2381">
        <v>0</v>
      </c>
    </row>
    <row r="2382" spans="1:9" x14ac:dyDescent="0.35">
      <c r="A2382" t="s">
        <v>262</v>
      </c>
      <c r="B2382">
        <v>2040</v>
      </c>
      <c r="C2382">
        <v>1995</v>
      </c>
      <c r="D2382" t="s">
        <v>228</v>
      </c>
      <c r="E2382" t="s">
        <v>240</v>
      </c>
      <c r="F2382" t="s">
        <v>221</v>
      </c>
      <c r="G2382" t="s">
        <v>227</v>
      </c>
      <c r="H2382">
        <v>7833.8723546399997</v>
      </c>
      <c r="I2382">
        <v>0</v>
      </c>
    </row>
    <row r="2383" spans="1:9" x14ac:dyDescent="0.35">
      <c r="A2383" t="s">
        <v>262</v>
      </c>
      <c r="B2383">
        <v>2040</v>
      </c>
      <c r="C2383">
        <v>1995</v>
      </c>
      <c r="D2383" t="s">
        <v>228</v>
      </c>
      <c r="E2383" t="s">
        <v>240</v>
      </c>
      <c r="F2383" t="s">
        <v>223</v>
      </c>
      <c r="G2383" t="s">
        <v>238</v>
      </c>
      <c r="H2383">
        <v>356.45311593000002</v>
      </c>
      <c r="I2383">
        <v>0</v>
      </c>
    </row>
    <row r="2384" spans="1:9" x14ac:dyDescent="0.35">
      <c r="A2384" t="s">
        <v>262</v>
      </c>
      <c r="B2384">
        <v>2040</v>
      </c>
      <c r="C2384">
        <v>1995</v>
      </c>
      <c r="D2384" t="s">
        <v>228</v>
      </c>
      <c r="E2384" t="s">
        <v>236</v>
      </c>
      <c r="F2384" t="s">
        <v>223</v>
      </c>
      <c r="G2384" t="s">
        <v>229</v>
      </c>
      <c r="H2384">
        <v>0</v>
      </c>
      <c r="I2384">
        <v>-872.73811705999901</v>
      </c>
    </row>
    <row r="2385" spans="1:9" x14ac:dyDescent="0.35">
      <c r="A2385" t="s">
        <v>262</v>
      </c>
      <c r="B2385">
        <v>2040</v>
      </c>
      <c r="C2385">
        <v>1995</v>
      </c>
      <c r="D2385" t="s">
        <v>228</v>
      </c>
      <c r="E2385" t="s">
        <v>236</v>
      </c>
      <c r="F2385" t="s">
        <v>223</v>
      </c>
      <c r="G2385" t="s">
        <v>240</v>
      </c>
      <c r="H2385">
        <v>0</v>
      </c>
      <c r="I2385">
        <v>-2771.6524417800001</v>
      </c>
    </row>
    <row r="2386" spans="1:9" x14ac:dyDescent="0.35">
      <c r="A2386" t="s">
        <v>262</v>
      </c>
      <c r="B2386">
        <v>2040</v>
      </c>
      <c r="C2386">
        <v>1995</v>
      </c>
      <c r="D2386" t="s">
        <v>228</v>
      </c>
      <c r="E2386" t="s">
        <v>236</v>
      </c>
      <c r="F2386" t="s">
        <v>223</v>
      </c>
      <c r="G2386" t="s">
        <v>252</v>
      </c>
      <c r="H2386">
        <v>4944.6073305600003</v>
      </c>
      <c r="I2386">
        <v>0</v>
      </c>
    </row>
    <row r="2387" spans="1:9" x14ac:dyDescent="0.35">
      <c r="A2387" t="s">
        <v>262</v>
      </c>
      <c r="B2387">
        <v>2040</v>
      </c>
      <c r="C2387">
        <v>1995</v>
      </c>
      <c r="D2387" t="s">
        <v>228</v>
      </c>
      <c r="E2387" t="s">
        <v>236</v>
      </c>
      <c r="F2387" t="s">
        <v>221</v>
      </c>
      <c r="G2387" t="s">
        <v>227</v>
      </c>
      <c r="H2387">
        <v>6179.0588362199996</v>
      </c>
      <c r="I2387">
        <v>0</v>
      </c>
    </row>
    <row r="2388" spans="1:9" x14ac:dyDescent="0.35">
      <c r="A2388" t="s">
        <v>262</v>
      </c>
      <c r="B2388">
        <v>2040</v>
      </c>
      <c r="C2388">
        <v>1995</v>
      </c>
      <c r="D2388" t="s">
        <v>228</v>
      </c>
      <c r="E2388" t="s">
        <v>236</v>
      </c>
      <c r="F2388" t="s">
        <v>223</v>
      </c>
      <c r="G2388" t="s">
        <v>238</v>
      </c>
      <c r="H2388">
        <v>107.87343319999999</v>
      </c>
      <c r="I2388">
        <v>0</v>
      </c>
    </row>
    <row r="2389" spans="1:9" x14ac:dyDescent="0.35">
      <c r="A2389" t="s">
        <v>262</v>
      </c>
      <c r="B2389">
        <v>2040</v>
      </c>
      <c r="C2389">
        <v>1995</v>
      </c>
      <c r="D2389" t="s">
        <v>228</v>
      </c>
      <c r="E2389" t="s">
        <v>236</v>
      </c>
      <c r="F2389" t="s">
        <v>223</v>
      </c>
      <c r="G2389" t="s">
        <v>256</v>
      </c>
      <c r="H2389">
        <v>3312.4630078599998</v>
      </c>
      <c r="I2389">
        <v>0</v>
      </c>
    </row>
    <row r="2390" spans="1:9" x14ac:dyDescent="0.35">
      <c r="A2390" t="s">
        <v>262</v>
      </c>
      <c r="B2390">
        <v>2040</v>
      </c>
      <c r="C2390">
        <v>1995</v>
      </c>
      <c r="D2390" t="s">
        <v>228</v>
      </c>
      <c r="E2390" t="s">
        <v>236</v>
      </c>
      <c r="F2390" t="s">
        <v>221</v>
      </c>
      <c r="G2390" t="s">
        <v>279</v>
      </c>
      <c r="H2390">
        <v>2301.9670216999998</v>
      </c>
      <c r="I2390">
        <v>0</v>
      </c>
    </row>
    <row r="2391" spans="1:9" x14ac:dyDescent="0.35">
      <c r="A2391" t="s">
        <v>262</v>
      </c>
      <c r="B2391">
        <v>2040</v>
      </c>
      <c r="C2391">
        <v>1995</v>
      </c>
      <c r="D2391" t="s">
        <v>228</v>
      </c>
      <c r="E2391" t="s">
        <v>278</v>
      </c>
      <c r="F2391" t="s">
        <v>221</v>
      </c>
      <c r="G2391" t="s">
        <v>250</v>
      </c>
      <c r="H2391">
        <v>4870.59796972</v>
      </c>
      <c r="I2391">
        <v>0</v>
      </c>
    </row>
    <row r="2392" spans="1:9" x14ac:dyDescent="0.35">
      <c r="A2392" t="s">
        <v>262</v>
      </c>
      <c r="B2392">
        <v>2040</v>
      </c>
      <c r="C2392">
        <v>1995</v>
      </c>
      <c r="D2392" t="s">
        <v>228</v>
      </c>
      <c r="E2392" t="s">
        <v>278</v>
      </c>
      <c r="F2392" t="s">
        <v>221</v>
      </c>
      <c r="G2392" t="s">
        <v>280</v>
      </c>
      <c r="H2392">
        <v>1144.3277883000001</v>
      </c>
      <c r="I2392">
        <v>0</v>
      </c>
    </row>
    <row r="2393" spans="1:9" x14ac:dyDescent="0.35">
      <c r="A2393" t="s">
        <v>262</v>
      </c>
      <c r="B2393">
        <v>2040</v>
      </c>
      <c r="C2393">
        <v>1995</v>
      </c>
      <c r="D2393" t="s">
        <v>228</v>
      </c>
      <c r="E2393" t="s">
        <v>237</v>
      </c>
      <c r="F2393" t="s">
        <v>223</v>
      </c>
      <c r="G2393" t="s">
        <v>229</v>
      </c>
      <c r="H2393">
        <v>318.69960610999999</v>
      </c>
      <c r="I2393">
        <v>-2768.5008005899999</v>
      </c>
    </row>
    <row r="2394" spans="1:9" x14ac:dyDescent="0.35">
      <c r="A2394" t="s">
        <v>262</v>
      </c>
      <c r="B2394">
        <v>2040</v>
      </c>
      <c r="C2394">
        <v>1995</v>
      </c>
      <c r="D2394" t="s">
        <v>228</v>
      </c>
      <c r="E2394" t="s">
        <v>237</v>
      </c>
      <c r="F2394" t="s">
        <v>221</v>
      </c>
      <c r="G2394" t="s">
        <v>230</v>
      </c>
      <c r="H2394">
        <v>1653.7500962500001</v>
      </c>
      <c r="I2394">
        <v>-2369.72572842</v>
      </c>
    </row>
    <row r="2395" spans="1:9" x14ac:dyDescent="0.35">
      <c r="A2395" t="s">
        <v>262</v>
      </c>
      <c r="B2395">
        <v>2040</v>
      </c>
      <c r="C2395">
        <v>1995</v>
      </c>
      <c r="D2395" t="s">
        <v>228</v>
      </c>
      <c r="E2395" t="s">
        <v>237</v>
      </c>
      <c r="F2395" t="s">
        <v>223</v>
      </c>
      <c r="G2395" t="s">
        <v>244</v>
      </c>
      <c r="H2395">
        <v>0</v>
      </c>
      <c r="I2395">
        <v>-1171.90449896</v>
      </c>
    </row>
    <row r="2396" spans="1:9" x14ac:dyDescent="0.35">
      <c r="A2396" t="s">
        <v>262</v>
      </c>
      <c r="B2396">
        <v>2040</v>
      </c>
      <c r="C2396">
        <v>1995</v>
      </c>
      <c r="D2396" t="s">
        <v>228</v>
      </c>
      <c r="E2396" t="s">
        <v>237</v>
      </c>
      <c r="F2396" t="s">
        <v>223</v>
      </c>
      <c r="G2396" t="s">
        <v>224</v>
      </c>
      <c r="H2396">
        <v>0</v>
      </c>
      <c r="I2396">
        <v>-2207.0354238099999</v>
      </c>
    </row>
    <row r="2397" spans="1:9" x14ac:dyDescent="0.35">
      <c r="A2397" t="s">
        <v>262</v>
      </c>
      <c r="B2397">
        <v>2040</v>
      </c>
      <c r="C2397">
        <v>1995</v>
      </c>
      <c r="D2397" t="s">
        <v>228</v>
      </c>
      <c r="E2397" t="s">
        <v>237</v>
      </c>
      <c r="F2397" t="s">
        <v>223</v>
      </c>
      <c r="G2397" t="s">
        <v>225</v>
      </c>
      <c r="H2397">
        <v>2353.8024133700001</v>
      </c>
      <c r="I2397">
        <v>0</v>
      </c>
    </row>
    <row r="2398" spans="1:9" x14ac:dyDescent="0.35">
      <c r="A2398" t="s">
        <v>262</v>
      </c>
      <c r="B2398">
        <v>2040</v>
      </c>
      <c r="C2398">
        <v>1995</v>
      </c>
      <c r="D2398" t="s">
        <v>228</v>
      </c>
      <c r="E2398" t="s">
        <v>237</v>
      </c>
      <c r="F2398" t="s">
        <v>223</v>
      </c>
      <c r="G2398" t="s">
        <v>281</v>
      </c>
      <c r="H2398">
        <v>786.85662373000002</v>
      </c>
      <c r="I2398">
        <v>0</v>
      </c>
    </row>
    <row r="2399" spans="1:9" x14ac:dyDescent="0.35">
      <c r="A2399" t="s">
        <v>262</v>
      </c>
      <c r="B2399">
        <v>2040</v>
      </c>
      <c r="C2399">
        <v>1995</v>
      </c>
      <c r="D2399" t="s">
        <v>228</v>
      </c>
      <c r="E2399" t="s">
        <v>237</v>
      </c>
      <c r="F2399" t="s">
        <v>223</v>
      </c>
      <c r="G2399" t="s">
        <v>238</v>
      </c>
      <c r="H2399">
        <v>2319.42084131</v>
      </c>
      <c r="I2399">
        <v>0</v>
      </c>
    </row>
    <row r="2400" spans="1:9" x14ac:dyDescent="0.35">
      <c r="A2400" t="s">
        <v>262</v>
      </c>
      <c r="B2400">
        <v>2040</v>
      </c>
      <c r="C2400">
        <v>1995</v>
      </c>
      <c r="D2400" t="s">
        <v>228</v>
      </c>
      <c r="E2400" t="s">
        <v>282</v>
      </c>
      <c r="F2400" t="s">
        <v>223</v>
      </c>
      <c r="G2400" t="s">
        <v>274</v>
      </c>
      <c r="H2400">
        <v>1306.57064098</v>
      </c>
      <c r="I2400">
        <v>0</v>
      </c>
    </row>
    <row r="2401" spans="1:9" x14ac:dyDescent="0.35">
      <c r="A2401" t="s">
        <v>262</v>
      </c>
      <c r="B2401">
        <v>2040</v>
      </c>
      <c r="C2401">
        <v>1995</v>
      </c>
      <c r="D2401" t="s">
        <v>228</v>
      </c>
      <c r="E2401" t="s">
        <v>282</v>
      </c>
      <c r="F2401" t="s">
        <v>223</v>
      </c>
      <c r="G2401" t="s">
        <v>270</v>
      </c>
      <c r="H2401">
        <v>7162.6482207299996</v>
      </c>
      <c r="I2401">
        <v>0</v>
      </c>
    </row>
    <row r="2402" spans="1:9" x14ac:dyDescent="0.35">
      <c r="A2402" t="s">
        <v>262</v>
      </c>
      <c r="B2402">
        <v>2040</v>
      </c>
      <c r="C2402">
        <v>1995</v>
      </c>
      <c r="D2402" t="s">
        <v>228</v>
      </c>
      <c r="E2402" t="s">
        <v>282</v>
      </c>
      <c r="F2402" t="s">
        <v>223</v>
      </c>
      <c r="G2402" t="s">
        <v>268</v>
      </c>
      <c r="H2402">
        <v>1937.8712404099999</v>
      </c>
      <c r="I2402">
        <v>0</v>
      </c>
    </row>
    <row r="2403" spans="1:9" x14ac:dyDescent="0.35">
      <c r="A2403" t="s">
        <v>262</v>
      </c>
      <c r="B2403">
        <v>2040</v>
      </c>
      <c r="C2403">
        <v>1995</v>
      </c>
      <c r="D2403" t="s">
        <v>228</v>
      </c>
      <c r="E2403" t="s">
        <v>246</v>
      </c>
      <c r="F2403" t="s">
        <v>223</v>
      </c>
      <c r="G2403" t="s">
        <v>242</v>
      </c>
      <c r="H2403">
        <v>0</v>
      </c>
      <c r="I2403">
        <v>-433.37916539000003</v>
      </c>
    </row>
    <row r="2404" spans="1:9" x14ac:dyDescent="0.35">
      <c r="A2404" t="s">
        <v>262</v>
      </c>
      <c r="B2404">
        <v>2040</v>
      </c>
      <c r="C2404">
        <v>1995</v>
      </c>
      <c r="D2404" t="s">
        <v>228</v>
      </c>
      <c r="E2404" t="s">
        <v>246</v>
      </c>
      <c r="F2404" t="s">
        <v>223</v>
      </c>
      <c r="G2404" t="s">
        <v>232</v>
      </c>
      <c r="H2404">
        <v>0</v>
      </c>
      <c r="I2404">
        <v>-623.02280575999998</v>
      </c>
    </row>
    <row r="2405" spans="1:9" x14ac:dyDescent="0.35">
      <c r="A2405" t="s">
        <v>262</v>
      </c>
      <c r="B2405">
        <v>2040</v>
      </c>
      <c r="C2405">
        <v>1995</v>
      </c>
      <c r="D2405" t="s">
        <v>228</v>
      </c>
      <c r="E2405" t="s">
        <v>274</v>
      </c>
      <c r="F2405" t="s">
        <v>223</v>
      </c>
      <c r="G2405" t="s">
        <v>272</v>
      </c>
      <c r="H2405">
        <v>0</v>
      </c>
      <c r="I2405">
        <v>-2454.6588817900001</v>
      </c>
    </row>
    <row r="2406" spans="1:9" x14ac:dyDescent="0.35">
      <c r="A2406" t="s">
        <v>262</v>
      </c>
      <c r="B2406">
        <v>2040</v>
      </c>
      <c r="C2406">
        <v>1995</v>
      </c>
      <c r="D2406" t="s">
        <v>228</v>
      </c>
      <c r="E2406" t="s">
        <v>274</v>
      </c>
      <c r="F2406" t="s">
        <v>223</v>
      </c>
      <c r="G2406" t="s">
        <v>282</v>
      </c>
      <c r="H2406">
        <v>0</v>
      </c>
      <c r="I2406">
        <v>-3296.3388795999999</v>
      </c>
    </row>
    <row r="2407" spans="1:9" x14ac:dyDescent="0.35">
      <c r="A2407" t="s">
        <v>262</v>
      </c>
      <c r="B2407">
        <v>2040</v>
      </c>
      <c r="C2407">
        <v>1995</v>
      </c>
      <c r="D2407" t="s">
        <v>228</v>
      </c>
      <c r="E2407" t="s">
        <v>274</v>
      </c>
      <c r="F2407" t="s">
        <v>223</v>
      </c>
      <c r="G2407" t="s">
        <v>271</v>
      </c>
      <c r="H2407">
        <v>0</v>
      </c>
      <c r="I2407">
        <v>-1575.6955562999999</v>
      </c>
    </row>
    <row r="2408" spans="1:9" x14ac:dyDescent="0.35">
      <c r="A2408" t="s">
        <v>262</v>
      </c>
      <c r="B2408">
        <v>2040</v>
      </c>
      <c r="C2408">
        <v>1995</v>
      </c>
      <c r="D2408" t="s">
        <v>221</v>
      </c>
      <c r="E2408" t="s">
        <v>225</v>
      </c>
      <c r="F2408" t="s">
        <v>221</v>
      </c>
      <c r="G2408" t="s">
        <v>222</v>
      </c>
      <c r="H2408">
        <v>0</v>
      </c>
      <c r="I2408">
        <v>-806.21993147000001</v>
      </c>
    </row>
    <row r="2409" spans="1:9" x14ac:dyDescent="0.35">
      <c r="A2409" t="s">
        <v>262</v>
      </c>
      <c r="B2409">
        <v>2040</v>
      </c>
      <c r="C2409">
        <v>1995</v>
      </c>
      <c r="D2409" t="s">
        <v>221</v>
      </c>
      <c r="E2409" t="s">
        <v>225</v>
      </c>
      <c r="F2409" t="s">
        <v>221</v>
      </c>
      <c r="G2409" t="s">
        <v>239</v>
      </c>
      <c r="H2409">
        <v>0</v>
      </c>
      <c r="I2409">
        <v>-1738.6870630400001</v>
      </c>
    </row>
    <row r="2410" spans="1:9" x14ac:dyDescent="0.35">
      <c r="A2410" t="s">
        <v>262</v>
      </c>
      <c r="B2410">
        <v>2040</v>
      </c>
      <c r="C2410">
        <v>1995</v>
      </c>
      <c r="D2410" t="s">
        <v>221</v>
      </c>
      <c r="E2410" t="s">
        <v>225</v>
      </c>
      <c r="F2410" t="s">
        <v>223</v>
      </c>
      <c r="G2410" t="s">
        <v>237</v>
      </c>
      <c r="H2410">
        <v>0</v>
      </c>
      <c r="I2410">
        <v>-1264.02179929</v>
      </c>
    </row>
    <row r="2411" spans="1:9" x14ac:dyDescent="0.35">
      <c r="A2411" t="s">
        <v>262</v>
      </c>
      <c r="B2411">
        <v>2040</v>
      </c>
      <c r="C2411">
        <v>1995</v>
      </c>
      <c r="D2411" t="s">
        <v>221</v>
      </c>
      <c r="E2411" t="s">
        <v>225</v>
      </c>
      <c r="F2411" t="s">
        <v>221</v>
      </c>
      <c r="G2411" t="s">
        <v>227</v>
      </c>
      <c r="H2411">
        <v>2713.2740771499998</v>
      </c>
      <c r="I2411">
        <v>0</v>
      </c>
    </row>
    <row r="2412" spans="1:9" x14ac:dyDescent="0.35">
      <c r="A2412" t="s">
        <v>262</v>
      </c>
      <c r="B2412">
        <v>2040</v>
      </c>
      <c r="C2412">
        <v>1995</v>
      </c>
      <c r="D2412" t="s">
        <v>221</v>
      </c>
      <c r="E2412" t="s">
        <v>226</v>
      </c>
      <c r="F2412" t="s">
        <v>221</v>
      </c>
      <c r="G2412" t="s">
        <v>222</v>
      </c>
      <c r="H2412">
        <v>119.55741189</v>
      </c>
      <c r="I2412">
        <v>-85.082250630000004</v>
      </c>
    </row>
    <row r="2413" spans="1:9" x14ac:dyDescent="0.35">
      <c r="A2413" t="s">
        <v>262</v>
      </c>
      <c r="B2413">
        <v>2040</v>
      </c>
      <c r="C2413">
        <v>1995</v>
      </c>
      <c r="D2413" t="s">
        <v>221</v>
      </c>
      <c r="E2413" t="s">
        <v>226</v>
      </c>
      <c r="F2413" t="s">
        <v>223</v>
      </c>
      <c r="G2413" t="s">
        <v>251</v>
      </c>
      <c r="H2413">
        <v>0</v>
      </c>
      <c r="I2413">
        <v>-1747.46157326</v>
      </c>
    </row>
    <row r="2414" spans="1:9" x14ac:dyDescent="0.35">
      <c r="A2414" t="s">
        <v>262</v>
      </c>
      <c r="B2414">
        <v>2040</v>
      </c>
      <c r="C2414">
        <v>1995</v>
      </c>
      <c r="D2414" t="s">
        <v>221</v>
      </c>
      <c r="E2414" t="s">
        <v>226</v>
      </c>
      <c r="F2414" t="s">
        <v>223</v>
      </c>
      <c r="G2414" t="s">
        <v>224</v>
      </c>
      <c r="H2414">
        <v>0</v>
      </c>
      <c r="I2414">
        <v>-1585.51925992</v>
      </c>
    </row>
    <row r="2415" spans="1:9" x14ac:dyDescent="0.35">
      <c r="A2415" t="s">
        <v>262</v>
      </c>
      <c r="B2415">
        <v>2040</v>
      </c>
      <c r="C2415">
        <v>1995</v>
      </c>
      <c r="D2415" t="s">
        <v>221</v>
      </c>
      <c r="E2415" t="s">
        <v>226</v>
      </c>
      <c r="F2415" t="s">
        <v>221</v>
      </c>
      <c r="G2415" t="s">
        <v>227</v>
      </c>
      <c r="H2415">
        <v>1717.20082987</v>
      </c>
      <c r="I2415">
        <v>0</v>
      </c>
    </row>
    <row r="2416" spans="1:9" x14ac:dyDescent="0.35">
      <c r="A2416" t="s">
        <v>262</v>
      </c>
      <c r="B2416">
        <v>2040</v>
      </c>
      <c r="C2416">
        <v>1995</v>
      </c>
      <c r="D2416" t="s">
        <v>228</v>
      </c>
      <c r="E2416" t="s">
        <v>281</v>
      </c>
      <c r="F2416" t="s">
        <v>223</v>
      </c>
      <c r="G2416" t="s">
        <v>237</v>
      </c>
      <c r="H2416">
        <v>0</v>
      </c>
      <c r="I2416">
        <v>-239.39600646</v>
      </c>
    </row>
    <row r="2417" spans="1:9" x14ac:dyDescent="0.35">
      <c r="A2417" t="s">
        <v>262</v>
      </c>
      <c r="B2417">
        <v>2040</v>
      </c>
      <c r="C2417">
        <v>1995</v>
      </c>
      <c r="D2417" t="s">
        <v>228</v>
      </c>
      <c r="E2417" t="s">
        <v>248</v>
      </c>
      <c r="F2417" t="s">
        <v>223</v>
      </c>
      <c r="G2417" t="s">
        <v>242</v>
      </c>
      <c r="H2417">
        <v>0</v>
      </c>
      <c r="I2417">
        <v>-10351.332157250001</v>
      </c>
    </row>
    <row r="2418" spans="1:9" x14ac:dyDescent="0.35">
      <c r="A2418" t="s">
        <v>262</v>
      </c>
      <c r="B2418">
        <v>2040</v>
      </c>
      <c r="C2418">
        <v>1995</v>
      </c>
      <c r="D2418" t="s">
        <v>228</v>
      </c>
      <c r="E2418" t="s">
        <v>248</v>
      </c>
      <c r="F2418" t="s">
        <v>223</v>
      </c>
      <c r="G2418" t="s">
        <v>232</v>
      </c>
      <c r="H2418">
        <v>0</v>
      </c>
      <c r="I2418">
        <v>-16756.024969819999</v>
      </c>
    </row>
    <row r="2419" spans="1:9" x14ac:dyDescent="0.35">
      <c r="A2419" t="s">
        <v>262</v>
      </c>
      <c r="B2419">
        <v>2040</v>
      </c>
      <c r="C2419">
        <v>1995</v>
      </c>
      <c r="D2419" t="s">
        <v>228</v>
      </c>
      <c r="E2419" t="s">
        <v>248</v>
      </c>
      <c r="F2419" t="s">
        <v>223</v>
      </c>
      <c r="G2419" t="s">
        <v>265</v>
      </c>
      <c r="H2419">
        <v>0</v>
      </c>
      <c r="I2419">
        <v>-948.46224719999998</v>
      </c>
    </row>
    <row r="2420" spans="1:9" x14ac:dyDescent="0.35">
      <c r="A2420" t="s">
        <v>262</v>
      </c>
      <c r="B2420">
        <v>2040</v>
      </c>
      <c r="C2420">
        <v>1995</v>
      </c>
      <c r="D2420" t="s">
        <v>228</v>
      </c>
      <c r="E2420" t="s">
        <v>248</v>
      </c>
      <c r="F2420" t="s">
        <v>221</v>
      </c>
      <c r="G2420" t="s">
        <v>267</v>
      </c>
      <c r="H2420">
        <v>1618.3325722100001</v>
      </c>
      <c r="I2420">
        <v>0</v>
      </c>
    </row>
    <row r="2421" spans="1:9" x14ac:dyDescent="0.35">
      <c r="A2421" t="s">
        <v>262</v>
      </c>
      <c r="B2421">
        <v>2040</v>
      </c>
      <c r="C2421">
        <v>1995</v>
      </c>
      <c r="D2421" t="s">
        <v>228</v>
      </c>
      <c r="E2421" t="s">
        <v>248</v>
      </c>
      <c r="F2421" t="s">
        <v>221</v>
      </c>
      <c r="G2421" t="s">
        <v>250</v>
      </c>
      <c r="H2421">
        <v>7325.1046193499997</v>
      </c>
      <c r="I2421">
        <v>0</v>
      </c>
    </row>
    <row r="2422" spans="1:9" x14ac:dyDescent="0.35">
      <c r="A2422" t="s">
        <v>262</v>
      </c>
      <c r="B2422">
        <v>2040</v>
      </c>
      <c r="C2422">
        <v>1995</v>
      </c>
      <c r="D2422" t="s">
        <v>221</v>
      </c>
      <c r="E2422" t="s">
        <v>283</v>
      </c>
      <c r="F2422" t="s">
        <v>221</v>
      </c>
      <c r="G2422" t="s">
        <v>284</v>
      </c>
      <c r="H2422">
        <v>49.140385690000002</v>
      </c>
      <c r="I2422">
        <v>0</v>
      </c>
    </row>
    <row r="2423" spans="1:9" x14ac:dyDescent="0.35">
      <c r="A2423" t="s">
        <v>262</v>
      </c>
      <c r="B2423">
        <v>2040</v>
      </c>
      <c r="C2423">
        <v>1995</v>
      </c>
      <c r="D2423" t="s">
        <v>221</v>
      </c>
      <c r="E2423" t="s">
        <v>283</v>
      </c>
      <c r="F2423" t="s">
        <v>221</v>
      </c>
      <c r="G2423" t="s">
        <v>267</v>
      </c>
      <c r="H2423">
        <v>7278.9434665799999</v>
      </c>
      <c r="I2423">
        <v>0</v>
      </c>
    </row>
    <row r="2424" spans="1:9" x14ac:dyDescent="0.35">
      <c r="A2424" t="s">
        <v>262</v>
      </c>
      <c r="B2424">
        <v>2040</v>
      </c>
      <c r="C2424">
        <v>1995</v>
      </c>
      <c r="D2424" t="s">
        <v>221</v>
      </c>
      <c r="E2424" t="s">
        <v>283</v>
      </c>
      <c r="F2424" t="s">
        <v>223</v>
      </c>
      <c r="G2424" t="s">
        <v>285</v>
      </c>
      <c r="H2424">
        <v>2482.2071572</v>
      </c>
      <c r="I2424">
        <v>0</v>
      </c>
    </row>
    <row r="2425" spans="1:9" x14ac:dyDescent="0.35">
      <c r="A2425" t="s">
        <v>262</v>
      </c>
      <c r="B2425">
        <v>2040</v>
      </c>
      <c r="C2425">
        <v>1995</v>
      </c>
      <c r="D2425" t="s">
        <v>221</v>
      </c>
      <c r="E2425" t="s">
        <v>284</v>
      </c>
      <c r="F2425" t="s">
        <v>221</v>
      </c>
      <c r="G2425" t="s">
        <v>283</v>
      </c>
      <c r="H2425">
        <v>0</v>
      </c>
      <c r="I2425">
        <v>-6966.6220582200003</v>
      </c>
    </row>
    <row r="2426" spans="1:9" x14ac:dyDescent="0.35">
      <c r="A2426" t="s">
        <v>262</v>
      </c>
      <c r="B2426">
        <v>2040</v>
      </c>
      <c r="C2426">
        <v>1995</v>
      </c>
      <c r="D2426" t="s">
        <v>221</v>
      </c>
      <c r="E2426" t="s">
        <v>284</v>
      </c>
      <c r="F2426" t="s">
        <v>223</v>
      </c>
      <c r="G2426" t="s">
        <v>277</v>
      </c>
      <c r="H2426">
        <v>4050.2171921600002</v>
      </c>
      <c r="I2426">
        <v>0</v>
      </c>
    </row>
    <row r="2427" spans="1:9" x14ac:dyDescent="0.35">
      <c r="A2427" t="s">
        <v>262</v>
      </c>
      <c r="B2427">
        <v>2040</v>
      </c>
      <c r="C2427">
        <v>1995</v>
      </c>
      <c r="D2427" t="s">
        <v>221</v>
      </c>
      <c r="E2427" t="s">
        <v>284</v>
      </c>
      <c r="F2427" t="s">
        <v>223</v>
      </c>
      <c r="G2427" t="s">
        <v>285</v>
      </c>
      <c r="H2427">
        <v>1382.6028838300001</v>
      </c>
      <c r="I2427">
        <v>0</v>
      </c>
    </row>
    <row r="2428" spans="1:9" x14ac:dyDescent="0.35">
      <c r="A2428" t="s">
        <v>262</v>
      </c>
      <c r="B2428">
        <v>2040</v>
      </c>
      <c r="C2428">
        <v>1995</v>
      </c>
      <c r="D2428" t="s">
        <v>221</v>
      </c>
      <c r="E2428" t="s">
        <v>267</v>
      </c>
      <c r="F2428" t="s">
        <v>223</v>
      </c>
      <c r="G2428" t="s">
        <v>232</v>
      </c>
      <c r="H2428">
        <v>0</v>
      </c>
      <c r="I2428">
        <v>-8065.9164852499998</v>
      </c>
    </row>
    <row r="2429" spans="1:9" x14ac:dyDescent="0.35">
      <c r="A2429" t="s">
        <v>262</v>
      </c>
      <c r="B2429">
        <v>2040</v>
      </c>
      <c r="C2429">
        <v>1995</v>
      </c>
      <c r="D2429" t="s">
        <v>221</v>
      </c>
      <c r="E2429" t="s">
        <v>267</v>
      </c>
      <c r="F2429" t="s">
        <v>223</v>
      </c>
      <c r="G2429" t="s">
        <v>265</v>
      </c>
      <c r="H2429">
        <v>0</v>
      </c>
      <c r="I2429">
        <v>-6283.1828006899996</v>
      </c>
    </row>
    <row r="2430" spans="1:9" x14ac:dyDescent="0.35">
      <c r="A2430" t="s">
        <v>262</v>
      </c>
      <c r="B2430">
        <v>2040</v>
      </c>
      <c r="C2430">
        <v>1995</v>
      </c>
      <c r="D2430" t="s">
        <v>221</v>
      </c>
      <c r="E2430" t="s">
        <v>267</v>
      </c>
      <c r="F2430" t="s">
        <v>223</v>
      </c>
      <c r="G2430" t="s">
        <v>248</v>
      </c>
      <c r="H2430">
        <v>0</v>
      </c>
      <c r="I2430">
        <v>-3831.6289043900001</v>
      </c>
    </row>
    <row r="2431" spans="1:9" x14ac:dyDescent="0.35">
      <c r="A2431" t="s">
        <v>262</v>
      </c>
      <c r="B2431">
        <v>2040</v>
      </c>
      <c r="C2431">
        <v>1995</v>
      </c>
      <c r="D2431" t="s">
        <v>221</v>
      </c>
      <c r="E2431" t="s">
        <v>267</v>
      </c>
      <c r="F2431" t="s">
        <v>221</v>
      </c>
      <c r="G2431" t="s">
        <v>283</v>
      </c>
      <c r="H2431">
        <v>0</v>
      </c>
      <c r="I2431">
        <v>-544.36437960000001</v>
      </c>
    </row>
    <row r="2432" spans="1:9" x14ac:dyDescent="0.35">
      <c r="A2432" t="s">
        <v>262</v>
      </c>
      <c r="B2432">
        <v>2040</v>
      </c>
      <c r="C2432">
        <v>1995</v>
      </c>
      <c r="D2432" t="s">
        <v>221</v>
      </c>
      <c r="E2432" t="s">
        <v>267</v>
      </c>
      <c r="F2432" t="s">
        <v>223</v>
      </c>
      <c r="G2432" t="s">
        <v>271</v>
      </c>
      <c r="H2432">
        <v>6332.61935601</v>
      </c>
      <c r="I2432">
        <v>0</v>
      </c>
    </row>
    <row r="2433" spans="1:9" x14ac:dyDescent="0.35">
      <c r="A2433" t="s">
        <v>262</v>
      </c>
      <c r="B2433">
        <v>2040</v>
      </c>
      <c r="C2433">
        <v>1995</v>
      </c>
      <c r="D2433" t="s">
        <v>221</v>
      </c>
      <c r="E2433" t="s">
        <v>267</v>
      </c>
      <c r="F2433" t="s">
        <v>221</v>
      </c>
      <c r="G2433" t="s">
        <v>250</v>
      </c>
      <c r="H2433">
        <v>13925.1836285299</v>
      </c>
      <c r="I2433">
        <v>-6982.6428279700003</v>
      </c>
    </row>
    <row r="2434" spans="1:9" x14ac:dyDescent="0.35">
      <c r="A2434" t="s">
        <v>262</v>
      </c>
      <c r="B2434">
        <v>2040</v>
      </c>
      <c r="C2434">
        <v>1995</v>
      </c>
      <c r="D2434" t="s">
        <v>228</v>
      </c>
      <c r="E2434" t="s">
        <v>270</v>
      </c>
      <c r="F2434" t="s">
        <v>223</v>
      </c>
      <c r="G2434" t="s">
        <v>231</v>
      </c>
      <c r="H2434">
        <v>0</v>
      </c>
      <c r="I2434">
        <v>-4410.2018161899996</v>
      </c>
    </row>
    <row r="2435" spans="1:9" x14ac:dyDescent="0.35">
      <c r="A2435" t="s">
        <v>262</v>
      </c>
      <c r="B2435">
        <v>2040</v>
      </c>
      <c r="C2435">
        <v>1995</v>
      </c>
      <c r="D2435" t="s">
        <v>228</v>
      </c>
      <c r="E2435" t="s">
        <v>270</v>
      </c>
      <c r="F2435" t="s">
        <v>223</v>
      </c>
      <c r="G2435" t="s">
        <v>232</v>
      </c>
      <c r="H2435">
        <v>0</v>
      </c>
      <c r="I2435">
        <v>-5220.3260093999997</v>
      </c>
    </row>
    <row r="2436" spans="1:9" x14ac:dyDescent="0.35">
      <c r="A2436" t="s">
        <v>262</v>
      </c>
      <c r="B2436">
        <v>2040</v>
      </c>
      <c r="C2436">
        <v>1995</v>
      </c>
      <c r="D2436" t="s">
        <v>228</v>
      </c>
      <c r="E2436" t="s">
        <v>270</v>
      </c>
      <c r="F2436" t="s">
        <v>223</v>
      </c>
      <c r="G2436" t="s">
        <v>264</v>
      </c>
      <c r="H2436">
        <v>0</v>
      </c>
      <c r="I2436">
        <v>-907.80877068999996</v>
      </c>
    </row>
    <row r="2437" spans="1:9" x14ac:dyDescent="0.35">
      <c r="A2437" t="s">
        <v>262</v>
      </c>
      <c r="B2437">
        <v>2040</v>
      </c>
      <c r="C2437">
        <v>1995</v>
      </c>
      <c r="D2437" t="s">
        <v>228</v>
      </c>
      <c r="E2437" t="s">
        <v>270</v>
      </c>
      <c r="F2437" t="s">
        <v>223</v>
      </c>
      <c r="G2437" t="s">
        <v>282</v>
      </c>
      <c r="H2437">
        <v>0</v>
      </c>
      <c r="I2437">
        <v>-531.70532349999996</v>
      </c>
    </row>
    <row r="2438" spans="1:9" x14ac:dyDescent="0.35">
      <c r="A2438" t="s">
        <v>262</v>
      </c>
      <c r="B2438">
        <v>2040</v>
      </c>
      <c r="C2438">
        <v>1995</v>
      </c>
      <c r="D2438" t="s">
        <v>228</v>
      </c>
      <c r="E2438" t="s">
        <v>270</v>
      </c>
      <c r="F2438" t="s">
        <v>223</v>
      </c>
      <c r="G2438" t="s">
        <v>268</v>
      </c>
      <c r="H2438">
        <v>675.81484899999998</v>
      </c>
      <c r="I2438">
        <v>0</v>
      </c>
    </row>
    <row r="2439" spans="1:9" x14ac:dyDescent="0.35">
      <c r="A2439" t="s">
        <v>262</v>
      </c>
      <c r="B2439">
        <v>2040</v>
      </c>
      <c r="C2439">
        <v>1995</v>
      </c>
      <c r="D2439" t="s">
        <v>228</v>
      </c>
      <c r="E2439" t="s">
        <v>270</v>
      </c>
      <c r="F2439" t="s">
        <v>223</v>
      </c>
      <c r="G2439" t="s">
        <v>256</v>
      </c>
      <c r="H2439">
        <v>0</v>
      </c>
      <c r="I2439">
        <v>-2776.3159554200001</v>
      </c>
    </row>
    <row r="2440" spans="1:9" x14ac:dyDescent="0.35">
      <c r="A2440" t="s">
        <v>262</v>
      </c>
      <c r="B2440">
        <v>2040</v>
      </c>
      <c r="C2440">
        <v>1995</v>
      </c>
      <c r="D2440" t="s">
        <v>228</v>
      </c>
      <c r="E2440" t="s">
        <v>276</v>
      </c>
      <c r="F2440" t="s">
        <v>223</v>
      </c>
      <c r="G2440" t="s">
        <v>275</v>
      </c>
      <c r="H2440">
        <v>0</v>
      </c>
      <c r="I2440">
        <v>-2775.5482200500001</v>
      </c>
    </row>
    <row r="2441" spans="1:9" x14ac:dyDescent="0.35">
      <c r="A2441" t="s">
        <v>262</v>
      </c>
      <c r="B2441">
        <v>2040</v>
      </c>
      <c r="C2441">
        <v>1995</v>
      </c>
      <c r="D2441" t="s">
        <v>228</v>
      </c>
      <c r="E2441" t="s">
        <v>252</v>
      </c>
      <c r="F2441" t="s">
        <v>223</v>
      </c>
      <c r="G2441" t="s">
        <v>251</v>
      </c>
      <c r="H2441">
        <v>0</v>
      </c>
      <c r="I2441">
        <v>-3402.7550399699999</v>
      </c>
    </row>
    <row r="2442" spans="1:9" x14ac:dyDescent="0.35">
      <c r="A2442" t="s">
        <v>262</v>
      </c>
      <c r="B2442">
        <v>2040</v>
      </c>
      <c r="C2442">
        <v>1995</v>
      </c>
      <c r="D2442" t="s">
        <v>228</v>
      </c>
      <c r="E2442" t="s">
        <v>252</v>
      </c>
      <c r="F2442" t="s">
        <v>223</v>
      </c>
      <c r="G2442" t="s">
        <v>236</v>
      </c>
      <c r="H2442">
        <v>0</v>
      </c>
      <c r="I2442">
        <v>-1135.33107713</v>
      </c>
    </row>
    <row r="2443" spans="1:9" x14ac:dyDescent="0.35">
      <c r="A2443" t="s">
        <v>262</v>
      </c>
      <c r="B2443">
        <v>2040</v>
      </c>
      <c r="C2443">
        <v>1995</v>
      </c>
      <c r="D2443" t="s">
        <v>228</v>
      </c>
      <c r="E2443" t="s">
        <v>252</v>
      </c>
      <c r="F2443" t="s">
        <v>221</v>
      </c>
      <c r="G2443" t="s">
        <v>227</v>
      </c>
      <c r="H2443">
        <v>3334.0000473300001</v>
      </c>
      <c r="I2443">
        <v>0</v>
      </c>
    </row>
    <row r="2444" spans="1:9" x14ac:dyDescent="0.35">
      <c r="A2444" t="s">
        <v>262</v>
      </c>
      <c r="B2444">
        <v>2040</v>
      </c>
      <c r="C2444">
        <v>1995</v>
      </c>
      <c r="D2444" t="s">
        <v>228</v>
      </c>
      <c r="E2444" t="s">
        <v>252</v>
      </c>
      <c r="F2444" t="s">
        <v>221</v>
      </c>
      <c r="G2444" t="s">
        <v>279</v>
      </c>
      <c r="H2444">
        <v>396.84721408000001</v>
      </c>
      <c r="I2444">
        <v>0</v>
      </c>
    </row>
    <row r="2445" spans="1:9" x14ac:dyDescent="0.35">
      <c r="A2445" t="s">
        <v>262</v>
      </c>
      <c r="B2445">
        <v>2040</v>
      </c>
      <c r="C2445">
        <v>1995</v>
      </c>
      <c r="D2445" t="s">
        <v>221</v>
      </c>
      <c r="E2445" t="s">
        <v>227</v>
      </c>
      <c r="F2445" t="s">
        <v>221</v>
      </c>
      <c r="G2445" t="s">
        <v>222</v>
      </c>
      <c r="H2445">
        <v>0</v>
      </c>
      <c r="I2445">
        <v>-283.19214016000001</v>
      </c>
    </row>
    <row r="2446" spans="1:9" x14ac:dyDescent="0.35">
      <c r="A2446" t="s">
        <v>262</v>
      </c>
      <c r="B2446">
        <v>2040</v>
      </c>
      <c r="C2446">
        <v>1995</v>
      </c>
      <c r="D2446" t="s">
        <v>221</v>
      </c>
      <c r="E2446" t="s">
        <v>227</v>
      </c>
      <c r="F2446" t="s">
        <v>221</v>
      </c>
      <c r="G2446" t="s">
        <v>239</v>
      </c>
      <c r="H2446">
        <v>0</v>
      </c>
      <c r="I2446">
        <v>-49.420843509999997</v>
      </c>
    </row>
    <row r="2447" spans="1:9" x14ac:dyDescent="0.35">
      <c r="A2447" t="s">
        <v>262</v>
      </c>
      <c r="B2447">
        <v>2040</v>
      </c>
      <c r="C2447">
        <v>1995</v>
      </c>
      <c r="D2447" t="s">
        <v>221</v>
      </c>
      <c r="E2447" t="s">
        <v>227</v>
      </c>
      <c r="F2447" t="s">
        <v>223</v>
      </c>
      <c r="G2447" t="s">
        <v>251</v>
      </c>
      <c r="H2447">
        <v>0</v>
      </c>
      <c r="I2447">
        <v>-1488.73788962</v>
      </c>
    </row>
    <row r="2448" spans="1:9" x14ac:dyDescent="0.35">
      <c r="A2448" t="s">
        <v>262</v>
      </c>
      <c r="B2448">
        <v>2040</v>
      </c>
      <c r="C2448">
        <v>1995</v>
      </c>
      <c r="D2448" t="s">
        <v>221</v>
      </c>
      <c r="E2448" t="s">
        <v>227</v>
      </c>
      <c r="F2448" t="s">
        <v>223</v>
      </c>
      <c r="G2448" t="s">
        <v>240</v>
      </c>
      <c r="H2448">
        <v>0</v>
      </c>
      <c r="I2448">
        <v>-224.95081804</v>
      </c>
    </row>
    <row r="2449" spans="1:9" x14ac:dyDescent="0.35">
      <c r="A2449" t="s">
        <v>262</v>
      </c>
      <c r="B2449">
        <v>2040</v>
      </c>
      <c r="C2449">
        <v>1995</v>
      </c>
      <c r="D2449" t="s">
        <v>221</v>
      </c>
      <c r="E2449" t="s">
        <v>227</v>
      </c>
      <c r="F2449" t="s">
        <v>223</v>
      </c>
      <c r="G2449" t="s">
        <v>236</v>
      </c>
      <c r="H2449">
        <v>0</v>
      </c>
      <c r="I2449">
        <v>-735.94683663000001</v>
      </c>
    </row>
    <row r="2450" spans="1:9" x14ac:dyDescent="0.35">
      <c r="A2450" t="s">
        <v>262</v>
      </c>
      <c r="B2450">
        <v>2040</v>
      </c>
      <c r="C2450">
        <v>1995</v>
      </c>
      <c r="D2450" t="s">
        <v>221</v>
      </c>
      <c r="E2450" t="s">
        <v>227</v>
      </c>
      <c r="F2450" t="s">
        <v>223</v>
      </c>
      <c r="G2450" t="s">
        <v>225</v>
      </c>
      <c r="H2450">
        <v>0</v>
      </c>
      <c r="I2450">
        <v>-127.2463889</v>
      </c>
    </row>
    <row r="2451" spans="1:9" x14ac:dyDescent="0.35">
      <c r="A2451" t="s">
        <v>262</v>
      </c>
      <c r="B2451">
        <v>2040</v>
      </c>
      <c r="C2451">
        <v>1995</v>
      </c>
      <c r="D2451" t="s">
        <v>221</v>
      </c>
      <c r="E2451" t="s">
        <v>227</v>
      </c>
      <c r="F2451" t="s">
        <v>223</v>
      </c>
      <c r="G2451" t="s">
        <v>226</v>
      </c>
      <c r="H2451">
        <v>0</v>
      </c>
      <c r="I2451">
        <v>-808.76204634999999</v>
      </c>
    </row>
    <row r="2452" spans="1:9" x14ac:dyDescent="0.35">
      <c r="A2452" t="s">
        <v>262</v>
      </c>
      <c r="B2452">
        <v>2040</v>
      </c>
      <c r="C2452">
        <v>1995</v>
      </c>
      <c r="D2452" t="s">
        <v>221</v>
      </c>
      <c r="E2452" t="s">
        <v>227</v>
      </c>
      <c r="F2452" t="s">
        <v>223</v>
      </c>
      <c r="G2452" t="s">
        <v>252</v>
      </c>
      <c r="H2452">
        <v>0</v>
      </c>
      <c r="I2452">
        <v>-3367.26043488</v>
      </c>
    </row>
    <row r="2453" spans="1:9" x14ac:dyDescent="0.35">
      <c r="A2453" t="s">
        <v>262</v>
      </c>
      <c r="B2453">
        <v>2040</v>
      </c>
      <c r="C2453">
        <v>1995</v>
      </c>
      <c r="D2453" t="s">
        <v>228</v>
      </c>
      <c r="E2453" t="s">
        <v>277</v>
      </c>
      <c r="F2453" t="s">
        <v>223</v>
      </c>
      <c r="G2453" t="s">
        <v>273</v>
      </c>
      <c r="H2453">
        <v>0</v>
      </c>
      <c r="I2453">
        <v>-7092.9354857899998</v>
      </c>
    </row>
    <row r="2454" spans="1:9" x14ac:dyDescent="0.35">
      <c r="A2454" t="s">
        <v>262</v>
      </c>
      <c r="B2454">
        <v>2040</v>
      </c>
      <c r="C2454">
        <v>1995</v>
      </c>
      <c r="D2454" t="s">
        <v>228</v>
      </c>
      <c r="E2454" t="s">
        <v>277</v>
      </c>
      <c r="F2454" t="s">
        <v>221</v>
      </c>
      <c r="G2454" t="s">
        <v>284</v>
      </c>
      <c r="H2454">
        <v>0</v>
      </c>
      <c r="I2454">
        <v>-384.91279667999999</v>
      </c>
    </row>
    <row r="2455" spans="1:9" x14ac:dyDescent="0.35">
      <c r="A2455" t="s">
        <v>262</v>
      </c>
      <c r="B2455">
        <v>2040</v>
      </c>
      <c r="C2455">
        <v>1995</v>
      </c>
      <c r="D2455" t="s">
        <v>228</v>
      </c>
      <c r="E2455" t="s">
        <v>277</v>
      </c>
      <c r="F2455" t="s">
        <v>223</v>
      </c>
      <c r="G2455" t="s">
        <v>285</v>
      </c>
      <c r="H2455">
        <v>2610.19290813</v>
      </c>
      <c r="I2455">
        <v>0</v>
      </c>
    </row>
    <row r="2456" spans="1:9" x14ac:dyDescent="0.35">
      <c r="A2456" t="s">
        <v>262</v>
      </c>
      <c r="B2456">
        <v>2040</v>
      </c>
      <c r="C2456">
        <v>1995</v>
      </c>
      <c r="D2456" t="s">
        <v>228</v>
      </c>
      <c r="E2456" t="s">
        <v>285</v>
      </c>
      <c r="F2456" t="s">
        <v>223</v>
      </c>
      <c r="G2456" t="s">
        <v>273</v>
      </c>
      <c r="H2456">
        <v>0</v>
      </c>
      <c r="I2456">
        <v>-3707.6470052999998</v>
      </c>
    </row>
    <row r="2457" spans="1:9" x14ac:dyDescent="0.35">
      <c r="A2457" t="s">
        <v>262</v>
      </c>
      <c r="B2457">
        <v>2040</v>
      </c>
      <c r="C2457">
        <v>1995</v>
      </c>
      <c r="D2457" t="s">
        <v>228</v>
      </c>
      <c r="E2457" t="s">
        <v>285</v>
      </c>
      <c r="F2457" t="s">
        <v>221</v>
      </c>
      <c r="G2457" t="s">
        <v>283</v>
      </c>
      <c r="H2457">
        <v>0</v>
      </c>
      <c r="I2457">
        <v>-1907.26142899</v>
      </c>
    </row>
    <row r="2458" spans="1:9" x14ac:dyDescent="0.35">
      <c r="A2458" t="s">
        <v>262</v>
      </c>
      <c r="B2458">
        <v>2040</v>
      </c>
      <c r="C2458">
        <v>1995</v>
      </c>
      <c r="D2458" t="s">
        <v>228</v>
      </c>
      <c r="E2458" t="s">
        <v>285</v>
      </c>
      <c r="F2458" t="s">
        <v>221</v>
      </c>
      <c r="G2458" t="s">
        <v>284</v>
      </c>
      <c r="H2458">
        <v>0</v>
      </c>
      <c r="I2458">
        <v>-213.81448663</v>
      </c>
    </row>
    <row r="2459" spans="1:9" x14ac:dyDescent="0.35">
      <c r="A2459" t="s">
        <v>262</v>
      </c>
      <c r="B2459">
        <v>2040</v>
      </c>
      <c r="C2459">
        <v>1995</v>
      </c>
      <c r="D2459" t="s">
        <v>228</v>
      </c>
      <c r="E2459" t="s">
        <v>285</v>
      </c>
      <c r="F2459" t="s">
        <v>223</v>
      </c>
      <c r="G2459" t="s">
        <v>277</v>
      </c>
      <c r="H2459">
        <v>0</v>
      </c>
      <c r="I2459">
        <v>-5286.3984201200001</v>
      </c>
    </row>
    <row r="2460" spans="1:9" x14ac:dyDescent="0.35">
      <c r="A2460" t="s">
        <v>262</v>
      </c>
      <c r="B2460">
        <v>2040</v>
      </c>
      <c r="C2460">
        <v>1995</v>
      </c>
      <c r="D2460" t="s">
        <v>228</v>
      </c>
      <c r="E2460" t="s">
        <v>285</v>
      </c>
      <c r="F2460" t="s">
        <v>223</v>
      </c>
      <c r="G2460" t="s">
        <v>271</v>
      </c>
      <c r="H2460">
        <v>32658.92977834</v>
      </c>
      <c r="I2460">
        <v>0</v>
      </c>
    </row>
    <row r="2461" spans="1:9" x14ac:dyDescent="0.35">
      <c r="A2461" t="s">
        <v>262</v>
      </c>
      <c r="B2461">
        <v>2040</v>
      </c>
      <c r="C2461">
        <v>1995</v>
      </c>
      <c r="D2461" t="s">
        <v>228</v>
      </c>
      <c r="E2461" t="s">
        <v>271</v>
      </c>
      <c r="F2461" t="s">
        <v>223</v>
      </c>
      <c r="G2461" t="s">
        <v>265</v>
      </c>
      <c r="H2461">
        <v>0</v>
      </c>
      <c r="I2461">
        <v>-2548.83181921</v>
      </c>
    </row>
    <row r="2462" spans="1:9" x14ac:dyDescent="0.35">
      <c r="A2462" t="s">
        <v>262</v>
      </c>
      <c r="B2462">
        <v>2040</v>
      </c>
      <c r="C2462">
        <v>1995</v>
      </c>
      <c r="D2462" t="s">
        <v>228</v>
      </c>
      <c r="E2462" t="s">
        <v>271</v>
      </c>
      <c r="F2462" t="s">
        <v>223</v>
      </c>
      <c r="G2462" t="s">
        <v>273</v>
      </c>
      <c r="H2462">
        <v>0</v>
      </c>
      <c r="I2462">
        <v>-3769.7660556000001</v>
      </c>
    </row>
    <row r="2463" spans="1:9" x14ac:dyDescent="0.35">
      <c r="A2463" t="s">
        <v>262</v>
      </c>
      <c r="B2463">
        <v>2040</v>
      </c>
      <c r="C2463">
        <v>1995</v>
      </c>
      <c r="D2463" t="s">
        <v>228</v>
      </c>
      <c r="E2463" t="s">
        <v>271</v>
      </c>
      <c r="F2463" t="s">
        <v>223</v>
      </c>
      <c r="G2463" t="s">
        <v>274</v>
      </c>
      <c r="H2463">
        <v>1268.52906975</v>
      </c>
      <c r="I2463">
        <v>0</v>
      </c>
    </row>
    <row r="2464" spans="1:9" x14ac:dyDescent="0.35">
      <c r="A2464" t="s">
        <v>262</v>
      </c>
      <c r="B2464">
        <v>2040</v>
      </c>
      <c r="C2464">
        <v>1995</v>
      </c>
      <c r="D2464" t="s">
        <v>228</v>
      </c>
      <c r="E2464" t="s">
        <v>271</v>
      </c>
      <c r="F2464" t="s">
        <v>221</v>
      </c>
      <c r="G2464" t="s">
        <v>267</v>
      </c>
      <c r="H2464">
        <v>0</v>
      </c>
      <c r="I2464">
        <v>-5854.2786965300002</v>
      </c>
    </row>
    <row r="2465" spans="1:9" x14ac:dyDescent="0.35">
      <c r="A2465" t="s">
        <v>262</v>
      </c>
      <c r="B2465">
        <v>2040</v>
      </c>
      <c r="C2465">
        <v>1995</v>
      </c>
      <c r="D2465" t="s">
        <v>228</v>
      </c>
      <c r="E2465" t="s">
        <v>271</v>
      </c>
      <c r="F2465" t="s">
        <v>223</v>
      </c>
      <c r="G2465" t="s">
        <v>285</v>
      </c>
      <c r="H2465">
        <v>0</v>
      </c>
      <c r="I2465">
        <v>-2206.0175487400002</v>
      </c>
    </row>
    <row r="2466" spans="1:9" x14ac:dyDescent="0.35">
      <c r="A2466" t="s">
        <v>262</v>
      </c>
      <c r="B2466">
        <v>2040</v>
      </c>
      <c r="C2466">
        <v>1995</v>
      </c>
      <c r="D2466" t="s">
        <v>228</v>
      </c>
      <c r="E2466" t="s">
        <v>271</v>
      </c>
      <c r="F2466" t="s">
        <v>223</v>
      </c>
      <c r="G2466" t="s">
        <v>268</v>
      </c>
      <c r="H2466">
        <v>23675.405150620001</v>
      </c>
      <c r="I2466">
        <v>0</v>
      </c>
    </row>
    <row r="2467" spans="1:9" x14ac:dyDescent="0.35">
      <c r="A2467" t="s">
        <v>262</v>
      </c>
      <c r="B2467">
        <v>2040</v>
      </c>
      <c r="C2467">
        <v>1995</v>
      </c>
      <c r="D2467" t="s">
        <v>228</v>
      </c>
      <c r="E2467" t="s">
        <v>268</v>
      </c>
      <c r="F2467" t="s">
        <v>223</v>
      </c>
      <c r="G2467" t="s">
        <v>232</v>
      </c>
      <c r="H2467">
        <v>0</v>
      </c>
      <c r="I2467">
        <v>-10486.09489681</v>
      </c>
    </row>
    <row r="2468" spans="1:9" x14ac:dyDescent="0.35">
      <c r="A2468" t="s">
        <v>262</v>
      </c>
      <c r="B2468">
        <v>2040</v>
      </c>
      <c r="C2468">
        <v>1995</v>
      </c>
      <c r="D2468" t="s">
        <v>228</v>
      </c>
      <c r="E2468" t="s">
        <v>268</v>
      </c>
      <c r="F2468" t="s">
        <v>223</v>
      </c>
      <c r="G2468" t="s">
        <v>264</v>
      </c>
      <c r="H2468">
        <v>0</v>
      </c>
      <c r="I2468">
        <v>-4364.4645154999998</v>
      </c>
    </row>
    <row r="2469" spans="1:9" x14ac:dyDescent="0.35">
      <c r="A2469" t="s">
        <v>262</v>
      </c>
      <c r="B2469">
        <v>2040</v>
      </c>
      <c r="C2469">
        <v>1995</v>
      </c>
      <c r="D2469" t="s">
        <v>228</v>
      </c>
      <c r="E2469" t="s">
        <v>268</v>
      </c>
      <c r="F2469" t="s">
        <v>223</v>
      </c>
      <c r="G2469" t="s">
        <v>282</v>
      </c>
      <c r="H2469">
        <v>0</v>
      </c>
      <c r="I2469">
        <v>-1769.47054456</v>
      </c>
    </row>
    <row r="2470" spans="1:9" x14ac:dyDescent="0.35">
      <c r="A2470" t="s">
        <v>262</v>
      </c>
      <c r="B2470">
        <v>2040</v>
      </c>
      <c r="C2470">
        <v>1995</v>
      </c>
      <c r="D2470" t="s">
        <v>228</v>
      </c>
      <c r="E2470" t="s">
        <v>268</v>
      </c>
      <c r="F2470" t="s">
        <v>223</v>
      </c>
      <c r="G2470" t="s">
        <v>270</v>
      </c>
      <c r="H2470">
        <v>0</v>
      </c>
      <c r="I2470">
        <v>-3468.0415979200002</v>
      </c>
    </row>
    <row r="2471" spans="1:9" x14ac:dyDescent="0.35">
      <c r="A2471" t="s">
        <v>262</v>
      </c>
      <c r="B2471">
        <v>2040</v>
      </c>
      <c r="C2471">
        <v>1995</v>
      </c>
      <c r="D2471" t="s">
        <v>228</v>
      </c>
      <c r="E2471" t="s">
        <v>268</v>
      </c>
      <c r="F2471" t="s">
        <v>223</v>
      </c>
      <c r="G2471" t="s">
        <v>271</v>
      </c>
      <c r="H2471">
        <v>0</v>
      </c>
      <c r="I2471">
        <v>-3505.9968107499999</v>
      </c>
    </row>
    <row r="2472" spans="1:9" x14ac:dyDescent="0.35">
      <c r="A2472" t="s">
        <v>262</v>
      </c>
      <c r="B2472">
        <v>2040</v>
      </c>
      <c r="C2472">
        <v>1995</v>
      </c>
      <c r="D2472" t="s">
        <v>228</v>
      </c>
      <c r="E2472" t="s">
        <v>238</v>
      </c>
      <c r="F2472" t="s">
        <v>223</v>
      </c>
      <c r="G2472" t="s">
        <v>229</v>
      </c>
      <c r="H2472">
        <v>0</v>
      </c>
      <c r="I2472">
        <v>-1285.7353209800001</v>
      </c>
    </row>
    <row r="2473" spans="1:9" x14ac:dyDescent="0.35">
      <c r="A2473" t="s">
        <v>262</v>
      </c>
      <c r="B2473">
        <v>2040</v>
      </c>
      <c r="C2473">
        <v>1995</v>
      </c>
      <c r="D2473" t="s">
        <v>228</v>
      </c>
      <c r="E2473" t="s">
        <v>238</v>
      </c>
      <c r="F2473" t="s">
        <v>223</v>
      </c>
      <c r="G2473" t="s">
        <v>240</v>
      </c>
      <c r="H2473">
        <v>0</v>
      </c>
      <c r="I2473">
        <v>-9010.9810442999897</v>
      </c>
    </row>
    <row r="2474" spans="1:9" x14ac:dyDescent="0.35">
      <c r="A2474" t="s">
        <v>262</v>
      </c>
      <c r="B2474">
        <v>2040</v>
      </c>
      <c r="C2474">
        <v>1995</v>
      </c>
      <c r="D2474" t="s">
        <v>228</v>
      </c>
      <c r="E2474" t="s">
        <v>238</v>
      </c>
      <c r="F2474" t="s">
        <v>223</v>
      </c>
      <c r="G2474" t="s">
        <v>236</v>
      </c>
      <c r="H2474">
        <v>0</v>
      </c>
      <c r="I2474">
        <v>-3587.9605935</v>
      </c>
    </row>
    <row r="2475" spans="1:9" x14ac:dyDescent="0.35">
      <c r="A2475" t="s">
        <v>262</v>
      </c>
      <c r="B2475">
        <v>2040</v>
      </c>
      <c r="C2475">
        <v>1995</v>
      </c>
      <c r="D2475" t="s">
        <v>228</v>
      </c>
      <c r="E2475" t="s">
        <v>238</v>
      </c>
      <c r="F2475" t="s">
        <v>223</v>
      </c>
      <c r="G2475" t="s">
        <v>237</v>
      </c>
      <c r="H2475">
        <v>0</v>
      </c>
      <c r="I2475">
        <v>-3060.4369034799902</v>
      </c>
    </row>
    <row r="2476" spans="1:9" x14ac:dyDescent="0.35">
      <c r="A2476" t="s">
        <v>262</v>
      </c>
      <c r="B2476">
        <v>2040</v>
      </c>
      <c r="C2476">
        <v>1995</v>
      </c>
      <c r="D2476" t="s">
        <v>228</v>
      </c>
      <c r="E2476" t="s">
        <v>256</v>
      </c>
      <c r="F2476" t="s">
        <v>223</v>
      </c>
      <c r="G2476" t="s">
        <v>231</v>
      </c>
      <c r="H2476">
        <v>0</v>
      </c>
      <c r="I2476">
        <v>-681.89336540999898</v>
      </c>
    </row>
    <row r="2477" spans="1:9" x14ac:dyDescent="0.35">
      <c r="A2477" t="s">
        <v>262</v>
      </c>
      <c r="B2477">
        <v>2040</v>
      </c>
      <c r="C2477">
        <v>1995</v>
      </c>
      <c r="D2477" t="s">
        <v>228</v>
      </c>
      <c r="E2477" t="s">
        <v>256</v>
      </c>
      <c r="F2477" t="s">
        <v>223</v>
      </c>
      <c r="G2477" t="s">
        <v>236</v>
      </c>
      <c r="H2477">
        <v>0</v>
      </c>
      <c r="I2477">
        <v>-8622.3907369200006</v>
      </c>
    </row>
    <row r="2478" spans="1:9" x14ac:dyDescent="0.35">
      <c r="A2478" t="s">
        <v>262</v>
      </c>
      <c r="B2478">
        <v>2040</v>
      </c>
      <c r="C2478">
        <v>1995</v>
      </c>
      <c r="D2478" t="s">
        <v>228</v>
      </c>
      <c r="E2478" t="s">
        <v>256</v>
      </c>
      <c r="F2478" t="s">
        <v>223</v>
      </c>
      <c r="G2478" t="s">
        <v>270</v>
      </c>
      <c r="H2478">
        <v>895.85568847000002</v>
      </c>
      <c r="I2478">
        <v>0</v>
      </c>
    </row>
    <row r="2479" spans="1:9" x14ac:dyDescent="0.35">
      <c r="A2479" t="s">
        <v>262</v>
      </c>
      <c r="B2479">
        <v>2040</v>
      </c>
      <c r="C2479">
        <v>1995</v>
      </c>
      <c r="D2479" t="s">
        <v>228</v>
      </c>
      <c r="E2479" t="s">
        <v>256</v>
      </c>
      <c r="F2479" t="s">
        <v>221</v>
      </c>
      <c r="G2479" t="s">
        <v>279</v>
      </c>
      <c r="H2479">
        <v>3935.9648280800002</v>
      </c>
      <c r="I2479">
        <v>0</v>
      </c>
    </row>
    <row r="2480" spans="1:9" x14ac:dyDescent="0.35">
      <c r="A2480" t="s">
        <v>262</v>
      </c>
      <c r="B2480">
        <v>2040</v>
      </c>
      <c r="C2480">
        <v>1995</v>
      </c>
      <c r="D2480" t="s">
        <v>221</v>
      </c>
      <c r="E2480" t="s">
        <v>253</v>
      </c>
      <c r="F2480" t="s">
        <v>223</v>
      </c>
      <c r="G2480" t="s">
        <v>251</v>
      </c>
      <c r="H2480">
        <v>0</v>
      </c>
      <c r="I2480">
        <v>-115.62482659</v>
      </c>
    </row>
    <row r="2481" spans="1:9" x14ac:dyDescent="0.35">
      <c r="A2481" t="s">
        <v>262</v>
      </c>
      <c r="B2481">
        <v>2040</v>
      </c>
      <c r="C2481">
        <v>1995</v>
      </c>
      <c r="D2481" t="s">
        <v>221</v>
      </c>
      <c r="E2481" t="s">
        <v>253</v>
      </c>
      <c r="F2481" t="s">
        <v>223</v>
      </c>
      <c r="G2481" t="s">
        <v>224</v>
      </c>
      <c r="H2481">
        <v>0</v>
      </c>
      <c r="I2481">
        <v>-5.8818073799999997</v>
      </c>
    </row>
    <row r="2482" spans="1:9" x14ac:dyDescent="0.35">
      <c r="A2482" t="s">
        <v>262</v>
      </c>
      <c r="B2482">
        <v>2040</v>
      </c>
      <c r="C2482">
        <v>1995</v>
      </c>
      <c r="D2482" t="s">
        <v>221</v>
      </c>
      <c r="E2482" t="s">
        <v>279</v>
      </c>
      <c r="F2482" t="s">
        <v>223</v>
      </c>
      <c r="G2482" t="s">
        <v>236</v>
      </c>
      <c r="H2482">
        <v>0</v>
      </c>
      <c r="I2482">
        <v>-1.1917949000000001</v>
      </c>
    </row>
    <row r="2483" spans="1:9" x14ac:dyDescent="0.35">
      <c r="A2483" t="s">
        <v>262</v>
      </c>
      <c r="B2483">
        <v>2040</v>
      </c>
      <c r="C2483">
        <v>1995</v>
      </c>
      <c r="D2483" t="s">
        <v>221</v>
      </c>
      <c r="E2483" t="s">
        <v>279</v>
      </c>
      <c r="F2483" t="s">
        <v>223</v>
      </c>
      <c r="G2483" t="s">
        <v>252</v>
      </c>
      <c r="H2483">
        <v>0</v>
      </c>
      <c r="I2483">
        <v>-510.36221348999999</v>
      </c>
    </row>
    <row r="2484" spans="1:9" x14ac:dyDescent="0.35">
      <c r="A2484" t="s">
        <v>262</v>
      </c>
      <c r="B2484">
        <v>2040</v>
      </c>
      <c r="C2484">
        <v>1995</v>
      </c>
      <c r="D2484" t="s">
        <v>221</v>
      </c>
      <c r="E2484" t="s">
        <v>279</v>
      </c>
      <c r="F2484" t="s">
        <v>223</v>
      </c>
      <c r="G2484" t="s">
        <v>256</v>
      </c>
      <c r="H2484">
        <v>0</v>
      </c>
      <c r="I2484">
        <v>-68.708535530000006</v>
      </c>
    </row>
    <row r="2485" spans="1:9" x14ac:dyDescent="0.35">
      <c r="A2485" t="s">
        <v>262</v>
      </c>
      <c r="B2485">
        <v>2040</v>
      </c>
      <c r="C2485">
        <v>1995</v>
      </c>
      <c r="D2485" t="s">
        <v>221</v>
      </c>
      <c r="E2485" t="s">
        <v>250</v>
      </c>
      <c r="F2485" t="s">
        <v>223</v>
      </c>
      <c r="G2485" t="s">
        <v>242</v>
      </c>
      <c r="H2485">
        <v>8653.5506884700008</v>
      </c>
      <c r="I2485">
        <v>-3141.1222420600002</v>
      </c>
    </row>
    <row r="2486" spans="1:9" x14ac:dyDescent="0.35">
      <c r="A2486" t="s">
        <v>262</v>
      </c>
      <c r="B2486">
        <v>2040</v>
      </c>
      <c r="C2486">
        <v>1995</v>
      </c>
      <c r="D2486" t="s">
        <v>221</v>
      </c>
      <c r="E2486" t="s">
        <v>250</v>
      </c>
      <c r="F2486" t="s">
        <v>223</v>
      </c>
      <c r="G2486" t="s">
        <v>265</v>
      </c>
      <c r="H2486">
        <v>0</v>
      </c>
      <c r="I2486">
        <v>-3171.1510135200001</v>
      </c>
    </row>
    <row r="2487" spans="1:9" x14ac:dyDescent="0.35">
      <c r="A2487" t="s">
        <v>262</v>
      </c>
      <c r="B2487">
        <v>2040</v>
      </c>
      <c r="C2487">
        <v>1995</v>
      </c>
      <c r="D2487" t="s">
        <v>221</v>
      </c>
      <c r="E2487" t="s">
        <v>250</v>
      </c>
      <c r="F2487" t="s">
        <v>223</v>
      </c>
      <c r="G2487" t="s">
        <v>244</v>
      </c>
      <c r="H2487">
        <v>0</v>
      </c>
      <c r="I2487">
        <v>-11114.8808051</v>
      </c>
    </row>
    <row r="2488" spans="1:9" x14ac:dyDescent="0.35">
      <c r="A2488" t="s">
        <v>262</v>
      </c>
      <c r="B2488">
        <v>2040</v>
      </c>
      <c r="C2488">
        <v>1995</v>
      </c>
      <c r="D2488" t="s">
        <v>221</v>
      </c>
      <c r="E2488" t="s">
        <v>250</v>
      </c>
      <c r="F2488" t="s">
        <v>223</v>
      </c>
      <c r="G2488" t="s">
        <v>278</v>
      </c>
      <c r="H2488">
        <v>0</v>
      </c>
      <c r="I2488">
        <v>-4386.27410934</v>
      </c>
    </row>
    <row r="2489" spans="1:9" x14ac:dyDescent="0.35">
      <c r="A2489" t="s">
        <v>262</v>
      </c>
      <c r="B2489">
        <v>2040</v>
      </c>
      <c r="C2489">
        <v>1995</v>
      </c>
      <c r="D2489" t="s">
        <v>221</v>
      </c>
      <c r="E2489" t="s">
        <v>250</v>
      </c>
      <c r="F2489" t="s">
        <v>223</v>
      </c>
      <c r="G2489" t="s">
        <v>248</v>
      </c>
      <c r="H2489">
        <v>0</v>
      </c>
      <c r="I2489">
        <v>-10061.1274177</v>
      </c>
    </row>
    <row r="2490" spans="1:9" x14ac:dyDescent="0.35">
      <c r="A2490" t="s">
        <v>262</v>
      </c>
      <c r="B2490">
        <v>2040</v>
      </c>
      <c r="C2490">
        <v>1995</v>
      </c>
      <c r="D2490" t="s">
        <v>221</v>
      </c>
      <c r="E2490" t="s">
        <v>250</v>
      </c>
      <c r="F2490" t="s">
        <v>221</v>
      </c>
      <c r="G2490" t="s">
        <v>267</v>
      </c>
      <c r="H2490">
        <v>2990.61636013</v>
      </c>
      <c r="I2490">
        <v>-5890.1258631999999</v>
      </c>
    </row>
    <row r="2491" spans="1:9" x14ac:dyDescent="0.35">
      <c r="A2491" t="s">
        <v>262</v>
      </c>
      <c r="B2491">
        <v>2040</v>
      </c>
      <c r="C2491">
        <v>1995</v>
      </c>
      <c r="D2491" t="s">
        <v>221</v>
      </c>
      <c r="E2491" t="s">
        <v>250</v>
      </c>
      <c r="F2491" t="s">
        <v>221</v>
      </c>
      <c r="G2491" t="s">
        <v>280</v>
      </c>
      <c r="H2491">
        <v>2114.30062911</v>
      </c>
      <c r="I2491">
        <v>0</v>
      </c>
    </row>
    <row r="2492" spans="1:9" x14ac:dyDescent="0.35">
      <c r="A2492" t="s">
        <v>262</v>
      </c>
      <c r="B2492">
        <v>2040</v>
      </c>
      <c r="C2492">
        <v>1995</v>
      </c>
      <c r="D2492" t="s">
        <v>221</v>
      </c>
      <c r="E2492" t="s">
        <v>280</v>
      </c>
      <c r="F2492" t="s">
        <v>223</v>
      </c>
      <c r="G2492" t="s">
        <v>278</v>
      </c>
      <c r="H2492">
        <v>0</v>
      </c>
      <c r="I2492">
        <v>-2474.1890208</v>
      </c>
    </row>
    <row r="2493" spans="1:9" x14ac:dyDescent="0.35">
      <c r="A2493" t="s">
        <v>262</v>
      </c>
      <c r="B2493">
        <v>2040</v>
      </c>
      <c r="C2493">
        <v>1995</v>
      </c>
      <c r="D2493" t="s">
        <v>221</v>
      </c>
      <c r="E2493" t="s">
        <v>280</v>
      </c>
      <c r="F2493" t="s">
        <v>221</v>
      </c>
      <c r="G2493" t="s">
        <v>250</v>
      </c>
      <c r="H2493">
        <v>0</v>
      </c>
      <c r="I2493">
        <v>-3226.45923984</v>
      </c>
    </row>
    <row r="2494" spans="1:9" x14ac:dyDescent="0.35">
      <c r="A2494" t="s">
        <v>262</v>
      </c>
      <c r="B2494">
        <v>2040</v>
      </c>
      <c r="C2494">
        <v>2008</v>
      </c>
      <c r="D2494" t="s">
        <v>221</v>
      </c>
      <c r="E2494" t="s">
        <v>222</v>
      </c>
      <c r="F2494" t="s">
        <v>223</v>
      </c>
      <c r="G2494" t="s">
        <v>224</v>
      </c>
      <c r="H2494">
        <v>1229.1345699200001</v>
      </c>
      <c r="I2494">
        <v>0</v>
      </c>
    </row>
    <row r="2495" spans="1:9" x14ac:dyDescent="0.35">
      <c r="A2495" t="s">
        <v>262</v>
      </c>
      <c r="B2495">
        <v>2040</v>
      </c>
      <c r="C2495">
        <v>2008</v>
      </c>
      <c r="D2495" t="s">
        <v>221</v>
      </c>
      <c r="E2495" t="s">
        <v>222</v>
      </c>
      <c r="F2495" t="s">
        <v>223</v>
      </c>
      <c r="G2495" t="s">
        <v>225</v>
      </c>
      <c r="H2495">
        <v>2092.5979432399999</v>
      </c>
      <c r="I2495">
        <v>0</v>
      </c>
    </row>
    <row r="2496" spans="1:9" x14ac:dyDescent="0.35">
      <c r="A2496" t="s">
        <v>262</v>
      </c>
      <c r="B2496">
        <v>2040</v>
      </c>
      <c r="C2496">
        <v>2008</v>
      </c>
      <c r="D2496" t="s">
        <v>221</v>
      </c>
      <c r="E2496" t="s">
        <v>222</v>
      </c>
      <c r="F2496" t="s">
        <v>223</v>
      </c>
      <c r="G2496" t="s">
        <v>226</v>
      </c>
      <c r="H2496">
        <v>1340.8532264099999</v>
      </c>
      <c r="I2496">
        <v>-3389.9070256700002</v>
      </c>
    </row>
    <row r="2497" spans="1:9" x14ac:dyDescent="0.35">
      <c r="A2497" t="s">
        <v>262</v>
      </c>
      <c r="B2497">
        <v>2040</v>
      </c>
      <c r="C2497">
        <v>2008</v>
      </c>
      <c r="D2497" t="s">
        <v>221</v>
      </c>
      <c r="E2497" t="s">
        <v>222</v>
      </c>
      <c r="F2497" t="s">
        <v>221</v>
      </c>
      <c r="G2497" t="s">
        <v>227</v>
      </c>
      <c r="H2497">
        <v>2320.7465952100001</v>
      </c>
      <c r="I2497">
        <v>0</v>
      </c>
    </row>
    <row r="2498" spans="1:9" x14ac:dyDescent="0.35">
      <c r="A2498" t="s">
        <v>262</v>
      </c>
      <c r="B2498">
        <v>2040</v>
      </c>
      <c r="C2498">
        <v>2008</v>
      </c>
      <c r="D2498" t="s">
        <v>228</v>
      </c>
      <c r="E2498" t="s">
        <v>229</v>
      </c>
      <c r="F2498" t="s">
        <v>221</v>
      </c>
      <c r="G2498" t="s">
        <v>230</v>
      </c>
      <c r="H2498">
        <v>3849.3632321099999</v>
      </c>
      <c r="I2498">
        <v>0</v>
      </c>
    </row>
    <row r="2499" spans="1:9" x14ac:dyDescent="0.35">
      <c r="A2499" t="s">
        <v>262</v>
      </c>
      <c r="B2499">
        <v>2040</v>
      </c>
      <c r="C2499">
        <v>2008</v>
      </c>
      <c r="D2499" t="s">
        <v>228</v>
      </c>
      <c r="E2499" t="s">
        <v>229</v>
      </c>
      <c r="F2499" t="s">
        <v>223</v>
      </c>
      <c r="G2499" t="s">
        <v>231</v>
      </c>
      <c r="H2499">
        <v>7596.6673509100001</v>
      </c>
      <c r="I2499">
        <v>0</v>
      </c>
    </row>
    <row r="2500" spans="1:9" x14ac:dyDescent="0.35">
      <c r="A2500" t="s">
        <v>262</v>
      </c>
      <c r="B2500">
        <v>2040</v>
      </c>
      <c r="C2500">
        <v>2008</v>
      </c>
      <c r="D2500" t="s">
        <v>228</v>
      </c>
      <c r="E2500" t="s">
        <v>229</v>
      </c>
      <c r="F2500" t="s">
        <v>223</v>
      </c>
      <c r="G2500" t="s">
        <v>232</v>
      </c>
      <c r="H2500">
        <v>26799.859662160001</v>
      </c>
      <c r="I2500">
        <v>0</v>
      </c>
    </row>
    <row r="2501" spans="1:9" x14ac:dyDescent="0.35">
      <c r="A2501" t="s">
        <v>262</v>
      </c>
      <c r="B2501">
        <v>2040</v>
      </c>
      <c r="C2501">
        <v>2008</v>
      </c>
      <c r="D2501" t="s">
        <v>228</v>
      </c>
      <c r="E2501" t="s">
        <v>229</v>
      </c>
      <c r="F2501" t="s">
        <v>223</v>
      </c>
      <c r="G2501" t="s">
        <v>236</v>
      </c>
      <c r="H2501">
        <v>11333.787012519901</v>
      </c>
      <c r="I2501">
        <v>0</v>
      </c>
    </row>
    <row r="2502" spans="1:9" x14ac:dyDescent="0.35">
      <c r="A2502" t="s">
        <v>262</v>
      </c>
      <c r="B2502">
        <v>2040</v>
      </c>
      <c r="C2502">
        <v>2008</v>
      </c>
      <c r="D2502" t="s">
        <v>228</v>
      </c>
      <c r="E2502" t="s">
        <v>229</v>
      </c>
      <c r="F2502" t="s">
        <v>223</v>
      </c>
      <c r="G2502" t="s">
        <v>237</v>
      </c>
      <c r="H2502">
        <v>7495.6536452599903</v>
      </c>
      <c r="I2502">
        <v>-772.84386721999999</v>
      </c>
    </row>
    <row r="2503" spans="1:9" x14ac:dyDescent="0.35">
      <c r="A2503" t="s">
        <v>262</v>
      </c>
      <c r="B2503">
        <v>2040</v>
      </c>
      <c r="C2503">
        <v>2008</v>
      </c>
      <c r="D2503" t="s">
        <v>228</v>
      </c>
      <c r="E2503" t="s">
        <v>229</v>
      </c>
      <c r="F2503" t="s">
        <v>223</v>
      </c>
      <c r="G2503" t="s">
        <v>238</v>
      </c>
      <c r="H2503">
        <v>7756.7169945200003</v>
      </c>
      <c r="I2503">
        <v>0</v>
      </c>
    </row>
    <row r="2504" spans="1:9" x14ac:dyDescent="0.35">
      <c r="A2504" t="s">
        <v>262</v>
      </c>
      <c r="B2504">
        <v>2040</v>
      </c>
      <c r="C2504">
        <v>2008</v>
      </c>
      <c r="D2504" t="s">
        <v>221</v>
      </c>
      <c r="E2504" t="s">
        <v>239</v>
      </c>
      <c r="F2504" t="s">
        <v>223</v>
      </c>
      <c r="G2504" t="s">
        <v>240</v>
      </c>
      <c r="H2504">
        <v>879.94932993999998</v>
      </c>
      <c r="I2504">
        <v>0</v>
      </c>
    </row>
    <row r="2505" spans="1:9" x14ac:dyDescent="0.35">
      <c r="A2505" t="s">
        <v>262</v>
      </c>
      <c r="B2505">
        <v>2040</v>
      </c>
      <c r="C2505">
        <v>2008</v>
      </c>
      <c r="D2505" t="s">
        <v>221</v>
      </c>
      <c r="E2505" t="s">
        <v>239</v>
      </c>
      <c r="F2505" t="s">
        <v>223</v>
      </c>
      <c r="G2505" t="s">
        <v>225</v>
      </c>
      <c r="H2505">
        <v>820.49887277000005</v>
      </c>
      <c r="I2505">
        <v>0</v>
      </c>
    </row>
    <row r="2506" spans="1:9" x14ac:dyDescent="0.35">
      <c r="A2506" t="s">
        <v>262</v>
      </c>
      <c r="B2506">
        <v>2040</v>
      </c>
      <c r="C2506">
        <v>2008</v>
      </c>
      <c r="D2506" t="s">
        <v>221</v>
      </c>
      <c r="E2506" t="s">
        <v>239</v>
      </c>
      <c r="F2506" t="s">
        <v>221</v>
      </c>
      <c r="G2506" t="s">
        <v>227</v>
      </c>
      <c r="H2506">
        <v>5033.1977392199997</v>
      </c>
      <c r="I2506">
        <v>0</v>
      </c>
    </row>
    <row r="2507" spans="1:9" x14ac:dyDescent="0.35">
      <c r="A2507" t="s">
        <v>262</v>
      </c>
      <c r="B2507">
        <v>2040</v>
      </c>
      <c r="C2507">
        <v>2008</v>
      </c>
      <c r="D2507" t="s">
        <v>228</v>
      </c>
      <c r="E2507" t="s">
        <v>242</v>
      </c>
      <c r="F2507" t="s">
        <v>223</v>
      </c>
      <c r="G2507" t="s">
        <v>232</v>
      </c>
      <c r="H2507">
        <v>3441.8115017499999</v>
      </c>
      <c r="I2507">
        <v>0</v>
      </c>
    </row>
    <row r="2508" spans="1:9" x14ac:dyDescent="0.35">
      <c r="A2508" t="s">
        <v>262</v>
      </c>
      <c r="B2508">
        <v>2040</v>
      </c>
      <c r="C2508">
        <v>2008</v>
      </c>
      <c r="D2508" t="s">
        <v>228</v>
      </c>
      <c r="E2508" t="s">
        <v>242</v>
      </c>
      <c r="F2508" t="s">
        <v>223</v>
      </c>
      <c r="G2508" t="s">
        <v>244</v>
      </c>
      <c r="H2508">
        <v>5259.6756211600004</v>
      </c>
      <c r="I2508">
        <v>-1362.3385103799999</v>
      </c>
    </row>
    <row r="2509" spans="1:9" x14ac:dyDescent="0.35">
      <c r="A2509" t="s">
        <v>262</v>
      </c>
      <c r="B2509">
        <v>2040</v>
      </c>
      <c r="C2509">
        <v>2008</v>
      </c>
      <c r="D2509" t="s">
        <v>228</v>
      </c>
      <c r="E2509" t="s">
        <v>242</v>
      </c>
      <c r="F2509" t="s">
        <v>223</v>
      </c>
      <c r="G2509" t="s">
        <v>246</v>
      </c>
      <c r="H2509">
        <v>1244.40266746</v>
      </c>
      <c r="I2509">
        <v>0</v>
      </c>
    </row>
    <row r="2510" spans="1:9" x14ac:dyDescent="0.35">
      <c r="A2510" t="s">
        <v>262</v>
      </c>
      <c r="B2510">
        <v>2040</v>
      </c>
      <c r="C2510">
        <v>2008</v>
      </c>
      <c r="D2510" t="s">
        <v>228</v>
      </c>
      <c r="E2510" t="s">
        <v>242</v>
      </c>
      <c r="F2510" t="s">
        <v>223</v>
      </c>
      <c r="G2510" t="s">
        <v>248</v>
      </c>
      <c r="H2510">
        <v>10620.926417729999</v>
      </c>
      <c r="I2510">
        <v>0</v>
      </c>
    </row>
    <row r="2511" spans="1:9" x14ac:dyDescent="0.35">
      <c r="A2511" t="s">
        <v>262</v>
      </c>
      <c r="B2511">
        <v>2040</v>
      </c>
      <c r="C2511">
        <v>2008</v>
      </c>
      <c r="D2511" t="s">
        <v>228</v>
      </c>
      <c r="E2511" t="s">
        <v>242</v>
      </c>
      <c r="F2511" t="s">
        <v>221</v>
      </c>
      <c r="G2511" t="s">
        <v>250</v>
      </c>
      <c r="H2511">
        <v>2189.8127343199999</v>
      </c>
      <c r="I2511">
        <v>-5977.8736132699996</v>
      </c>
    </row>
    <row r="2512" spans="1:9" x14ac:dyDescent="0.35">
      <c r="A2512" t="s">
        <v>262</v>
      </c>
      <c r="B2512">
        <v>2040</v>
      </c>
      <c r="C2512">
        <v>2008</v>
      </c>
      <c r="D2512" t="s">
        <v>228</v>
      </c>
      <c r="E2512" t="s">
        <v>251</v>
      </c>
      <c r="F2512" t="s">
        <v>223</v>
      </c>
      <c r="G2512" t="s">
        <v>224</v>
      </c>
      <c r="H2512">
        <v>1429.38730917</v>
      </c>
      <c r="I2512">
        <v>0</v>
      </c>
    </row>
    <row r="2513" spans="1:9" x14ac:dyDescent="0.35">
      <c r="A2513" t="s">
        <v>262</v>
      </c>
      <c r="B2513">
        <v>2040</v>
      </c>
      <c r="C2513">
        <v>2008</v>
      </c>
      <c r="D2513" t="s">
        <v>228</v>
      </c>
      <c r="E2513" t="s">
        <v>251</v>
      </c>
      <c r="F2513" t="s">
        <v>223</v>
      </c>
      <c r="G2513" t="s">
        <v>226</v>
      </c>
      <c r="H2513">
        <v>208.61901158000001</v>
      </c>
      <c r="I2513">
        <v>0</v>
      </c>
    </row>
    <row r="2514" spans="1:9" x14ac:dyDescent="0.35">
      <c r="A2514" t="s">
        <v>262</v>
      </c>
      <c r="B2514">
        <v>2040</v>
      </c>
      <c r="C2514">
        <v>2008</v>
      </c>
      <c r="D2514" t="s">
        <v>228</v>
      </c>
      <c r="E2514" t="s">
        <v>251</v>
      </c>
      <c r="F2514" t="s">
        <v>223</v>
      </c>
      <c r="G2514" t="s">
        <v>252</v>
      </c>
      <c r="H2514">
        <v>2370.7992926100001</v>
      </c>
      <c r="I2514">
        <v>0</v>
      </c>
    </row>
    <row r="2515" spans="1:9" x14ac:dyDescent="0.35">
      <c r="A2515" t="s">
        <v>262</v>
      </c>
      <c r="B2515">
        <v>2040</v>
      </c>
      <c r="C2515">
        <v>2008</v>
      </c>
      <c r="D2515" t="s">
        <v>228</v>
      </c>
      <c r="E2515" t="s">
        <v>251</v>
      </c>
      <c r="F2515" t="s">
        <v>221</v>
      </c>
      <c r="G2515" t="s">
        <v>227</v>
      </c>
      <c r="H2515">
        <v>1412.6387525099999</v>
      </c>
      <c r="I2515">
        <v>0</v>
      </c>
    </row>
    <row r="2516" spans="1:9" x14ac:dyDescent="0.35">
      <c r="A2516" t="s">
        <v>262</v>
      </c>
      <c r="B2516">
        <v>2040</v>
      </c>
      <c r="C2516">
        <v>2008</v>
      </c>
      <c r="D2516" t="s">
        <v>228</v>
      </c>
      <c r="E2516" t="s">
        <v>251</v>
      </c>
      <c r="F2516" t="s">
        <v>221</v>
      </c>
      <c r="G2516" t="s">
        <v>253</v>
      </c>
      <c r="H2516">
        <v>33571.340368099998</v>
      </c>
      <c r="I2516">
        <v>0</v>
      </c>
    </row>
    <row r="2517" spans="1:9" x14ac:dyDescent="0.35">
      <c r="A2517" t="s">
        <v>262</v>
      </c>
      <c r="B2517">
        <v>2040</v>
      </c>
      <c r="C2517">
        <v>2008</v>
      </c>
      <c r="D2517" t="s">
        <v>221</v>
      </c>
      <c r="E2517" t="s">
        <v>230</v>
      </c>
      <c r="F2517" t="s">
        <v>223</v>
      </c>
      <c r="G2517" t="s">
        <v>229</v>
      </c>
      <c r="H2517">
        <v>0</v>
      </c>
      <c r="I2517">
        <v>-3313.38720238</v>
      </c>
    </row>
    <row r="2518" spans="1:9" x14ac:dyDescent="0.35">
      <c r="A2518" t="s">
        <v>262</v>
      </c>
      <c r="B2518">
        <v>2040</v>
      </c>
      <c r="C2518">
        <v>2008</v>
      </c>
      <c r="D2518" t="s">
        <v>221</v>
      </c>
      <c r="E2518" t="s">
        <v>230</v>
      </c>
      <c r="F2518" t="s">
        <v>223</v>
      </c>
      <c r="G2518" t="s">
        <v>232</v>
      </c>
      <c r="H2518">
        <v>17553.33315174</v>
      </c>
      <c r="I2518">
        <v>-366.49860441999999</v>
      </c>
    </row>
    <row r="2519" spans="1:9" x14ac:dyDescent="0.35">
      <c r="A2519" t="s">
        <v>262</v>
      </c>
      <c r="B2519">
        <v>2040</v>
      </c>
      <c r="C2519">
        <v>2008</v>
      </c>
      <c r="D2519" t="s">
        <v>221</v>
      </c>
      <c r="E2519" t="s">
        <v>230</v>
      </c>
      <c r="F2519" t="s">
        <v>223</v>
      </c>
      <c r="G2519" t="s">
        <v>244</v>
      </c>
      <c r="H2519">
        <v>1289.33567305</v>
      </c>
      <c r="I2519">
        <v>-326.23681570999997</v>
      </c>
    </row>
    <row r="2520" spans="1:9" x14ac:dyDescent="0.35">
      <c r="A2520" t="s">
        <v>262</v>
      </c>
      <c r="B2520">
        <v>2040</v>
      </c>
      <c r="C2520">
        <v>2008</v>
      </c>
      <c r="D2520" t="s">
        <v>221</v>
      </c>
      <c r="E2520" t="s">
        <v>230</v>
      </c>
      <c r="F2520" t="s">
        <v>223</v>
      </c>
      <c r="G2520" t="s">
        <v>237</v>
      </c>
      <c r="H2520">
        <v>20776.49565425</v>
      </c>
      <c r="I2520">
        <v>-6595.6222459599903</v>
      </c>
    </row>
    <row r="2521" spans="1:9" x14ac:dyDescent="0.35">
      <c r="A2521" t="s">
        <v>262</v>
      </c>
      <c r="B2521">
        <v>2040</v>
      </c>
      <c r="C2521">
        <v>2008</v>
      </c>
      <c r="D2521" t="s">
        <v>228</v>
      </c>
      <c r="E2521" t="s">
        <v>231</v>
      </c>
      <c r="F2521" t="s">
        <v>223</v>
      </c>
      <c r="G2521" t="s">
        <v>229</v>
      </c>
      <c r="H2521">
        <v>0</v>
      </c>
      <c r="I2521">
        <v>-856.63469488999999</v>
      </c>
    </row>
    <row r="2522" spans="1:9" x14ac:dyDescent="0.35">
      <c r="A2522" t="s">
        <v>262</v>
      </c>
      <c r="B2522">
        <v>2040</v>
      </c>
      <c r="C2522">
        <v>2008</v>
      </c>
      <c r="D2522" t="s">
        <v>228</v>
      </c>
      <c r="E2522" t="s">
        <v>231</v>
      </c>
      <c r="F2522" t="s">
        <v>223</v>
      </c>
      <c r="G2522" t="s">
        <v>232</v>
      </c>
      <c r="H2522">
        <v>4602.4939725699996</v>
      </c>
      <c r="I2522">
        <v>0</v>
      </c>
    </row>
    <row r="2523" spans="1:9" x14ac:dyDescent="0.35">
      <c r="A2523" t="s">
        <v>262</v>
      </c>
      <c r="B2523">
        <v>2040</v>
      </c>
      <c r="C2523">
        <v>2008</v>
      </c>
      <c r="D2523" t="s">
        <v>228</v>
      </c>
      <c r="E2523" t="s">
        <v>231</v>
      </c>
      <c r="F2523" t="s">
        <v>223</v>
      </c>
      <c r="G2523" t="s">
        <v>270</v>
      </c>
      <c r="H2523">
        <v>2095.9963142199999</v>
      </c>
      <c r="I2523">
        <v>0</v>
      </c>
    </row>
    <row r="2524" spans="1:9" x14ac:dyDescent="0.35">
      <c r="A2524" t="s">
        <v>262</v>
      </c>
      <c r="B2524">
        <v>2040</v>
      </c>
      <c r="C2524">
        <v>2008</v>
      </c>
      <c r="D2524" t="s">
        <v>228</v>
      </c>
      <c r="E2524" t="s">
        <v>231</v>
      </c>
      <c r="F2524" t="s">
        <v>223</v>
      </c>
      <c r="G2524" t="s">
        <v>256</v>
      </c>
      <c r="H2524">
        <v>10849.264399989999</v>
      </c>
      <c r="I2524">
        <v>0</v>
      </c>
    </row>
    <row r="2525" spans="1:9" x14ac:dyDescent="0.35">
      <c r="A2525" t="s">
        <v>262</v>
      </c>
      <c r="B2525">
        <v>2040</v>
      </c>
      <c r="C2525">
        <v>2008</v>
      </c>
      <c r="D2525" t="s">
        <v>228</v>
      </c>
      <c r="E2525" t="s">
        <v>257</v>
      </c>
      <c r="F2525" t="s">
        <v>223</v>
      </c>
      <c r="G2525" t="s">
        <v>237</v>
      </c>
      <c r="H2525">
        <v>553.76096457999995</v>
      </c>
      <c r="I2525">
        <v>0</v>
      </c>
    </row>
    <row r="2526" spans="1:9" x14ac:dyDescent="0.35">
      <c r="A2526" t="s">
        <v>262</v>
      </c>
      <c r="B2526">
        <v>2040</v>
      </c>
      <c r="C2526">
        <v>2008</v>
      </c>
      <c r="D2526" t="s">
        <v>228</v>
      </c>
      <c r="E2526" t="s">
        <v>261</v>
      </c>
      <c r="F2526" t="s">
        <v>223</v>
      </c>
      <c r="G2526" t="s">
        <v>224</v>
      </c>
      <c r="H2526">
        <v>9996.5134537699996</v>
      </c>
      <c r="I2526">
        <v>-3850.9000785600001</v>
      </c>
    </row>
    <row r="2527" spans="1:9" x14ac:dyDescent="0.35">
      <c r="A2527" t="s">
        <v>262</v>
      </c>
      <c r="B2527">
        <v>2040</v>
      </c>
      <c r="C2527">
        <v>2008</v>
      </c>
      <c r="D2527" t="s">
        <v>228</v>
      </c>
      <c r="E2527" t="s">
        <v>232</v>
      </c>
      <c r="F2527" t="s">
        <v>223</v>
      </c>
      <c r="G2527" t="s">
        <v>229</v>
      </c>
      <c r="H2527">
        <v>0</v>
      </c>
      <c r="I2527">
        <v>-20202.24853166</v>
      </c>
    </row>
    <row r="2528" spans="1:9" x14ac:dyDescent="0.35">
      <c r="A2528" t="s">
        <v>262</v>
      </c>
      <c r="B2528">
        <v>2040</v>
      </c>
      <c r="C2528">
        <v>2008</v>
      </c>
      <c r="D2528" t="s">
        <v>228</v>
      </c>
      <c r="E2528" t="s">
        <v>232</v>
      </c>
      <c r="F2528" t="s">
        <v>223</v>
      </c>
      <c r="G2528" t="s">
        <v>242</v>
      </c>
      <c r="H2528">
        <v>0</v>
      </c>
      <c r="I2528">
        <v>-3079.0098289399998</v>
      </c>
    </row>
    <row r="2529" spans="1:9" x14ac:dyDescent="0.35">
      <c r="A2529" t="s">
        <v>262</v>
      </c>
      <c r="B2529">
        <v>2040</v>
      </c>
      <c r="C2529">
        <v>2008</v>
      </c>
      <c r="D2529" t="s">
        <v>228</v>
      </c>
      <c r="E2529" t="s">
        <v>232</v>
      </c>
      <c r="F2529" t="s">
        <v>221</v>
      </c>
      <c r="G2529" t="s">
        <v>230</v>
      </c>
      <c r="H2529">
        <v>2077.3918698799998</v>
      </c>
      <c r="I2529">
        <v>-11442.727623860001</v>
      </c>
    </row>
    <row r="2530" spans="1:9" x14ac:dyDescent="0.35">
      <c r="A2530" t="s">
        <v>262</v>
      </c>
      <c r="B2530">
        <v>2040</v>
      </c>
      <c r="C2530">
        <v>2008</v>
      </c>
      <c r="D2530" t="s">
        <v>228</v>
      </c>
      <c r="E2530" t="s">
        <v>232</v>
      </c>
      <c r="F2530" t="s">
        <v>223</v>
      </c>
      <c r="G2530" t="s">
        <v>231</v>
      </c>
      <c r="H2530">
        <v>0</v>
      </c>
      <c r="I2530">
        <v>-6505.8671141499999</v>
      </c>
    </row>
    <row r="2531" spans="1:9" x14ac:dyDescent="0.35">
      <c r="A2531" t="s">
        <v>262</v>
      </c>
      <c r="B2531">
        <v>2040</v>
      </c>
      <c r="C2531">
        <v>2008</v>
      </c>
      <c r="D2531" t="s">
        <v>228</v>
      </c>
      <c r="E2531" t="s">
        <v>232</v>
      </c>
      <c r="F2531" t="s">
        <v>223</v>
      </c>
      <c r="G2531" t="s">
        <v>263</v>
      </c>
      <c r="H2531">
        <v>175.72409511999999</v>
      </c>
      <c r="I2531">
        <v>0</v>
      </c>
    </row>
    <row r="2532" spans="1:9" x14ac:dyDescent="0.35">
      <c r="A2532" t="s">
        <v>262</v>
      </c>
      <c r="B2532">
        <v>2040</v>
      </c>
      <c r="C2532">
        <v>2008</v>
      </c>
      <c r="D2532" t="s">
        <v>228</v>
      </c>
      <c r="E2532" t="s">
        <v>232</v>
      </c>
      <c r="F2532" t="s">
        <v>223</v>
      </c>
      <c r="G2532" t="s">
        <v>264</v>
      </c>
      <c r="H2532">
        <v>1026.27685774</v>
      </c>
      <c r="I2532">
        <v>0</v>
      </c>
    </row>
    <row r="2533" spans="1:9" x14ac:dyDescent="0.35">
      <c r="A2533" t="s">
        <v>262</v>
      </c>
      <c r="B2533">
        <v>2040</v>
      </c>
      <c r="C2533">
        <v>2008</v>
      </c>
      <c r="D2533" t="s">
        <v>228</v>
      </c>
      <c r="E2533" t="s">
        <v>232</v>
      </c>
      <c r="F2533" t="s">
        <v>223</v>
      </c>
      <c r="G2533" t="s">
        <v>265</v>
      </c>
      <c r="H2533">
        <v>3168.6515837799998</v>
      </c>
      <c r="I2533">
        <v>0</v>
      </c>
    </row>
    <row r="2534" spans="1:9" x14ac:dyDescent="0.35">
      <c r="A2534" t="s">
        <v>262</v>
      </c>
      <c r="B2534">
        <v>2040</v>
      </c>
      <c r="C2534">
        <v>2008</v>
      </c>
      <c r="D2534" t="s">
        <v>228</v>
      </c>
      <c r="E2534" t="s">
        <v>232</v>
      </c>
      <c r="F2534" t="s">
        <v>223</v>
      </c>
      <c r="G2534" t="s">
        <v>244</v>
      </c>
      <c r="H2534">
        <v>8217.7898382399999</v>
      </c>
      <c r="I2534">
        <v>-3708.0584574700001</v>
      </c>
    </row>
    <row r="2535" spans="1:9" x14ac:dyDescent="0.35">
      <c r="A2535" t="s">
        <v>262</v>
      </c>
      <c r="B2535">
        <v>2040</v>
      </c>
      <c r="C2535">
        <v>2008</v>
      </c>
      <c r="D2535" t="s">
        <v>228</v>
      </c>
      <c r="E2535" t="s">
        <v>232</v>
      </c>
      <c r="F2535" t="s">
        <v>223</v>
      </c>
      <c r="G2535" t="s">
        <v>246</v>
      </c>
      <c r="H2535">
        <v>3592.8882938699999</v>
      </c>
      <c r="I2535">
        <v>0</v>
      </c>
    </row>
    <row r="2536" spans="1:9" x14ac:dyDescent="0.35">
      <c r="A2536" t="s">
        <v>262</v>
      </c>
      <c r="B2536">
        <v>2040</v>
      </c>
      <c r="C2536">
        <v>2008</v>
      </c>
      <c r="D2536" t="s">
        <v>228</v>
      </c>
      <c r="E2536" t="s">
        <v>232</v>
      </c>
      <c r="F2536" t="s">
        <v>223</v>
      </c>
      <c r="G2536" t="s">
        <v>248</v>
      </c>
      <c r="H2536">
        <v>15373.222625529999</v>
      </c>
      <c r="I2536">
        <v>0</v>
      </c>
    </row>
    <row r="2537" spans="1:9" x14ac:dyDescent="0.35">
      <c r="A2537" t="s">
        <v>262</v>
      </c>
      <c r="B2537">
        <v>2040</v>
      </c>
      <c r="C2537">
        <v>2008</v>
      </c>
      <c r="D2537" t="s">
        <v>228</v>
      </c>
      <c r="E2537" t="s">
        <v>232</v>
      </c>
      <c r="F2537" t="s">
        <v>221</v>
      </c>
      <c r="G2537" t="s">
        <v>267</v>
      </c>
      <c r="H2537">
        <v>2765.5022565499999</v>
      </c>
      <c r="I2537">
        <v>0</v>
      </c>
    </row>
    <row r="2538" spans="1:9" x14ac:dyDescent="0.35">
      <c r="A2538" t="s">
        <v>262</v>
      </c>
      <c r="B2538">
        <v>2040</v>
      </c>
      <c r="C2538">
        <v>2008</v>
      </c>
      <c r="D2538" t="s">
        <v>228</v>
      </c>
      <c r="E2538" t="s">
        <v>232</v>
      </c>
      <c r="F2538" t="s">
        <v>223</v>
      </c>
      <c r="G2538" t="s">
        <v>270</v>
      </c>
      <c r="H2538">
        <v>4907.1468787000003</v>
      </c>
      <c r="I2538">
        <v>0</v>
      </c>
    </row>
    <row r="2539" spans="1:9" x14ac:dyDescent="0.35">
      <c r="A2539" t="s">
        <v>262</v>
      </c>
      <c r="B2539">
        <v>2040</v>
      </c>
      <c r="C2539">
        <v>2008</v>
      </c>
      <c r="D2539" t="s">
        <v>228</v>
      </c>
      <c r="E2539" t="s">
        <v>232</v>
      </c>
      <c r="F2539" t="s">
        <v>223</v>
      </c>
      <c r="G2539" t="s">
        <v>268</v>
      </c>
      <c r="H2539">
        <v>3331.2101292099901</v>
      </c>
      <c r="I2539">
        <v>0</v>
      </c>
    </row>
    <row r="2540" spans="1:9" x14ac:dyDescent="0.35">
      <c r="A2540" t="s">
        <v>262</v>
      </c>
      <c r="B2540">
        <v>2040</v>
      </c>
      <c r="C2540">
        <v>2008</v>
      </c>
      <c r="D2540" t="s">
        <v>228</v>
      </c>
      <c r="E2540" t="s">
        <v>263</v>
      </c>
      <c r="F2540" t="s">
        <v>223</v>
      </c>
      <c r="G2540" t="s">
        <v>232</v>
      </c>
      <c r="H2540">
        <v>0</v>
      </c>
      <c r="I2540">
        <v>-1408.2770934</v>
      </c>
    </row>
    <row r="2541" spans="1:9" x14ac:dyDescent="0.35">
      <c r="A2541" t="s">
        <v>262</v>
      </c>
      <c r="B2541">
        <v>2040</v>
      </c>
      <c r="C2541">
        <v>2008</v>
      </c>
      <c r="D2541" t="s">
        <v>228</v>
      </c>
      <c r="E2541" t="s">
        <v>263</v>
      </c>
      <c r="F2541" t="s">
        <v>223</v>
      </c>
      <c r="G2541" t="s">
        <v>269</v>
      </c>
      <c r="H2541">
        <v>175.72409511999999</v>
      </c>
      <c r="I2541">
        <v>0</v>
      </c>
    </row>
    <row r="2542" spans="1:9" x14ac:dyDescent="0.35">
      <c r="A2542" t="s">
        <v>262</v>
      </c>
      <c r="B2542">
        <v>2040</v>
      </c>
      <c r="C2542">
        <v>2008</v>
      </c>
      <c r="D2542" t="s">
        <v>228</v>
      </c>
      <c r="E2542" t="s">
        <v>264</v>
      </c>
      <c r="F2542" t="s">
        <v>223</v>
      </c>
      <c r="G2542" t="s">
        <v>232</v>
      </c>
      <c r="H2542">
        <v>0</v>
      </c>
      <c r="I2542">
        <v>-5362.3226176600001</v>
      </c>
    </row>
    <row r="2543" spans="1:9" x14ac:dyDescent="0.35">
      <c r="A2543" t="s">
        <v>262</v>
      </c>
      <c r="B2543">
        <v>2040</v>
      </c>
      <c r="C2543">
        <v>2008</v>
      </c>
      <c r="D2543" t="s">
        <v>228</v>
      </c>
      <c r="E2543" t="s">
        <v>264</v>
      </c>
      <c r="F2543" t="s">
        <v>223</v>
      </c>
      <c r="G2543" t="s">
        <v>269</v>
      </c>
      <c r="H2543">
        <v>187.25838479000001</v>
      </c>
      <c r="I2543">
        <v>0</v>
      </c>
    </row>
    <row r="2544" spans="1:9" x14ac:dyDescent="0.35">
      <c r="A2544" t="s">
        <v>262</v>
      </c>
      <c r="B2544">
        <v>2040</v>
      </c>
      <c r="C2544">
        <v>2008</v>
      </c>
      <c r="D2544" t="s">
        <v>228</v>
      </c>
      <c r="E2544" t="s">
        <v>264</v>
      </c>
      <c r="F2544" t="s">
        <v>223</v>
      </c>
      <c r="G2544" t="s">
        <v>265</v>
      </c>
      <c r="H2544">
        <v>1230.9437041599999</v>
      </c>
      <c r="I2544">
        <v>0</v>
      </c>
    </row>
    <row r="2545" spans="1:9" x14ac:dyDescent="0.35">
      <c r="A2545" t="s">
        <v>262</v>
      </c>
      <c r="B2545">
        <v>2040</v>
      </c>
      <c r="C2545">
        <v>2008</v>
      </c>
      <c r="D2545" t="s">
        <v>228</v>
      </c>
      <c r="E2545" t="s">
        <v>264</v>
      </c>
      <c r="F2545" t="s">
        <v>223</v>
      </c>
      <c r="G2545" t="s">
        <v>270</v>
      </c>
      <c r="H2545">
        <v>3072.37016847</v>
      </c>
      <c r="I2545">
        <v>0</v>
      </c>
    </row>
    <row r="2546" spans="1:9" x14ac:dyDescent="0.35">
      <c r="A2546" t="s">
        <v>262</v>
      </c>
      <c r="B2546">
        <v>2040</v>
      </c>
      <c r="C2546">
        <v>2008</v>
      </c>
      <c r="D2546" t="s">
        <v>228</v>
      </c>
      <c r="E2546" t="s">
        <v>264</v>
      </c>
      <c r="F2546" t="s">
        <v>223</v>
      </c>
      <c r="G2546" t="s">
        <v>268</v>
      </c>
      <c r="H2546">
        <v>4823.36795024</v>
      </c>
      <c r="I2546">
        <v>0</v>
      </c>
    </row>
    <row r="2547" spans="1:9" x14ac:dyDescent="0.35">
      <c r="A2547" t="s">
        <v>262</v>
      </c>
      <c r="B2547">
        <v>2040</v>
      </c>
      <c r="C2547">
        <v>2008</v>
      </c>
      <c r="D2547" t="s">
        <v>228</v>
      </c>
      <c r="E2547" t="s">
        <v>269</v>
      </c>
      <c r="F2547" t="s">
        <v>223</v>
      </c>
      <c r="G2547" t="s">
        <v>263</v>
      </c>
      <c r="H2547">
        <v>0</v>
      </c>
      <c r="I2547">
        <v>-1408.2770934</v>
      </c>
    </row>
    <row r="2548" spans="1:9" x14ac:dyDescent="0.35">
      <c r="A2548" t="s">
        <v>262</v>
      </c>
      <c r="B2548">
        <v>2040</v>
      </c>
      <c r="C2548">
        <v>2008</v>
      </c>
      <c r="D2548" t="s">
        <v>228</v>
      </c>
      <c r="E2548" t="s">
        <v>269</v>
      </c>
      <c r="F2548" t="s">
        <v>223</v>
      </c>
      <c r="G2548" t="s">
        <v>264</v>
      </c>
      <c r="H2548">
        <v>0</v>
      </c>
      <c r="I2548">
        <v>-681.19293132999996</v>
      </c>
    </row>
    <row r="2549" spans="1:9" x14ac:dyDescent="0.35">
      <c r="A2549" t="s">
        <v>262</v>
      </c>
      <c r="B2549">
        <v>2040</v>
      </c>
      <c r="C2549">
        <v>2008</v>
      </c>
      <c r="D2549" t="s">
        <v>228</v>
      </c>
      <c r="E2549" t="s">
        <v>265</v>
      </c>
      <c r="F2549" t="s">
        <v>223</v>
      </c>
      <c r="G2549" t="s">
        <v>232</v>
      </c>
      <c r="H2549">
        <v>0</v>
      </c>
      <c r="I2549">
        <v>-15319.19343788</v>
      </c>
    </row>
    <row r="2550" spans="1:9" x14ac:dyDescent="0.35">
      <c r="A2550" t="s">
        <v>262</v>
      </c>
      <c r="B2550">
        <v>2040</v>
      </c>
      <c r="C2550">
        <v>2008</v>
      </c>
      <c r="D2550" t="s">
        <v>228</v>
      </c>
      <c r="E2550" t="s">
        <v>265</v>
      </c>
      <c r="F2550" t="s">
        <v>223</v>
      </c>
      <c r="G2550" t="s">
        <v>264</v>
      </c>
      <c r="H2550">
        <v>0</v>
      </c>
      <c r="I2550">
        <v>-1495.95950601</v>
      </c>
    </row>
    <row r="2551" spans="1:9" x14ac:dyDescent="0.35">
      <c r="A2551" t="s">
        <v>262</v>
      </c>
      <c r="B2551">
        <v>2040</v>
      </c>
      <c r="C2551">
        <v>2008</v>
      </c>
      <c r="D2551" t="s">
        <v>228</v>
      </c>
      <c r="E2551" t="s">
        <v>265</v>
      </c>
      <c r="F2551" t="s">
        <v>223</v>
      </c>
      <c r="G2551" t="s">
        <v>248</v>
      </c>
      <c r="H2551">
        <v>2798.97816689</v>
      </c>
      <c r="I2551">
        <v>0</v>
      </c>
    </row>
    <row r="2552" spans="1:9" x14ac:dyDescent="0.35">
      <c r="A2552" t="s">
        <v>262</v>
      </c>
      <c r="B2552">
        <v>2040</v>
      </c>
      <c r="C2552">
        <v>2008</v>
      </c>
      <c r="D2552" t="s">
        <v>228</v>
      </c>
      <c r="E2552" t="s">
        <v>265</v>
      </c>
      <c r="F2552" t="s">
        <v>221</v>
      </c>
      <c r="G2552" t="s">
        <v>267</v>
      </c>
      <c r="H2552">
        <v>5103.7265596899997</v>
      </c>
      <c r="I2552">
        <v>0</v>
      </c>
    </row>
    <row r="2553" spans="1:9" x14ac:dyDescent="0.35">
      <c r="A2553" t="s">
        <v>262</v>
      </c>
      <c r="B2553">
        <v>2040</v>
      </c>
      <c r="C2553">
        <v>2008</v>
      </c>
      <c r="D2553" t="s">
        <v>228</v>
      </c>
      <c r="E2553" t="s">
        <v>265</v>
      </c>
      <c r="F2553" t="s">
        <v>223</v>
      </c>
      <c r="G2553" t="s">
        <v>271</v>
      </c>
      <c r="H2553">
        <v>2494.7322163899998</v>
      </c>
      <c r="I2553">
        <v>0</v>
      </c>
    </row>
    <row r="2554" spans="1:9" x14ac:dyDescent="0.35">
      <c r="A2554" t="s">
        <v>262</v>
      </c>
      <c r="B2554">
        <v>2040</v>
      </c>
      <c r="C2554">
        <v>2008</v>
      </c>
      <c r="D2554" t="s">
        <v>228</v>
      </c>
      <c r="E2554" t="s">
        <v>265</v>
      </c>
      <c r="F2554" t="s">
        <v>221</v>
      </c>
      <c r="G2554" t="s">
        <v>250</v>
      </c>
      <c r="H2554">
        <v>5606.00014397</v>
      </c>
      <c r="I2554">
        <v>0</v>
      </c>
    </row>
    <row r="2555" spans="1:9" x14ac:dyDescent="0.35">
      <c r="A2555" t="s">
        <v>262</v>
      </c>
      <c r="B2555">
        <v>2040</v>
      </c>
      <c r="C2555">
        <v>2008</v>
      </c>
      <c r="D2555" t="s">
        <v>228</v>
      </c>
      <c r="E2555" t="s">
        <v>272</v>
      </c>
      <c r="F2555" t="s">
        <v>223</v>
      </c>
      <c r="G2555" t="s">
        <v>273</v>
      </c>
      <c r="H2555">
        <v>1906.36235803</v>
      </c>
      <c r="I2555">
        <v>-1637.6645738499999</v>
      </c>
    </row>
    <row r="2556" spans="1:9" x14ac:dyDescent="0.35">
      <c r="A2556" t="s">
        <v>262</v>
      </c>
      <c r="B2556">
        <v>2040</v>
      </c>
      <c r="C2556">
        <v>2008</v>
      </c>
      <c r="D2556" t="s">
        <v>228</v>
      </c>
      <c r="E2556" t="s">
        <v>272</v>
      </c>
      <c r="F2556" t="s">
        <v>223</v>
      </c>
      <c r="G2556" t="s">
        <v>274</v>
      </c>
      <c r="H2556">
        <v>1526.7537995299999</v>
      </c>
      <c r="I2556">
        <v>0</v>
      </c>
    </row>
    <row r="2557" spans="1:9" x14ac:dyDescent="0.35">
      <c r="A2557" t="s">
        <v>262</v>
      </c>
      <c r="B2557">
        <v>2040</v>
      </c>
      <c r="C2557">
        <v>2008</v>
      </c>
      <c r="D2557" t="s">
        <v>228</v>
      </c>
      <c r="E2557" t="s">
        <v>275</v>
      </c>
      <c r="F2557" t="s">
        <v>223</v>
      </c>
      <c r="G2557" t="s">
        <v>244</v>
      </c>
      <c r="H2557">
        <v>9600.0225004700005</v>
      </c>
      <c r="I2557">
        <v>0</v>
      </c>
    </row>
    <row r="2558" spans="1:9" x14ac:dyDescent="0.35">
      <c r="A2558" t="s">
        <v>262</v>
      </c>
      <c r="B2558">
        <v>2040</v>
      </c>
      <c r="C2558">
        <v>2008</v>
      </c>
      <c r="D2558" t="s">
        <v>228</v>
      </c>
      <c r="E2558" t="s">
        <v>275</v>
      </c>
      <c r="F2558" t="s">
        <v>223</v>
      </c>
      <c r="G2558" t="s">
        <v>276</v>
      </c>
      <c r="H2558">
        <v>13159.13751386</v>
      </c>
      <c r="I2558">
        <v>0</v>
      </c>
    </row>
    <row r="2559" spans="1:9" x14ac:dyDescent="0.35">
      <c r="A2559" t="s">
        <v>262</v>
      </c>
      <c r="B2559">
        <v>2040</v>
      </c>
      <c r="C2559">
        <v>2008</v>
      </c>
      <c r="D2559" t="s">
        <v>228</v>
      </c>
      <c r="E2559" t="s">
        <v>273</v>
      </c>
      <c r="F2559" t="s">
        <v>223</v>
      </c>
      <c r="G2559" t="s">
        <v>272</v>
      </c>
      <c r="H2559">
        <v>1019.0214251</v>
      </c>
      <c r="I2559">
        <v>-1153.8372769</v>
      </c>
    </row>
    <row r="2560" spans="1:9" x14ac:dyDescent="0.35">
      <c r="A2560" t="s">
        <v>262</v>
      </c>
      <c r="B2560">
        <v>2040</v>
      </c>
      <c r="C2560">
        <v>2008</v>
      </c>
      <c r="D2560" t="s">
        <v>228</v>
      </c>
      <c r="E2560" t="s">
        <v>273</v>
      </c>
      <c r="F2560" t="s">
        <v>223</v>
      </c>
      <c r="G2560" t="s">
        <v>277</v>
      </c>
      <c r="H2560">
        <v>3861.56375544</v>
      </c>
      <c r="I2560">
        <v>0</v>
      </c>
    </row>
    <row r="2561" spans="1:9" x14ac:dyDescent="0.35">
      <c r="A2561" t="s">
        <v>262</v>
      </c>
      <c r="B2561">
        <v>2040</v>
      </c>
      <c r="C2561">
        <v>2008</v>
      </c>
      <c r="D2561" t="s">
        <v>228</v>
      </c>
      <c r="E2561" t="s">
        <v>273</v>
      </c>
      <c r="F2561" t="s">
        <v>223</v>
      </c>
      <c r="G2561" t="s">
        <v>285</v>
      </c>
      <c r="H2561">
        <v>1462.39362041</v>
      </c>
      <c r="I2561">
        <v>0</v>
      </c>
    </row>
    <row r="2562" spans="1:9" x14ac:dyDescent="0.35">
      <c r="A2562" t="s">
        <v>262</v>
      </c>
      <c r="B2562">
        <v>2040</v>
      </c>
      <c r="C2562">
        <v>2008</v>
      </c>
      <c r="D2562" t="s">
        <v>228</v>
      </c>
      <c r="E2562" t="s">
        <v>273</v>
      </c>
      <c r="F2562" t="s">
        <v>223</v>
      </c>
      <c r="G2562" t="s">
        <v>271</v>
      </c>
      <c r="H2562">
        <v>2659.5255417200001</v>
      </c>
      <c r="I2562">
        <v>0</v>
      </c>
    </row>
    <row r="2563" spans="1:9" x14ac:dyDescent="0.35">
      <c r="A2563" t="s">
        <v>262</v>
      </c>
      <c r="B2563">
        <v>2040</v>
      </c>
      <c r="C2563">
        <v>2008</v>
      </c>
      <c r="D2563" t="s">
        <v>228</v>
      </c>
      <c r="E2563" t="s">
        <v>244</v>
      </c>
      <c r="F2563" t="s">
        <v>223</v>
      </c>
      <c r="G2563" t="s">
        <v>242</v>
      </c>
      <c r="H2563">
        <v>4922.7694974200003</v>
      </c>
      <c r="I2563">
        <v>-26657.32962927</v>
      </c>
    </row>
    <row r="2564" spans="1:9" x14ac:dyDescent="0.35">
      <c r="A2564" t="s">
        <v>262</v>
      </c>
      <c r="B2564">
        <v>2040</v>
      </c>
      <c r="C2564">
        <v>2008</v>
      </c>
      <c r="D2564" t="s">
        <v>228</v>
      </c>
      <c r="E2564" t="s">
        <v>244</v>
      </c>
      <c r="F2564" t="s">
        <v>221</v>
      </c>
      <c r="G2564" t="s">
        <v>230</v>
      </c>
      <c r="H2564">
        <v>9081.8281721499898</v>
      </c>
      <c r="I2564">
        <v>-29158.781996189999</v>
      </c>
    </row>
    <row r="2565" spans="1:9" x14ac:dyDescent="0.35">
      <c r="A2565" t="s">
        <v>262</v>
      </c>
      <c r="B2565">
        <v>2040</v>
      </c>
      <c r="C2565">
        <v>2008</v>
      </c>
      <c r="D2565" t="s">
        <v>228</v>
      </c>
      <c r="E2565" t="s">
        <v>244</v>
      </c>
      <c r="F2565" t="s">
        <v>223</v>
      </c>
      <c r="G2565" t="s">
        <v>232</v>
      </c>
      <c r="H2565">
        <v>7553.0831908099999</v>
      </c>
      <c r="I2565">
        <v>-16614.66725228</v>
      </c>
    </row>
    <row r="2566" spans="1:9" x14ac:dyDescent="0.35">
      <c r="A2566" t="s">
        <v>262</v>
      </c>
      <c r="B2566">
        <v>2040</v>
      </c>
      <c r="C2566">
        <v>2008</v>
      </c>
      <c r="D2566" t="s">
        <v>228</v>
      </c>
      <c r="E2566" t="s">
        <v>244</v>
      </c>
      <c r="F2566" t="s">
        <v>223</v>
      </c>
      <c r="G2566" t="s">
        <v>275</v>
      </c>
      <c r="H2566">
        <v>0</v>
      </c>
      <c r="I2566">
        <v>-47430.755501790001</v>
      </c>
    </row>
    <row r="2567" spans="1:9" x14ac:dyDescent="0.35">
      <c r="A2567" t="s">
        <v>262</v>
      </c>
      <c r="B2567">
        <v>2040</v>
      </c>
      <c r="C2567">
        <v>2008</v>
      </c>
      <c r="D2567" t="s">
        <v>228</v>
      </c>
      <c r="E2567" t="s">
        <v>244</v>
      </c>
      <c r="F2567" t="s">
        <v>223</v>
      </c>
      <c r="G2567" t="s">
        <v>237</v>
      </c>
      <c r="H2567">
        <v>37627.985367859997</v>
      </c>
      <c r="I2567">
        <v>0</v>
      </c>
    </row>
    <row r="2568" spans="1:9" x14ac:dyDescent="0.35">
      <c r="A2568" t="s">
        <v>262</v>
      </c>
      <c r="B2568">
        <v>2040</v>
      </c>
      <c r="C2568">
        <v>2008</v>
      </c>
      <c r="D2568" t="s">
        <v>228</v>
      </c>
      <c r="E2568" t="s">
        <v>244</v>
      </c>
      <c r="F2568" t="s">
        <v>221</v>
      </c>
      <c r="G2568" t="s">
        <v>250</v>
      </c>
      <c r="H2568">
        <v>21783.151383639899</v>
      </c>
      <c r="I2568">
        <v>0</v>
      </c>
    </row>
    <row r="2569" spans="1:9" x14ac:dyDescent="0.35">
      <c r="A2569" t="s">
        <v>262</v>
      </c>
      <c r="B2569">
        <v>2040</v>
      </c>
      <c r="C2569">
        <v>2008</v>
      </c>
      <c r="D2569" t="s">
        <v>228</v>
      </c>
      <c r="E2569" t="s">
        <v>224</v>
      </c>
      <c r="F2569" t="s">
        <v>221</v>
      </c>
      <c r="G2569" t="s">
        <v>222</v>
      </c>
      <c r="H2569">
        <v>0</v>
      </c>
      <c r="I2569">
        <v>-781.29162733999999</v>
      </c>
    </row>
    <row r="2570" spans="1:9" x14ac:dyDescent="0.35">
      <c r="A2570" t="s">
        <v>262</v>
      </c>
      <c r="B2570">
        <v>2040</v>
      </c>
      <c r="C2570">
        <v>2008</v>
      </c>
      <c r="D2570" t="s">
        <v>228</v>
      </c>
      <c r="E2570" t="s">
        <v>224</v>
      </c>
      <c r="F2570" t="s">
        <v>223</v>
      </c>
      <c r="G2570" t="s">
        <v>251</v>
      </c>
      <c r="H2570">
        <v>0</v>
      </c>
      <c r="I2570">
        <v>-6382.0854617699997</v>
      </c>
    </row>
    <row r="2571" spans="1:9" x14ac:dyDescent="0.35">
      <c r="A2571" t="s">
        <v>262</v>
      </c>
      <c r="B2571">
        <v>2040</v>
      </c>
      <c r="C2571">
        <v>2008</v>
      </c>
      <c r="D2571" t="s">
        <v>228</v>
      </c>
      <c r="E2571" t="s">
        <v>224</v>
      </c>
      <c r="F2571" t="s">
        <v>223</v>
      </c>
      <c r="G2571" t="s">
        <v>261</v>
      </c>
      <c r="H2571">
        <v>262.92292802999998</v>
      </c>
      <c r="I2571">
        <v>-214.62208752999999</v>
      </c>
    </row>
    <row r="2572" spans="1:9" x14ac:dyDescent="0.35">
      <c r="A2572" t="s">
        <v>262</v>
      </c>
      <c r="B2572">
        <v>2040</v>
      </c>
      <c r="C2572">
        <v>2008</v>
      </c>
      <c r="D2572" t="s">
        <v>228</v>
      </c>
      <c r="E2572" t="s">
        <v>224</v>
      </c>
      <c r="F2572" t="s">
        <v>223</v>
      </c>
      <c r="G2572" t="s">
        <v>237</v>
      </c>
      <c r="H2572">
        <v>1207.94547354</v>
      </c>
      <c r="I2572">
        <v>0</v>
      </c>
    </row>
    <row r="2573" spans="1:9" x14ac:dyDescent="0.35">
      <c r="A2573" t="s">
        <v>262</v>
      </c>
      <c r="B2573">
        <v>2040</v>
      </c>
      <c r="C2573">
        <v>2008</v>
      </c>
      <c r="D2573" t="s">
        <v>228</v>
      </c>
      <c r="E2573" t="s">
        <v>224</v>
      </c>
      <c r="F2573" t="s">
        <v>223</v>
      </c>
      <c r="G2573" t="s">
        <v>226</v>
      </c>
      <c r="H2573">
        <v>4664.23714019</v>
      </c>
      <c r="I2573">
        <v>0</v>
      </c>
    </row>
    <row r="2574" spans="1:9" x14ac:dyDescent="0.35">
      <c r="A2574" t="s">
        <v>262</v>
      </c>
      <c r="B2574">
        <v>2040</v>
      </c>
      <c r="C2574">
        <v>2008</v>
      </c>
      <c r="D2574" t="s">
        <v>228</v>
      </c>
      <c r="E2574" t="s">
        <v>224</v>
      </c>
      <c r="F2574" t="s">
        <v>221</v>
      </c>
      <c r="G2574" t="s">
        <v>253</v>
      </c>
      <c r="H2574">
        <v>27904.284955290001</v>
      </c>
      <c r="I2574">
        <v>0</v>
      </c>
    </row>
    <row r="2575" spans="1:9" x14ac:dyDescent="0.35">
      <c r="A2575" t="s">
        <v>262</v>
      </c>
      <c r="B2575">
        <v>2040</v>
      </c>
      <c r="C2575">
        <v>2008</v>
      </c>
      <c r="D2575" t="s">
        <v>228</v>
      </c>
      <c r="E2575" t="s">
        <v>240</v>
      </c>
      <c r="F2575" t="s">
        <v>221</v>
      </c>
      <c r="G2575" t="s">
        <v>239</v>
      </c>
      <c r="H2575">
        <v>0</v>
      </c>
      <c r="I2575">
        <v>-2583.74106588</v>
      </c>
    </row>
    <row r="2576" spans="1:9" x14ac:dyDescent="0.35">
      <c r="A2576" t="s">
        <v>262</v>
      </c>
      <c r="B2576">
        <v>2040</v>
      </c>
      <c r="C2576">
        <v>2008</v>
      </c>
      <c r="D2576" t="s">
        <v>228</v>
      </c>
      <c r="E2576" t="s">
        <v>240</v>
      </c>
      <c r="F2576" t="s">
        <v>223</v>
      </c>
      <c r="G2576" t="s">
        <v>236</v>
      </c>
      <c r="H2576">
        <v>2267.5251481</v>
      </c>
      <c r="I2576">
        <v>0</v>
      </c>
    </row>
    <row r="2577" spans="1:9" x14ac:dyDescent="0.35">
      <c r="A2577" t="s">
        <v>262</v>
      </c>
      <c r="B2577">
        <v>2040</v>
      </c>
      <c r="C2577">
        <v>2008</v>
      </c>
      <c r="D2577" t="s">
        <v>228</v>
      </c>
      <c r="E2577" t="s">
        <v>240</v>
      </c>
      <c r="F2577" t="s">
        <v>221</v>
      </c>
      <c r="G2577" t="s">
        <v>227</v>
      </c>
      <c r="H2577">
        <v>7588.2931636800004</v>
      </c>
      <c r="I2577">
        <v>0</v>
      </c>
    </row>
    <row r="2578" spans="1:9" x14ac:dyDescent="0.35">
      <c r="A2578" t="s">
        <v>262</v>
      </c>
      <c r="B2578">
        <v>2040</v>
      </c>
      <c r="C2578">
        <v>2008</v>
      </c>
      <c r="D2578" t="s">
        <v>228</v>
      </c>
      <c r="E2578" t="s">
        <v>240</v>
      </c>
      <c r="F2578" t="s">
        <v>223</v>
      </c>
      <c r="G2578" t="s">
        <v>238</v>
      </c>
      <c r="H2578">
        <v>986.48639044000004</v>
      </c>
      <c r="I2578">
        <v>0</v>
      </c>
    </row>
    <row r="2579" spans="1:9" x14ac:dyDescent="0.35">
      <c r="A2579" t="s">
        <v>262</v>
      </c>
      <c r="B2579">
        <v>2040</v>
      </c>
      <c r="C2579">
        <v>2008</v>
      </c>
      <c r="D2579" t="s">
        <v>228</v>
      </c>
      <c r="E2579" t="s">
        <v>236</v>
      </c>
      <c r="F2579" t="s">
        <v>223</v>
      </c>
      <c r="G2579" t="s">
        <v>229</v>
      </c>
      <c r="H2579">
        <v>0</v>
      </c>
      <c r="I2579">
        <v>-1510.5343503399999</v>
      </c>
    </row>
    <row r="2580" spans="1:9" x14ac:dyDescent="0.35">
      <c r="A2580" t="s">
        <v>262</v>
      </c>
      <c r="B2580">
        <v>2040</v>
      </c>
      <c r="C2580">
        <v>2008</v>
      </c>
      <c r="D2580" t="s">
        <v>228</v>
      </c>
      <c r="E2580" t="s">
        <v>236</v>
      </c>
      <c r="F2580" t="s">
        <v>223</v>
      </c>
      <c r="G2580" t="s">
        <v>240</v>
      </c>
      <c r="H2580">
        <v>0</v>
      </c>
      <c r="I2580">
        <v>-3598.3852378900001</v>
      </c>
    </row>
    <row r="2581" spans="1:9" x14ac:dyDescent="0.35">
      <c r="A2581" t="s">
        <v>262</v>
      </c>
      <c r="B2581">
        <v>2040</v>
      </c>
      <c r="C2581">
        <v>2008</v>
      </c>
      <c r="D2581" t="s">
        <v>228</v>
      </c>
      <c r="E2581" t="s">
        <v>236</v>
      </c>
      <c r="F2581" t="s">
        <v>223</v>
      </c>
      <c r="G2581" t="s">
        <v>252</v>
      </c>
      <c r="H2581">
        <v>4909.8239376000001</v>
      </c>
      <c r="I2581">
        <v>0</v>
      </c>
    </row>
    <row r="2582" spans="1:9" x14ac:dyDescent="0.35">
      <c r="A2582" t="s">
        <v>262</v>
      </c>
      <c r="B2582">
        <v>2040</v>
      </c>
      <c r="C2582">
        <v>2008</v>
      </c>
      <c r="D2582" t="s">
        <v>228</v>
      </c>
      <c r="E2582" t="s">
        <v>236</v>
      </c>
      <c r="F2582" t="s">
        <v>221</v>
      </c>
      <c r="G2582" t="s">
        <v>227</v>
      </c>
      <c r="H2582">
        <v>6387.5036010799904</v>
      </c>
      <c r="I2582">
        <v>0</v>
      </c>
    </row>
    <row r="2583" spans="1:9" x14ac:dyDescent="0.35">
      <c r="A2583" t="s">
        <v>262</v>
      </c>
      <c r="B2583">
        <v>2040</v>
      </c>
      <c r="C2583">
        <v>2008</v>
      </c>
      <c r="D2583" t="s">
        <v>228</v>
      </c>
      <c r="E2583" t="s">
        <v>236</v>
      </c>
      <c r="F2583" t="s">
        <v>223</v>
      </c>
      <c r="G2583" t="s">
        <v>238</v>
      </c>
      <c r="H2583">
        <v>205.35314066000001</v>
      </c>
      <c r="I2583">
        <v>0</v>
      </c>
    </row>
    <row r="2584" spans="1:9" x14ac:dyDescent="0.35">
      <c r="A2584" t="s">
        <v>262</v>
      </c>
      <c r="B2584">
        <v>2040</v>
      </c>
      <c r="C2584">
        <v>2008</v>
      </c>
      <c r="D2584" t="s">
        <v>228</v>
      </c>
      <c r="E2584" t="s">
        <v>236</v>
      </c>
      <c r="F2584" t="s">
        <v>223</v>
      </c>
      <c r="G2584" t="s">
        <v>256</v>
      </c>
      <c r="H2584">
        <v>3575.1903638799999</v>
      </c>
      <c r="I2584">
        <v>0</v>
      </c>
    </row>
    <row r="2585" spans="1:9" x14ac:dyDescent="0.35">
      <c r="A2585" t="s">
        <v>262</v>
      </c>
      <c r="B2585">
        <v>2040</v>
      </c>
      <c r="C2585">
        <v>2008</v>
      </c>
      <c r="D2585" t="s">
        <v>228</v>
      </c>
      <c r="E2585" t="s">
        <v>236</v>
      </c>
      <c r="F2585" t="s">
        <v>221</v>
      </c>
      <c r="G2585" t="s">
        <v>279</v>
      </c>
      <c r="H2585">
        <v>2167.66015608</v>
      </c>
      <c r="I2585">
        <v>0</v>
      </c>
    </row>
    <row r="2586" spans="1:9" x14ac:dyDescent="0.35">
      <c r="A2586" t="s">
        <v>262</v>
      </c>
      <c r="B2586">
        <v>2040</v>
      </c>
      <c r="C2586">
        <v>2008</v>
      </c>
      <c r="D2586" t="s">
        <v>228</v>
      </c>
      <c r="E2586" t="s">
        <v>278</v>
      </c>
      <c r="F2586" t="s">
        <v>221</v>
      </c>
      <c r="G2586" t="s">
        <v>250</v>
      </c>
      <c r="H2586">
        <v>4716.3537471500003</v>
      </c>
      <c r="I2586">
        <v>0</v>
      </c>
    </row>
    <row r="2587" spans="1:9" x14ac:dyDescent="0.35">
      <c r="A2587" t="s">
        <v>262</v>
      </c>
      <c r="B2587">
        <v>2040</v>
      </c>
      <c r="C2587">
        <v>2008</v>
      </c>
      <c r="D2587" t="s">
        <v>228</v>
      </c>
      <c r="E2587" t="s">
        <v>278</v>
      </c>
      <c r="F2587" t="s">
        <v>221</v>
      </c>
      <c r="G2587" t="s">
        <v>280</v>
      </c>
      <c r="H2587">
        <v>969.57665428999996</v>
      </c>
      <c r="I2587">
        <v>0</v>
      </c>
    </row>
    <row r="2588" spans="1:9" x14ac:dyDescent="0.35">
      <c r="A2588" t="s">
        <v>262</v>
      </c>
      <c r="B2588">
        <v>2040</v>
      </c>
      <c r="C2588">
        <v>2008</v>
      </c>
      <c r="D2588" t="s">
        <v>228</v>
      </c>
      <c r="E2588" t="s">
        <v>237</v>
      </c>
      <c r="F2588" t="s">
        <v>223</v>
      </c>
      <c r="G2588" t="s">
        <v>229</v>
      </c>
      <c r="H2588">
        <v>279.66266206</v>
      </c>
      <c r="I2588">
        <v>-2447.61637101</v>
      </c>
    </row>
    <row r="2589" spans="1:9" x14ac:dyDescent="0.35">
      <c r="A2589" t="s">
        <v>262</v>
      </c>
      <c r="B2589">
        <v>2040</v>
      </c>
      <c r="C2589">
        <v>2008</v>
      </c>
      <c r="D2589" t="s">
        <v>228</v>
      </c>
      <c r="E2589" t="s">
        <v>237</v>
      </c>
      <c r="F2589" t="s">
        <v>221</v>
      </c>
      <c r="G2589" t="s">
        <v>230</v>
      </c>
      <c r="H2589">
        <v>1452.42584532</v>
      </c>
      <c r="I2589">
        <v>-2158.22079179</v>
      </c>
    </row>
    <row r="2590" spans="1:9" x14ac:dyDescent="0.35">
      <c r="A2590" t="s">
        <v>262</v>
      </c>
      <c r="B2590">
        <v>2040</v>
      </c>
      <c r="C2590">
        <v>2008</v>
      </c>
      <c r="D2590" t="s">
        <v>228</v>
      </c>
      <c r="E2590" t="s">
        <v>237</v>
      </c>
      <c r="F2590" t="s">
        <v>223</v>
      </c>
      <c r="G2590" t="s">
        <v>244</v>
      </c>
      <c r="H2590">
        <v>0</v>
      </c>
      <c r="I2590">
        <v>-982.23249248000002</v>
      </c>
    </row>
    <row r="2591" spans="1:9" x14ac:dyDescent="0.35">
      <c r="A2591" t="s">
        <v>262</v>
      </c>
      <c r="B2591">
        <v>2040</v>
      </c>
      <c r="C2591">
        <v>2008</v>
      </c>
      <c r="D2591" t="s">
        <v>228</v>
      </c>
      <c r="E2591" t="s">
        <v>237</v>
      </c>
      <c r="F2591" t="s">
        <v>223</v>
      </c>
      <c r="G2591" t="s">
        <v>224</v>
      </c>
      <c r="H2591">
        <v>0</v>
      </c>
      <c r="I2591">
        <v>-2004.4248181299999</v>
      </c>
    </row>
    <row r="2592" spans="1:9" x14ac:dyDescent="0.35">
      <c r="A2592" t="s">
        <v>262</v>
      </c>
      <c r="B2592">
        <v>2040</v>
      </c>
      <c r="C2592">
        <v>2008</v>
      </c>
      <c r="D2592" t="s">
        <v>228</v>
      </c>
      <c r="E2592" t="s">
        <v>237</v>
      </c>
      <c r="F2592" t="s">
        <v>223</v>
      </c>
      <c r="G2592" t="s">
        <v>225</v>
      </c>
      <c r="H2592">
        <v>1890.4103620999999</v>
      </c>
      <c r="I2592">
        <v>0</v>
      </c>
    </row>
    <row r="2593" spans="1:9" x14ac:dyDescent="0.35">
      <c r="A2593" t="s">
        <v>262</v>
      </c>
      <c r="B2593">
        <v>2040</v>
      </c>
      <c r="C2593">
        <v>2008</v>
      </c>
      <c r="D2593" t="s">
        <v>228</v>
      </c>
      <c r="E2593" t="s">
        <v>237</v>
      </c>
      <c r="F2593" t="s">
        <v>223</v>
      </c>
      <c r="G2593" t="s">
        <v>281</v>
      </c>
      <c r="H2593">
        <v>843.59219953000002</v>
      </c>
      <c r="I2593">
        <v>0</v>
      </c>
    </row>
    <row r="2594" spans="1:9" x14ac:dyDescent="0.35">
      <c r="A2594" t="s">
        <v>262</v>
      </c>
      <c r="B2594">
        <v>2040</v>
      </c>
      <c r="C2594">
        <v>2008</v>
      </c>
      <c r="D2594" t="s">
        <v>228</v>
      </c>
      <c r="E2594" t="s">
        <v>237</v>
      </c>
      <c r="F2594" t="s">
        <v>223</v>
      </c>
      <c r="G2594" t="s">
        <v>238</v>
      </c>
      <c r="H2594">
        <v>1979.4678265</v>
      </c>
      <c r="I2594">
        <v>0</v>
      </c>
    </row>
    <row r="2595" spans="1:9" x14ac:dyDescent="0.35">
      <c r="A2595" t="s">
        <v>262</v>
      </c>
      <c r="B2595">
        <v>2040</v>
      </c>
      <c r="C2595">
        <v>2008</v>
      </c>
      <c r="D2595" t="s">
        <v>228</v>
      </c>
      <c r="E2595" t="s">
        <v>282</v>
      </c>
      <c r="F2595" t="s">
        <v>223</v>
      </c>
      <c r="G2595" t="s">
        <v>274</v>
      </c>
      <c r="H2595">
        <v>1515.6528856899999</v>
      </c>
      <c r="I2595">
        <v>0</v>
      </c>
    </row>
    <row r="2596" spans="1:9" x14ac:dyDescent="0.35">
      <c r="A2596" t="s">
        <v>262</v>
      </c>
      <c r="B2596">
        <v>2040</v>
      </c>
      <c r="C2596">
        <v>2008</v>
      </c>
      <c r="D2596" t="s">
        <v>228</v>
      </c>
      <c r="E2596" t="s">
        <v>282</v>
      </c>
      <c r="F2596" t="s">
        <v>223</v>
      </c>
      <c r="G2596" t="s">
        <v>270</v>
      </c>
      <c r="H2596">
        <v>6605.3502188100001</v>
      </c>
      <c r="I2596">
        <v>0</v>
      </c>
    </row>
    <row r="2597" spans="1:9" x14ac:dyDescent="0.35">
      <c r="A2597" t="s">
        <v>262</v>
      </c>
      <c r="B2597">
        <v>2040</v>
      </c>
      <c r="C2597">
        <v>2008</v>
      </c>
      <c r="D2597" t="s">
        <v>228</v>
      </c>
      <c r="E2597" t="s">
        <v>282</v>
      </c>
      <c r="F2597" t="s">
        <v>223</v>
      </c>
      <c r="G2597" t="s">
        <v>268</v>
      </c>
      <c r="H2597">
        <v>2108.0677948100001</v>
      </c>
      <c r="I2597">
        <v>0</v>
      </c>
    </row>
    <row r="2598" spans="1:9" x14ac:dyDescent="0.35">
      <c r="A2598" t="s">
        <v>262</v>
      </c>
      <c r="B2598">
        <v>2040</v>
      </c>
      <c r="C2598">
        <v>2008</v>
      </c>
      <c r="D2598" t="s">
        <v>228</v>
      </c>
      <c r="E2598" t="s">
        <v>246</v>
      </c>
      <c r="F2598" t="s">
        <v>223</v>
      </c>
      <c r="G2598" t="s">
        <v>242</v>
      </c>
      <c r="H2598">
        <v>0</v>
      </c>
      <c r="I2598">
        <v>-426.40270887000003</v>
      </c>
    </row>
    <row r="2599" spans="1:9" x14ac:dyDescent="0.35">
      <c r="A2599" t="s">
        <v>262</v>
      </c>
      <c r="B2599">
        <v>2040</v>
      </c>
      <c r="C2599">
        <v>2008</v>
      </c>
      <c r="D2599" t="s">
        <v>228</v>
      </c>
      <c r="E2599" t="s">
        <v>246</v>
      </c>
      <c r="F2599" t="s">
        <v>223</v>
      </c>
      <c r="G2599" t="s">
        <v>232</v>
      </c>
      <c r="H2599">
        <v>0</v>
      </c>
      <c r="I2599">
        <v>-620.37273837999999</v>
      </c>
    </row>
    <row r="2600" spans="1:9" x14ac:dyDescent="0.35">
      <c r="A2600" t="s">
        <v>262</v>
      </c>
      <c r="B2600">
        <v>2040</v>
      </c>
      <c r="C2600">
        <v>2008</v>
      </c>
      <c r="D2600" t="s">
        <v>228</v>
      </c>
      <c r="E2600" t="s">
        <v>274</v>
      </c>
      <c r="F2600" t="s">
        <v>223</v>
      </c>
      <c r="G2600" t="s">
        <v>272</v>
      </c>
      <c r="H2600">
        <v>0</v>
      </c>
      <c r="I2600">
        <v>-3194.0756179700002</v>
      </c>
    </row>
    <row r="2601" spans="1:9" x14ac:dyDescent="0.35">
      <c r="A2601" t="s">
        <v>262</v>
      </c>
      <c r="B2601">
        <v>2040</v>
      </c>
      <c r="C2601">
        <v>2008</v>
      </c>
      <c r="D2601" t="s">
        <v>228</v>
      </c>
      <c r="E2601" t="s">
        <v>274</v>
      </c>
      <c r="F2601" t="s">
        <v>223</v>
      </c>
      <c r="G2601" t="s">
        <v>282</v>
      </c>
      <c r="H2601">
        <v>0</v>
      </c>
      <c r="I2601">
        <v>-2584.2769130500001</v>
      </c>
    </row>
    <row r="2602" spans="1:9" x14ac:dyDescent="0.35">
      <c r="A2602" t="s">
        <v>262</v>
      </c>
      <c r="B2602">
        <v>2040</v>
      </c>
      <c r="C2602">
        <v>2008</v>
      </c>
      <c r="D2602" t="s">
        <v>228</v>
      </c>
      <c r="E2602" t="s">
        <v>274</v>
      </c>
      <c r="F2602" t="s">
        <v>223</v>
      </c>
      <c r="G2602" t="s">
        <v>271</v>
      </c>
      <c r="H2602">
        <v>0</v>
      </c>
      <c r="I2602">
        <v>-1440.0408634299999</v>
      </c>
    </row>
    <row r="2603" spans="1:9" x14ac:dyDescent="0.35">
      <c r="A2603" t="s">
        <v>262</v>
      </c>
      <c r="B2603">
        <v>2040</v>
      </c>
      <c r="C2603">
        <v>2008</v>
      </c>
      <c r="D2603" t="s">
        <v>221</v>
      </c>
      <c r="E2603" t="s">
        <v>225</v>
      </c>
      <c r="F2603" t="s">
        <v>221</v>
      </c>
      <c r="G2603" t="s">
        <v>222</v>
      </c>
      <c r="H2603">
        <v>0</v>
      </c>
      <c r="I2603">
        <v>-774.12807193000003</v>
      </c>
    </row>
    <row r="2604" spans="1:9" x14ac:dyDescent="0.35">
      <c r="A2604" t="s">
        <v>262</v>
      </c>
      <c r="B2604">
        <v>2040</v>
      </c>
      <c r="C2604">
        <v>2008</v>
      </c>
      <c r="D2604" t="s">
        <v>221</v>
      </c>
      <c r="E2604" t="s">
        <v>225</v>
      </c>
      <c r="F2604" t="s">
        <v>221</v>
      </c>
      <c r="G2604" t="s">
        <v>239</v>
      </c>
      <c r="H2604">
        <v>0</v>
      </c>
      <c r="I2604">
        <v>-1393.6220416000001</v>
      </c>
    </row>
    <row r="2605" spans="1:9" x14ac:dyDescent="0.35">
      <c r="A2605" t="s">
        <v>262</v>
      </c>
      <c r="B2605">
        <v>2040</v>
      </c>
      <c r="C2605">
        <v>2008</v>
      </c>
      <c r="D2605" t="s">
        <v>221</v>
      </c>
      <c r="E2605" t="s">
        <v>225</v>
      </c>
      <c r="F2605" t="s">
        <v>223</v>
      </c>
      <c r="G2605" t="s">
        <v>237</v>
      </c>
      <c r="H2605">
        <v>0</v>
      </c>
      <c r="I2605">
        <v>-1720.5772668100001</v>
      </c>
    </row>
    <row r="2606" spans="1:9" x14ac:dyDescent="0.35">
      <c r="A2606" t="s">
        <v>262</v>
      </c>
      <c r="B2606">
        <v>2040</v>
      </c>
      <c r="C2606">
        <v>2008</v>
      </c>
      <c r="D2606" t="s">
        <v>221</v>
      </c>
      <c r="E2606" t="s">
        <v>225</v>
      </c>
      <c r="F2606" t="s">
        <v>221</v>
      </c>
      <c r="G2606" t="s">
        <v>227</v>
      </c>
      <c r="H2606">
        <v>2253.1177290300002</v>
      </c>
      <c r="I2606">
        <v>0</v>
      </c>
    </row>
    <row r="2607" spans="1:9" x14ac:dyDescent="0.35">
      <c r="A2607" t="s">
        <v>262</v>
      </c>
      <c r="B2607">
        <v>2040</v>
      </c>
      <c r="C2607">
        <v>2008</v>
      </c>
      <c r="D2607" t="s">
        <v>221</v>
      </c>
      <c r="E2607" t="s">
        <v>226</v>
      </c>
      <c r="F2607" t="s">
        <v>221</v>
      </c>
      <c r="G2607" t="s">
        <v>222</v>
      </c>
      <c r="H2607">
        <v>177.37578730999999</v>
      </c>
      <c r="I2607">
        <v>-114.62421925</v>
      </c>
    </row>
    <row r="2608" spans="1:9" x14ac:dyDescent="0.35">
      <c r="A2608" t="s">
        <v>262</v>
      </c>
      <c r="B2608">
        <v>2040</v>
      </c>
      <c r="C2608">
        <v>2008</v>
      </c>
      <c r="D2608" t="s">
        <v>221</v>
      </c>
      <c r="E2608" t="s">
        <v>226</v>
      </c>
      <c r="F2608" t="s">
        <v>223</v>
      </c>
      <c r="G2608" t="s">
        <v>251</v>
      </c>
      <c r="H2608">
        <v>0</v>
      </c>
      <c r="I2608">
        <v>-1424.7921211800001</v>
      </c>
    </row>
    <row r="2609" spans="1:9" x14ac:dyDescent="0.35">
      <c r="A2609" t="s">
        <v>262</v>
      </c>
      <c r="B2609">
        <v>2040</v>
      </c>
      <c r="C2609">
        <v>2008</v>
      </c>
      <c r="D2609" t="s">
        <v>221</v>
      </c>
      <c r="E2609" t="s">
        <v>226</v>
      </c>
      <c r="F2609" t="s">
        <v>223</v>
      </c>
      <c r="G2609" t="s">
        <v>224</v>
      </c>
      <c r="H2609">
        <v>0</v>
      </c>
      <c r="I2609">
        <v>-1796.3913965900001</v>
      </c>
    </row>
    <row r="2610" spans="1:9" x14ac:dyDescent="0.35">
      <c r="A2610" t="s">
        <v>262</v>
      </c>
      <c r="B2610">
        <v>2040</v>
      </c>
      <c r="C2610">
        <v>2008</v>
      </c>
      <c r="D2610" t="s">
        <v>221</v>
      </c>
      <c r="E2610" t="s">
        <v>226</v>
      </c>
      <c r="F2610" t="s">
        <v>221</v>
      </c>
      <c r="G2610" t="s">
        <v>227</v>
      </c>
      <c r="H2610">
        <v>1518.7197092599999</v>
      </c>
      <c r="I2610">
        <v>0</v>
      </c>
    </row>
    <row r="2611" spans="1:9" x14ac:dyDescent="0.35">
      <c r="A2611" t="s">
        <v>262</v>
      </c>
      <c r="B2611">
        <v>2040</v>
      </c>
      <c r="C2611">
        <v>2008</v>
      </c>
      <c r="D2611" t="s">
        <v>228</v>
      </c>
      <c r="E2611" t="s">
        <v>281</v>
      </c>
      <c r="F2611" t="s">
        <v>223</v>
      </c>
      <c r="G2611" t="s">
        <v>237</v>
      </c>
      <c r="H2611">
        <v>0</v>
      </c>
      <c r="I2611">
        <v>-178.08815533999999</v>
      </c>
    </row>
    <row r="2612" spans="1:9" x14ac:dyDescent="0.35">
      <c r="A2612" t="s">
        <v>262</v>
      </c>
      <c r="B2612">
        <v>2040</v>
      </c>
      <c r="C2612">
        <v>2008</v>
      </c>
      <c r="D2612" t="s">
        <v>228</v>
      </c>
      <c r="E2612" t="s">
        <v>248</v>
      </c>
      <c r="F2612" t="s">
        <v>223</v>
      </c>
      <c r="G2612" t="s">
        <v>242</v>
      </c>
      <c r="H2612">
        <v>0</v>
      </c>
      <c r="I2612">
        <v>-11606.913096050001</v>
      </c>
    </row>
    <row r="2613" spans="1:9" x14ac:dyDescent="0.35">
      <c r="A2613" t="s">
        <v>262</v>
      </c>
      <c r="B2613">
        <v>2040</v>
      </c>
      <c r="C2613">
        <v>2008</v>
      </c>
      <c r="D2613" t="s">
        <v>228</v>
      </c>
      <c r="E2613" t="s">
        <v>248</v>
      </c>
      <c r="F2613" t="s">
        <v>223</v>
      </c>
      <c r="G2613" t="s">
        <v>232</v>
      </c>
      <c r="H2613">
        <v>0</v>
      </c>
      <c r="I2613">
        <v>-17591.820354859999</v>
      </c>
    </row>
    <row r="2614" spans="1:9" x14ac:dyDescent="0.35">
      <c r="A2614" t="s">
        <v>262</v>
      </c>
      <c r="B2614">
        <v>2040</v>
      </c>
      <c r="C2614">
        <v>2008</v>
      </c>
      <c r="D2614" t="s">
        <v>228</v>
      </c>
      <c r="E2614" t="s">
        <v>248</v>
      </c>
      <c r="F2614" t="s">
        <v>223</v>
      </c>
      <c r="G2614" t="s">
        <v>265</v>
      </c>
      <c r="H2614">
        <v>0</v>
      </c>
      <c r="I2614">
        <v>-1241.08650453</v>
      </c>
    </row>
    <row r="2615" spans="1:9" x14ac:dyDescent="0.35">
      <c r="A2615" t="s">
        <v>262</v>
      </c>
      <c r="B2615">
        <v>2040</v>
      </c>
      <c r="C2615">
        <v>2008</v>
      </c>
      <c r="D2615" t="s">
        <v>228</v>
      </c>
      <c r="E2615" t="s">
        <v>248</v>
      </c>
      <c r="F2615" t="s">
        <v>221</v>
      </c>
      <c r="G2615" t="s">
        <v>267</v>
      </c>
      <c r="H2615">
        <v>1658.12138716</v>
      </c>
      <c r="I2615">
        <v>0</v>
      </c>
    </row>
    <row r="2616" spans="1:9" x14ac:dyDescent="0.35">
      <c r="A2616" t="s">
        <v>262</v>
      </c>
      <c r="B2616">
        <v>2040</v>
      </c>
      <c r="C2616">
        <v>2008</v>
      </c>
      <c r="D2616" t="s">
        <v>228</v>
      </c>
      <c r="E2616" t="s">
        <v>248</v>
      </c>
      <c r="F2616" t="s">
        <v>221</v>
      </c>
      <c r="G2616" t="s">
        <v>250</v>
      </c>
      <c r="H2616">
        <v>7220.8952631000002</v>
      </c>
      <c r="I2616">
        <v>0</v>
      </c>
    </row>
    <row r="2617" spans="1:9" x14ac:dyDescent="0.35">
      <c r="A2617" t="s">
        <v>262</v>
      </c>
      <c r="B2617">
        <v>2040</v>
      </c>
      <c r="C2617">
        <v>2008</v>
      </c>
      <c r="D2617" t="s">
        <v>221</v>
      </c>
      <c r="E2617" t="s">
        <v>283</v>
      </c>
      <c r="F2617" t="s">
        <v>221</v>
      </c>
      <c r="G2617" t="s">
        <v>284</v>
      </c>
      <c r="H2617">
        <v>777.72570112999995</v>
      </c>
      <c r="I2617">
        <v>0</v>
      </c>
    </row>
    <row r="2618" spans="1:9" x14ac:dyDescent="0.35">
      <c r="A2618" t="s">
        <v>262</v>
      </c>
      <c r="B2618">
        <v>2040</v>
      </c>
      <c r="C2618">
        <v>2008</v>
      </c>
      <c r="D2618" t="s">
        <v>221</v>
      </c>
      <c r="E2618" t="s">
        <v>283</v>
      </c>
      <c r="F2618" t="s">
        <v>221</v>
      </c>
      <c r="G2618" t="s">
        <v>267</v>
      </c>
      <c r="H2618">
        <v>3601.6207469699998</v>
      </c>
      <c r="I2618">
        <v>0</v>
      </c>
    </row>
    <row r="2619" spans="1:9" x14ac:dyDescent="0.35">
      <c r="A2619" t="s">
        <v>262</v>
      </c>
      <c r="B2619">
        <v>2040</v>
      </c>
      <c r="C2619">
        <v>2008</v>
      </c>
      <c r="D2619" t="s">
        <v>221</v>
      </c>
      <c r="E2619" t="s">
        <v>283</v>
      </c>
      <c r="F2619" t="s">
        <v>223</v>
      </c>
      <c r="G2619" t="s">
        <v>285</v>
      </c>
      <c r="H2619">
        <v>2262.6202245200002</v>
      </c>
      <c r="I2619">
        <v>0</v>
      </c>
    </row>
    <row r="2620" spans="1:9" x14ac:dyDescent="0.35">
      <c r="A2620" t="s">
        <v>262</v>
      </c>
      <c r="B2620">
        <v>2040</v>
      </c>
      <c r="C2620">
        <v>2008</v>
      </c>
      <c r="D2620" t="s">
        <v>221</v>
      </c>
      <c r="E2620" t="s">
        <v>284</v>
      </c>
      <c r="F2620" t="s">
        <v>221</v>
      </c>
      <c r="G2620" t="s">
        <v>283</v>
      </c>
      <c r="H2620">
        <v>0</v>
      </c>
      <c r="I2620">
        <v>-3418.2550652499999</v>
      </c>
    </row>
    <row r="2621" spans="1:9" x14ac:dyDescent="0.35">
      <c r="A2621" t="s">
        <v>262</v>
      </c>
      <c r="B2621">
        <v>2040</v>
      </c>
      <c r="C2621">
        <v>2008</v>
      </c>
      <c r="D2621" t="s">
        <v>221</v>
      </c>
      <c r="E2621" t="s">
        <v>284</v>
      </c>
      <c r="F2621" t="s">
        <v>223</v>
      </c>
      <c r="G2621" t="s">
        <v>277</v>
      </c>
      <c r="H2621">
        <v>3377.8289160899999</v>
      </c>
      <c r="I2621">
        <v>0</v>
      </c>
    </row>
    <row r="2622" spans="1:9" x14ac:dyDescent="0.35">
      <c r="A2622" t="s">
        <v>262</v>
      </c>
      <c r="B2622">
        <v>2040</v>
      </c>
      <c r="C2622">
        <v>2008</v>
      </c>
      <c r="D2622" t="s">
        <v>221</v>
      </c>
      <c r="E2622" t="s">
        <v>284</v>
      </c>
      <c r="F2622" t="s">
        <v>223</v>
      </c>
      <c r="G2622" t="s">
        <v>285</v>
      </c>
      <c r="H2622">
        <v>1054.36631876</v>
      </c>
      <c r="I2622">
        <v>0</v>
      </c>
    </row>
    <row r="2623" spans="1:9" x14ac:dyDescent="0.35">
      <c r="A2623" t="s">
        <v>262</v>
      </c>
      <c r="B2623">
        <v>2040</v>
      </c>
      <c r="C2623">
        <v>2008</v>
      </c>
      <c r="D2623" t="s">
        <v>221</v>
      </c>
      <c r="E2623" t="s">
        <v>267</v>
      </c>
      <c r="F2623" t="s">
        <v>223</v>
      </c>
      <c r="G2623" t="s">
        <v>232</v>
      </c>
      <c r="H2623">
        <v>0</v>
      </c>
      <c r="I2623">
        <v>-7687.4746458600002</v>
      </c>
    </row>
    <row r="2624" spans="1:9" x14ac:dyDescent="0.35">
      <c r="A2624" t="s">
        <v>262</v>
      </c>
      <c r="B2624">
        <v>2040</v>
      </c>
      <c r="C2624">
        <v>2008</v>
      </c>
      <c r="D2624" t="s">
        <v>221</v>
      </c>
      <c r="E2624" t="s">
        <v>267</v>
      </c>
      <c r="F2624" t="s">
        <v>223</v>
      </c>
      <c r="G2624" t="s">
        <v>265</v>
      </c>
      <c r="H2624">
        <v>0</v>
      </c>
      <c r="I2624">
        <v>-6477.05808832</v>
      </c>
    </row>
    <row r="2625" spans="1:9" x14ac:dyDescent="0.35">
      <c r="A2625" t="s">
        <v>262</v>
      </c>
      <c r="B2625">
        <v>2040</v>
      </c>
      <c r="C2625">
        <v>2008</v>
      </c>
      <c r="D2625" t="s">
        <v>221</v>
      </c>
      <c r="E2625" t="s">
        <v>267</v>
      </c>
      <c r="F2625" t="s">
        <v>223</v>
      </c>
      <c r="G2625" t="s">
        <v>248</v>
      </c>
      <c r="H2625">
        <v>0</v>
      </c>
      <c r="I2625">
        <v>-3608.5236441799998</v>
      </c>
    </row>
    <row r="2626" spans="1:9" x14ac:dyDescent="0.35">
      <c r="A2626" t="s">
        <v>262</v>
      </c>
      <c r="B2626">
        <v>2040</v>
      </c>
      <c r="C2626">
        <v>2008</v>
      </c>
      <c r="D2626" t="s">
        <v>221</v>
      </c>
      <c r="E2626" t="s">
        <v>267</v>
      </c>
      <c r="F2626" t="s">
        <v>221</v>
      </c>
      <c r="G2626" t="s">
        <v>283</v>
      </c>
      <c r="H2626">
        <v>0</v>
      </c>
      <c r="I2626">
        <v>-3039.81733786</v>
      </c>
    </row>
    <row r="2627" spans="1:9" x14ac:dyDescent="0.35">
      <c r="A2627" t="s">
        <v>262</v>
      </c>
      <c r="B2627">
        <v>2040</v>
      </c>
      <c r="C2627">
        <v>2008</v>
      </c>
      <c r="D2627" t="s">
        <v>221</v>
      </c>
      <c r="E2627" t="s">
        <v>267</v>
      </c>
      <c r="F2627" t="s">
        <v>223</v>
      </c>
      <c r="G2627" t="s">
        <v>271</v>
      </c>
      <c r="H2627">
        <v>9125.3251010700005</v>
      </c>
      <c r="I2627">
        <v>0</v>
      </c>
    </row>
    <row r="2628" spans="1:9" x14ac:dyDescent="0.35">
      <c r="A2628" t="s">
        <v>262</v>
      </c>
      <c r="B2628">
        <v>2040</v>
      </c>
      <c r="C2628">
        <v>2008</v>
      </c>
      <c r="D2628" t="s">
        <v>221</v>
      </c>
      <c r="E2628" t="s">
        <v>267</v>
      </c>
      <c r="F2628" t="s">
        <v>221</v>
      </c>
      <c r="G2628" t="s">
        <v>250</v>
      </c>
      <c r="H2628">
        <v>12516.13949388</v>
      </c>
      <c r="I2628">
        <v>-6302.40440347</v>
      </c>
    </row>
    <row r="2629" spans="1:9" x14ac:dyDescent="0.35">
      <c r="A2629" t="s">
        <v>262</v>
      </c>
      <c r="B2629">
        <v>2040</v>
      </c>
      <c r="C2629">
        <v>2008</v>
      </c>
      <c r="D2629" t="s">
        <v>228</v>
      </c>
      <c r="E2629" t="s">
        <v>270</v>
      </c>
      <c r="F2629" t="s">
        <v>223</v>
      </c>
      <c r="G2629" t="s">
        <v>231</v>
      </c>
      <c r="H2629">
        <v>0</v>
      </c>
      <c r="I2629">
        <v>-4560.0322417699999</v>
      </c>
    </row>
    <row r="2630" spans="1:9" x14ac:dyDescent="0.35">
      <c r="A2630" t="s">
        <v>262</v>
      </c>
      <c r="B2630">
        <v>2040</v>
      </c>
      <c r="C2630">
        <v>2008</v>
      </c>
      <c r="D2630" t="s">
        <v>228</v>
      </c>
      <c r="E2630" t="s">
        <v>270</v>
      </c>
      <c r="F2630" t="s">
        <v>223</v>
      </c>
      <c r="G2630" t="s">
        <v>232</v>
      </c>
      <c r="H2630">
        <v>0</v>
      </c>
      <c r="I2630">
        <v>-4910.35491052</v>
      </c>
    </row>
    <row r="2631" spans="1:9" x14ac:dyDescent="0.35">
      <c r="A2631" t="s">
        <v>262</v>
      </c>
      <c r="B2631">
        <v>2040</v>
      </c>
      <c r="C2631">
        <v>2008</v>
      </c>
      <c r="D2631" t="s">
        <v>228</v>
      </c>
      <c r="E2631" t="s">
        <v>270</v>
      </c>
      <c r="F2631" t="s">
        <v>223</v>
      </c>
      <c r="G2631" t="s">
        <v>264</v>
      </c>
      <c r="H2631">
        <v>0</v>
      </c>
      <c r="I2631">
        <v>-926.36026326000001</v>
      </c>
    </row>
    <row r="2632" spans="1:9" x14ac:dyDescent="0.35">
      <c r="A2632" t="s">
        <v>262</v>
      </c>
      <c r="B2632">
        <v>2040</v>
      </c>
      <c r="C2632">
        <v>2008</v>
      </c>
      <c r="D2632" t="s">
        <v>228</v>
      </c>
      <c r="E2632" t="s">
        <v>270</v>
      </c>
      <c r="F2632" t="s">
        <v>223</v>
      </c>
      <c r="G2632" t="s">
        <v>282</v>
      </c>
      <c r="H2632">
        <v>0</v>
      </c>
      <c r="I2632">
        <v>-745.73653636999995</v>
      </c>
    </row>
    <row r="2633" spans="1:9" x14ac:dyDescent="0.35">
      <c r="A2633" t="s">
        <v>262</v>
      </c>
      <c r="B2633">
        <v>2040</v>
      </c>
      <c r="C2633">
        <v>2008</v>
      </c>
      <c r="D2633" t="s">
        <v>228</v>
      </c>
      <c r="E2633" t="s">
        <v>270</v>
      </c>
      <c r="F2633" t="s">
        <v>223</v>
      </c>
      <c r="G2633" t="s">
        <v>268</v>
      </c>
      <c r="H2633">
        <v>806.41844187000004</v>
      </c>
      <c r="I2633">
        <v>0</v>
      </c>
    </row>
    <row r="2634" spans="1:9" x14ac:dyDescent="0.35">
      <c r="A2634" t="s">
        <v>262</v>
      </c>
      <c r="B2634">
        <v>2040</v>
      </c>
      <c r="C2634">
        <v>2008</v>
      </c>
      <c r="D2634" t="s">
        <v>228</v>
      </c>
      <c r="E2634" t="s">
        <v>270</v>
      </c>
      <c r="F2634" t="s">
        <v>223</v>
      </c>
      <c r="G2634" t="s">
        <v>256</v>
      </c>
      <c r="H2634">
        <v>0</v>
      </c>
      <c r="I2634">
        <v>-2818.74295192</v>
      </c>
    </row>
    <row r="2635" spans="1:9" x14ac:dyDescent="0.35">
      <c r="A2635" t="s">
        <v>262</v>
      </c>
      <c r="B2635">
        <v>2040</v>
      </c>
      <c r="C2635">
        <v>2008</v>
      </c>
      <c r="D2635" t="s">
        <v>228</v>
      </c>
      <c r="E2635" t="s">
        <v>276</v>
      </c>
      <c r="F2635" t="s">
        <v>223</v>
      </c>
      <c r="G2635" t="s">
        <v>275</v>
      </c>
      <c r="H2635">
        <v>0</v>
      </c>
      <c r="I2635">
        <v>-2290.7861019799998</v>
      </c>
    </row>
    <row r="2636" spans="1:9" x14ac:dyDescent="0.35">
      <c r="A2636" t="s">
        <v>262</v>
      </c>
      <c r="B2636">
        <v>2040</v>
      </c>
      <c r="C2636">
        <v>2008</v>
      </c>
      <c r="D2636" t="s">
        <v>228</v>
      </c>
      <c r="E2636" t="s">
        <v>252</v>
      </c>
      <c r="F2636" t="s">
        <v>223</v>
      </c>
      <c r="G2636" t="s">
        <v>251</v>
      </c>
      <c r="H2636">
        <v>0</v>
      </c>
      <c r="I2636">
        <v>-3943.2699754</v>
      </c>
    </row>
    <row r="2637" spans="1:9" x14ac:dyDescent="0.35">
      <c r="A2637" t="s">
        <v>262</v>
      </c>
      <c r="B2637">
        <v>2040</v>
      </c>
      <c r="C2637">
        <v>2008</v>
      </c>
      <c r="D2637" t="s">
        <v>228</v>
      </c>
      <c r="E2637" t="s">
        <v>252</v>
      </c>
      <c r="F2637" t="s">
        <v>223</v>
      </c>
      <c r="G2637" t="s">
        <v>236</v>
      </c>
      <c r="H2637">
        <v>0</v>
      </c>
      <c r="I2637">
        <v>-1516.55237498</v>
      </c>
    </row>
    <row r="2638" spans="1:9" x14ac:dyDescent="0.35">
      <c r="A2638" t="s">
        <v>262</v>
      </c>
      <c r="B2638">
        <v>2040</v>
      </c>
      <c r="C2638">
        <v>2008</v>
      </c>
      <c r="D2638" t="s">
        <v>228</v>
      </c>
      <c r="E2638" t="s">
        <v>252</v>
      </c>
      <c r="F2638" t="s">
        <v>221</v>
      </c>
      <c r="G2638" t="s">
        <v>227</v>
      </c>
      <c r="H2638">
        <v>3677.8414201599999</v>
      </c>
      <c r="I2638">
        <v>0</v>
      </c>
    </row>
    <row r="2639" spans="1:9" x14ac:dyDescent="0.35">
      <c r="A2639" t="s">
        <v>262</v>
      </c>
      <c r="B2639">
        <v>2040</v>
      </c>
      <c r="C2639">
        <v>2008</v>
      </c>
      <c r="D2639" t="s">
        <v>228</v>
      </c>
      <c r="E2639" t="s">
        <v>252</v>
      </c>
      <c r="F2639" t="s">
        <v>221</v>
      </c>
      <c r="G2639" t="s">
        <v>279</v>
      </c>
      <c r="H2639">
        <v>404.97879082999998</v>
      </c>
      <c r="I2639">
        <v>0</v>
      </c>
    </row>
    <row r="2640" spans="1:9" x14ac:dyDescent="0.35">
      <c r="A2640" t="s">
        <v>262</v>
      </c>
      <c r="B2640">
        <v>2040</v>
      </c>
      <c r="C2640">
        <v>2008</v>
      </c>
      <c r="D2640" t="s">
        <v>221</v>
      </c>
      <c r="E2640" t="s">
        <v>227</v>
      </c>
      <c r="F2640" t="s">
        <v>221</v>
      </c>
      <c r="G2640" t="s">
        <v>222</v>
      </c>
      <c r="H2640">
        <v>0</v>
      </c>
      <c r="I2640">
        <v>-356.40475635000001</v>
      </c>
    </row>
    <row r="2641" spans="1:9" x14ac:dyDescent="0.35">
      <c r="A2641" t="s">
        <v>262</v>
      </c>
      <c r="B2641">
        <v>2040</v>
      </c>
      <c r="C2641">
        <v>2008</v>
      </c>
      <c r="D2641" t="s">
        <v>221</v>
      </c>
      <c r="E2641" t="s">
        <v>227</v>
      </c>
      <c r="F2641" t="s">
        <v>221</v>
      </c>
      <c r="G2641" t="s">
        <v>239</v>
      </c>
      <c r="H2641">
        <v>0</v>
      </c>
      <c r="I2641">
        <v>-60.26384693</v>
      </c>
    </row>
    <row r="2642" spans="1:9" x14ac:dyDescent="0.35">
      <c r="A2642" t="s">
        <v>262</v>
      </c>
      <c r="B2642">
        <v>2040</v>
      </c>
      <c r="C2642">
        <v>2008</v>
      </c>
      <c r="D2642" t="s">
        <v>221</v>
      </c>
      <c r="E2642" t="s">
        <v>227</v>
      </c>
      <c r="F2642" t="s">
        <v>223</v>
      </c>
      <c r="G2642" t="s">
        <v>251</v>
      </c>
      <c r="H2642">
        <v>0</v>
      </c>
      <c r="I2642">
        <v>-1416.4731843899999</v>
      </c>
    </row>
    <row r="2643" spans="1:9" x14ac:dyDescent="0.35">
      <c r="A2643" t="s">
        <v>262</v>
      </c>
      <c r="B2643">
        <v>2040</v>
      </c>
      <c r="C2643">
        <v>2008</v>
      </c>
      <c r="D2643" t="s">
        <v>221</v>
      </c>
      <c r="E2643" t="s">
        <v>227</v>
      </c>
      <c r="F2643" t="s">
        <v>223</v>
      </c>
      <c r="G2643" t="s">
        <v>240</v>
      </c>
      <c r="H2643">
        <v>0</v>
      </c>
      <c r="I2643">
        <v>-501.68244946999999</v>
      </c>
    </row>
    <row r="2644" spans="1:9" x14ac:dyDescent="0.35">
      <c r="A2644" t="s">
        <v>262</v>
      </c>
      <c r="B2644">
        <v>2040</v>
      </c>
      <c r="C2644">
        <v>2008</v>
      </c>
      <c r="D2644" t="s">
        <v>221</v>
      </c>
      <c r="E2644" t="s">
        <v>227</v>
      </c>
      <c r="F2644" t="s">
        <v>223</v>
      </c>
      <c r="G2644" t="s">
        <v>236</v>
      </c>
      <c r="H2644">
        <v>0</v>
      </c>
      <c r="I2644">
        <v>-1254.03251013</v>
      </c>
    </row>
    <row r="2645" spans="1:9" x14ac:dyDescent="0.35">
      <c r="A2645" t="s">
        <v>262</v>
      </c>
      <c r="B2645">
        <v>2040</v>
      </c>
      <c r="C2645">
        <v>2008</v>
      </c>
      <c r="D2645" t="s">
        <v>221</v>
      </c>
      <c r="E2645" t="s">
        <v>227</v>
      </c>
      <c r="F2645" t="s">
        <v>223</v>
      </c>
      <c r="G2645" t="s">
        <v>225</v>
      </c>
      <c r="H2645">
        <v>0</v>
      </c>
      <c r="I2645">
        <v>-197.35697318999999</v>
      </c>
    </row>
    <row r="2646" spans="1:9" x14ac:dyDescent="0.35">
      <c r="A2646" t="s">
        <v>262</v>
      </c>
      <c r="B2646">
        <v>2040</v>
      </c>
      <c r="C2646">
        <v>2008</v>
      </c>
      <c r="D2646" t="s">
        <v>221</v>
      </c>
      <c r="E2646" t="s">
        <v>227</v>
      </c>
      <c r="F2646" t="s">
        <v>223</v>
      </c>
      <c r="G2646" t="s">
        <v>226</v>
      </c>
      <c r="H2646">
        <v>0</v>
      </c>
      <c r="I2646">
        <v>-956.32951988000002</v>
      </c>
    </row>
    <row r="2647" spans="1:9" x14ac:dyDescent="0.35">
      <c r="A2647" t="s">
        <v>262</v>
      </c>
      <c r="B2647">
        <v>2040</v>
      </c>
      <c r="C2647">
        <v>2008</v>
      </c>
      <c r="D2647" t="s">
        <v>221</v>
      </c>
      <c r="E2647" t="s">
        <v>227</v>
      </c>
      <c r="F2647" t="s">
        <v>223</v>
      </c>
      <c r="G2647" t="s">
        <v>252</v>
      </c>
      <c r="H2647">
        <v>0</v>
      </c>
      <c r="I2647">
        <v>-2857.71027207</v>
      </c>
    </row>
    <row r="2648" spans="1:9" x14ac:dyDescent="0.35">
      <c r="A2648" t="s">
        <v>262</v>
      </c>
      <c r="B2648">
        <v>2040</v>
      </c>
      <c r="C2648">
        <v>2008</v>
      </c>
      <c r="D2648" t="s">
        <v>228</v>
      </c>
      <c r="E2648" t="s">
        <v>277</v>
      </c>
      <c r="F2648" t="s">
        <v>223</v>
      </c>
      <c r="G2648" t="s">
        <v>273</v>
      </c>
      <c r="H2648">
        <v>0</v>
      </c>
      <c r="I2648">
        <v>-6779.5243208499996</v>
      </c>
    </row>
    <row r="2649" spans="1:9" x14ac:dyDescent="0.35">
      <c r="A2649" t="s">
        <v>262</v>
      </c>
      <c r="B2649">
        <v>2040</v>
      </c>
      <c r="C2649">
        <v>2008</v>
      </c>
      <c r="D2649" t="s">
        <v>228</v>
      </c>
      <c r="E2649" t="s">
        <v>277</v>
      </c>
      <c r="F2649" t="s">
        <v>221</v>
      </c>
      <c r="G2649" t="s">
        <v>284</v>
      </c>
      <c r="H2649">
        <v>0</v>
      </c>
      <c r="I2649">
        <v>-901.48718587999997</v>
      </c>
    </row>
    <row r="2650" spans="1:9" x14ac:dyDescent="0.35">
      <c r="A2650" t="s">
        <v>262</v>
      </c>
      <c r="B2650">
        <v>2040</v>
      </c>
      <c r="C2650">
        <v>2008</v>
      </c>
      <c r="D2650" t="s">
        <v>228</v>
      </c>
      <c r="E2650" t="s">
        <v>277</v>
      </c>
      <c r="F2650" t="s">
        <v>223</v>
      </c>
      <c r="G2650" t="s">
        <v>285</v>
      </c>
      <c r="H2650">
        <v>1971.3580414800001</v>
      </c>
      <c r="I2650">
        <v>0</v>
      </c>
    </row>
    <row r="2651" spans="1:9" x14ac:dyDescent="0.35">
      <c r="A2651" t="s">
        <v>262</v>
      </c>
      <c r="B2651">
        <v>2040</v>
      </c>
      <c r="C2651">
        <v>2008</v>
      </c>
      <c r="D2651" t="s">
        <v>228</v>
      </c>
      <c r="E2651" t="s">
        <v>285</v>
      </c>
      <c r="F2651" t="s">
        <v>223</v>
      </c>
      <c r="G2651" t="s">
        <v>273</v>
      </c>
      <c r="H2651">
        <v>0</v>
      </c>
      <c r="I2651">
        <v>-4161.44481997</v>
      </c>
    </row>
    <row r="2652" spans="1:9" x14ac:dyDescent="0.35">
      <c r="A2652" t="s">
        <v>262</v>
      </c>
      <c r="B2652">
        <v>2040</v>
      </c>
      <c r="C2652">
        <v>2008</v>
      </c>
      <c r="D2652" t="s">
        <v>228</v>
      </c>
      <c r="E2652" t="s">
        <v>285</v>
      </c>
      <c r="F2652" t="s">
        <v>221</v>
      </c>
      <c r="G2652" t="s">
        <v>283</v>
      </c>
      <c r="H2652">
        <v>0</v>
      </c>
      <c r="I2652">
        <v>-2405.1885613899999</v>
      </c>
    </row>
    <row r="2653" spans="1:9" x14ac:dyDescent="0.35">
      <c r="A2653" t="s">
        <v>262</v>
      </c>
      <c r="B2653">
        <v>2040</v>
      </c>
      <c r="C2653">
        <v>2008</v>
      </c>
      <c r="D2653" t="s">
        <v>228</v>
      </c>
      <c r="E2653" t="s">
        <v>285</v>
      </c>
      <c r="F2653" t="s">
        <v>221</v>
      </c>
      <c r="G2653" t="s">
        <v>284</v>
      </c>
      <c r="H2653">
        <v>0</v>
      </c>
      <c r="I2653">
        <v>-651.15825430999996</v>
      </c>
    </row>
    <row r="2654" spans="1:9" x14ac:dyDescent="0.35">
      <c r="A2654" t="s">
        <v>262</v>
      </c>
      <c r="B2654">
        <v>2040</v>
      </c>
      <c r="C2654">
        <v>2008</v>
      </c>
      <c r="D2654" t="s">
        <v>228</v>
      </c>
      <c r="E2654" t="s">
        <v>285</v>
      </c>
      <c r="F2654" t="s">
        <v>223</v>
      </c>
      <c r="G2654" t="s">
        <v>277</v>
      </c>
      <c r="H2654">
        <v>0</v>
      </c>
      <c r="I2654">
        <v>-7493.83291095</v>
      </c>
    </row>
    <row r="2655" spans="1:9" x14ac:dyDescent="0.35">
      <c r="A2655" t="s">
        <v>262</v>
      </c>
      <c r="B2655">
        <v>2040</v>
      </c>
      <c r="C2655">
        <v>2008</v>
      </c>
      <c r="D2655" t="s">
        <v>228</v>
      </c>
      <c r="E2655" t="s">
        <v>285</v>
      </c>
      <c r="F2655" t="s">
        <v>223</v>
      </c>
      <c r="G2655" t="s">
        <v>271</v>
      </c>
      <c r="H2655">
        <v>23628.041871699999</v>
      </c>
      <c r="I2655">
        <v>0</v>
      </c>
    </row>
    <row r="2656" spans="1:9" x14ac:dyDescent="0.35">
      <c r="A2656" t="s">
        <v>262</v>
      </c>
      <c r="B2656">
        <v>2040</v>
      </c>
      <c r="C2656">
        <v>2008</v>
      </c>
      <c r="D2656" t="s">
        <v>228</v>
      </c>
      <c r="E2656" t="s">
        <v>271</v>
      </c>
      <c r="F2656" t="s">
        <v>223</v>
      </c>
      <c r="G2656" t="s">
        <v>265</v>
      </c>
      <c r="H2656">
        <v>0</v>
      </c>
      <c r="I2656">
        <v>-2249.4498270600002</v>
      </c>
    </row>
    <row r="2657" spans="1:9" x14ac:dyDescent="0.35">
      <c r="A2657" t="s">
        <v>262</v>
      </c>
      <c r="B2657">
        <v>2040</v>
      </c>
      <c r="C2657">
        <v>2008</v>
      </c>
      <c r="D2657" t="s">
        <v>228</v>
      </c>
      <c r="E2657" t="s">
        <v>271</v>
      </c>
      <c r="F2657" t="s">
        <v>223</v>
      </c>
      <c r="G2657" t="s">
        <v>273</v>
      </c>
      <c r="H2657">
        <v>0</v>
      </c>
      <c r="I2657">
        <v>-4359.0976405000001</v>
      </c>
    </row>
    <row r="2658" spans="1:9" x14ac:dyDescent="0.35">
      <c r="A2658" t="s">
        <v>262</v>
      </c>
      <c r="B2658">
        <v>2040</v>
      </c>
      <c r="C2658">
        <v>2008</v>
      </c>
      <c r="D2658" t="s">
        <v>228</v>
      </c>
      <c r="E2658" t="s">
        <v>271</v>
      </c>
      <c r="F2658" t="s">
        <v>223</v>
      </c>
      <c r="G2658" t="s">
        <v>274</v>
      </c>
      <c r="H2658">
        <v>1152.1167794800001</v>
      </c>
      <c r="I2658">
        <v>0</v>
      </c>
    </row>
    <row r="2659" spans="1:9" x14ac:dyDescent="0.35">
      <c r="A2659" t="s">
        <v>262</v>
      </c>
      <c r="B2659">
        <v>2040</v>
      </c>
      <c r="C2659">
        <v>2008</v>
      </c>
      <c r="D2659" t="s">
        <v>228</v>
      </c>
      <c r="E2659" t="s">
        <v>271</v>
      </c>
      <c r="F2659" t="s">
        <v>221</v>
      </c>
      <c r="G2659" t="s">
        <v>267</v>
      </c>
      <c r="H2659">
        <v>0</v>
      </c>
      <c r="I2659">
        <v>-4223.9114392299998</v>
      </c>
    </row>
    <row r="2660" spans="1:9" x14ac:dyDescent="0.35">
      <c r="A2660" t="s">
        <v>262</v>
      </c>
      <c r="B2660">
        <v>2040</v>
      </c>
      <c r="C2660">
        <v>2008</v>
      </c>
      <c r="D2660" t="s">
        <v>228</v>
      </c>
      <c r="E2660" t="s">
        <v>271</v>
      </c>
      <c r="F2660" t="s">
        <v>223</v>
      </c>
      <c r="G2660" t="s">
        <v>285</v>
      </c>
      <c r="H2660">
        <v>0</v>
      </c>
      <c r="I2660">
        <v>-3172.9329876699999</v>
      </c>
    </row>
    <row r="2661" spans="1:9" x14ac:dyDescent="0.35">
      <c r="A2661" t="s">
        <v>262</v>
      </c>
      <c r="B2661">
        <v>2040</v>
      </c>
      <c r="C2661">
        <v>2008</v>
      </c>
      <c r="D2661" t="s">
        <v>228</v>
      </c>
      <c r="E2661" t="s">
        <v>271</v>
      </c>
      <c r="F2661" t="s">
        <v>223</v>
      </c>
      <c r="G2661" t="s">
        <v>268</v>
      </c>
      <c r="H2661">
        <v>18873.679828200002</v>
      </c>
      <c r="I2661">
        <v>0</v>
      </c>
    </row>
    <row r="2662" spans="1:9" x14ac:dyDescent="0.35">
      <c r="A2662" t="s">
        <v>262</v>
      </c>
      <c r="B2662">
        <v>2040</v>
      </c>
      <c r="C2662">
        <v>2008</v>
      </c>
      <c r="D2662" t="s">
        <v>228</v>
      </c>
      <c r="E2662" t="s">
        <v>268</v>
      </c>
      <c r="F2662" t="s">
        <v>223</v>
      </c>
      <c r="G2662" t="s">
        <v>232</v>
      </c>
      <c r="H2662">
        <v>0</v>
      </c>
      <c r="I2662">
        <v>-9377.9836349599991</v>
      </c>
    </row>
    <row r="2663" spans="1:9" x14ac:dyDescent="0.35">
      <c r="A2663" t="s">
        <v>262</v>
      </c>
      <c r="B2663">
        <v>2040</v>
      </c>
      <c r="C2663">
        <v>2008</v>
      </c>
      <c r="D2663" t="s">
        <v>228</v>
      </c>
      <c r="E2663" t="s">
        <v>268</v>
      </c>
      <c r="F2663" t="s">
        <v>223</v>
      </c>
      <c r="G2663" t="s">
        <v>264</v>
      </c>
      <c r="H2663">
        <v>0</v>
      </c>
      <c r="I2663">
        <v>-3224.18340992</v>
      </c>
    </row>
    <row r="2664" spans="1:9" x14ac:dyDescent="0.35">
      <c r="A2664" t="s">
        <v>262</v>
      </c>
      <c r="B2664">
        <v>2040</v>
      </c>
      <c r="C2664">
        <v>2008</v>
      </c>
      <c r="D2664" t="s">
        <v>228</v>
      </c>
      <c r="E2664" t="s">
        <v>268</v>
      </c>
      <c r="F2664" t="s">
        <v>223</v>
      </c>
      <c r="G2664" t="s">
        <v>282</v>
      </c>
      <c r="H2664">
        <v>0</v>
      </c>
      <c r="I2664">
        <v>-1545.3367504299999</v>
      </c>
    </row>
    <row r="2665" spans="1:9" x14ac:dyDescent="0.35">
      <c r="A2665" t="s">
        <v>262</v>
      </c>
      <c r="B2665">
        <v>2040</v>
      </c>
      <c r="C2665">
        <v>2008</v>
      </c>
      <c r="D2665" t="s">
        <v>228</v>
      </c>
      <c r="E2665" t="s">
        <v>268</v>
      </c>
      <c r="F2665" t="s">
        <v>223</v>
      </c>
      <c r="G2665" t="s">
        <v>270</v>
      </c>
      <c r="H2665">
        <v>0</v>
      </c>
      <c r="I2665">
        <v>-3182.8330748200001</v>
      </c>
    </row>
    <row r="2666" spans="1:9" x14ac:dyDescent="0.35">
      <c r="A2666" t="s">
        <v>262</v>
      </c>
      <c r="B2666">
        <v>2040</v>
      </c>
      <c r="C2666">
        <v>2008</v>
      </c>
      <c r="D2666" t="s">
        <v>228</v>
      </c>
      <c r="E2666" t="s">
        <v>268</v>
      </c>
      <c r="F2666" t="s">
        <v>223</v>
      </c>
      <c r="G2666" t="s">
        <v>271</v>
      </c>
      <c r="H2666">
        <v>0</v>
      </c>
      <c r="I2666">
        <v>-3295.7893523500002</v>
      </c>
    </row>
    <row r="2667" spans="1:9" x14ac:dyDescent="0.35">
      <c r="A2667" t="s">
        <v>262</v>
      </c>
      <c r="B2667">
        <v>2040</v>
      </c>
      <c r="C2667">
        <v>2008</v>
      </c>
      <c r="D2667" t="s">
        <v>228</v>
      </c>
      <c r="E2667" t="s">
        <v>238</v>
      </c>
      <c r="F2667" t="s">
        <v>223</v>
      </c>
      <c r="G2667" t="s">
        <v>229</v>
      </c>
      <c r="H2667">
        <v>0</v>
      </c>
      <c r="I2667">
        <v>-1832.93494259</v>
      </c>
    </row>
    <row r="2668" spans="1:9" x14ac:dyDescent="0.35">
      <c r="A2668" t="s">
        <v>262</v>
      </c>
      <c r="B2668">
        <v>2040</v>
      </c>
      <c r="C2668">
        <v>2008</v>
      </c>
      <c r="D2668" t="s">
        <v>228</v>
      </c>
      <c r="E2668" t="s">
        <v>238</v>
      </c>
      <c r="F2668" t="s">
        <v>223</v>
      </c>
      <c r="G2668" t="s">
        <v>240</v>
      </c>
      <c r="H2668">
        <v>0</v>
      </c>
      <c r="I2668">
        <v>-8935.4301781899994</v>
      </c>
    </row>
    <row r="2669" spans="1:9" x14ac:dyDescent="0.35">
      <c r="A2669" t="s">
        <v>262</v>
      </c>
      <c r="B2669">
        <v>2040</v>
      </c>
      <c r="C2669">
        <v>2008</v>
      </c>
      <c r="D2669" t="s">
        <v>228</v>
      </c>
      <c r="E2669" t="s">
        <v>238</v>
      </c>
      <c r="F2669" t="s">
        <v>223</v>
      </c>
      <c r="G2669" t="s">
        <v>236</v>
      </c>
      <c r="H2669">
        <v>0</v>
      </c>
      <c r="I2669">
        <v>-3055.8190859800002</v>
      </c>
    </row>
    <row r="2670" spans="1:9" x14ac:dyDescent="0.35">
      <c r="A2670" t="s">
        <v>262</v>
      </c>
      <c r="B2670">
        <v>2040</v>
      </c>
      <c r="C2670">
        <v>2008</v>
      </c>
      <c r="D2670" t="s">
        <v>228</v>
      </c>
      <c r="E2670" t="s">
        <v>238</v>
      </c>
      <c r="F2670" t="s">
        <v>223</v>
      </c>
      <c r="G2670" t="s">
        <v>237</v>
      </c>
      <c r="H2670">
        <v>0</v>
      </c>
      <c r="I2670">
        <v>-3386.7494911799999</v>
      </c>
    </row>
    <row r="2671" spans="1:9" x14ac:dyDescent="0.35">
      <c r="A2671" t="s">
        <v>262</v>
      </c>
      <c r="B2671">
        <v>2040</v>
      </c>
      <c r="C2671">
        <v>2008</v>
      </c>
      <c r="D2671" t="s">
        <v>228</v>
      </c>
      <c r="E2671" t="s">
        <v>256</v>
      </c>
      <c r="F2671" t="s">
        <v>223</v>
      </c>
      <c r="G2671" t="s">
        <v>231</v>
      </c>
      <c r="H2671">
        <v>0</v>
      </c>
      <c r="I2671">
        <v>-941.27776474999996</v>
      </c>
    </row>
    <row r="2672" spans="1:9" x14ac:dyDescent="0.35">
      <c r="A2672" t="s">
        <v>262</v>
      </c>
      <c r="B2672">
        <v>2040</v>
      </c>
      <c r="C2672">
        <v>2008</v>
      </c>
      <c r="D2672" t="s">
        <v>228</v>
      </c>
      <c r="E2672" t="s">
        <v>256</v>
      </c>
      <c r="F2672" t="s">
        <v>223</v>
      </c>
      <c r="G2672" t="s">
        <v>236</v>
      </c>
      <c r="H2672">
        <v>0</v>
      </c>
      <c r="I2672">
        <v>-9447.51805246</v>
      </c>
    </row>
    <row r="2673" spans="1:9" x14ac:dyDescent="0.35">
      <c r="A2673" t="s">
        <v>262</v>
      </c>
      <c r="B2673">
        <v>2040</v>
      </c>
      <c r="C2673">
        <v>2008</v>
      </c>
      <c r="D2673" t="s">
        <v>228</v>
      </c>
      <c r="E2673" t="s">
        <v>256</v>
      </c>
      <c r="F2673" t="s">
        <v>223</v>
      </c>
      <c r="G2673" t="s">
        <v>270</v>
      </c>
      <c r="H2673">
        <v>852.36041331000001</v>
      </c>
      <c r="I2673">
        <v>0</v>
      </c>
    </row>
    <row r="2674" spans="1:9" x14ac:dyDescent="0.35">
      <c r="A2674" t="s">
        <v>262</v>
      </c>
      <c r="B2674">
        <v>2040</v>
      </c>
      <c r="C2674">
        <v>2008</v>
      </c>
      <c r="D2674" t="s">
        <v>228</v>
      </c>
      <c r="E2674" t="s">
        <v>256</v>
      </c>
      <c r="F2674" t="s">
        <v>221</v>
      </c>
      <c r="G2674" t="s">
        <v>279</v>
      </c>
      <c r="H2674">
        <v>3844.2983589300002</v>
      </c>
      <c r="I2674">
        <v>0</v>
      </c>
    </row>
    <row r="2675" spans="1:9" x14ac:dyDescent="0.35">
      <c r="A2675" t="s">
        <v>262</v>
      </c>
      <c r="B2675">
        <v>2040</v>
      </c>
      <c r="C2675">
        <v>2008</v>
      </c>
      <c r="D2675" t="s">
        <v>221</v>
      </c>
      <c r="E2675" t="s">
        <v>253</v>
      </c>
      <c r="F2675" t="s">
        <v>223</v>
      </c>
      <c r="G2675" t="s">
        <v>251</v>
      </c>
      <c r="H2675">
        <v>0</v>
      </c>
      <c r="I2675">
        <v>-370.17322961999997</v>
      </c>
    </row>
    <row r="2676" spans="1:9" x14ac:dyDescent="0.35">
      <c r="A2676" t="s">
        <v>262</v>
      </c>
      <c r="B2676">
        <v>2040</v>
      </c>
      <c r="C2676">
        <v>2008</v>
      </c>
      <c r="D2676" t="s">
        <v>221</v>
      </c>
      <c r="E2676" t="s">
        <v>253</v>
      </c>
      <c r="F2676" t="s">
        <v>223</v>
      </c>
      <c r="G2676" t="s">
        <v>224</v>
      </c>
      <c r="H2676">
        <v>0</v>
      </c>
      <c r="I2676">
        <v>-142.37446779000001</v>
      </c>
    </row>
    <row r="2677" spans="1:9" x14ac:dyDescent="0.35">
      <c r="A2677" t="s">
        <v>262</v>
      </c>
      <c r="B2677">
        <v>2040</v>
      </c>
      <c r="C2677">
        <v>2008</v>
      </c>
      <c r="D2677" t="s">
        <v>221</v>
      </c>
      <c r="E2677" t="s">
        <v>279</v>
      </c>
      <c r="F2677" t="s">
        <v>223</v>
      </c>
      <c r="G2677" t="s">
        <v>236</v>
      </c>
      <c r="H2677">
        <v>0</v>
      </c>
      <c r="I2677">
        <v>-4.7980474800000001</v>
      </c>
    </row>
    <row r="2678" spans="1:9" x14ac:dyDescent="0.35">
      <c r="A2678" t="s">
        <v>262</v>
      </c>
      <c r="B2678">
        <v>2040</v>
      </c>
      <c r="C2678">
        <v>2008</v>
      </c>
      <c r="D2678" t="s">
        <v>221</v>
      </c>
      <c r="E2678" t="s">
        <v>279</v>
      </c>
      <c r="F2678" t="s">
        <v>223</v>
      </c>
      <c r="G2678" t="s">
        <v>252</v>
      </c>
      <c r="H2678">
        <v>0</v>
      </c>
      <c r="I2678">
        <v>-511.11709428</v>
      </c>
    </row>
    <row r="2679" spans="1:9" x14ac:dyDescent="0.35">
      <c r="A2679" t="s">
        <v>262</v>
      </c>
      <c r="B2679">
        <v>2040</v>
      </c>
      <c r="C2679">
        <v>2008</v>
      </c>
      <c r="D2679" t="s">
        <v>221</v>
      </c>
      <c r="E2679" t="s">
        <v>279</v>
      </c>
      <c r="F2679" t="s">
        <v>223</v>
      </c>
      <c r="G2679" t="s">
        <v>256</v>
      </c>
      <c r="H2679">
        <v>0</v>
      </c>
      <c r="I2679">
        <v>-63.121972200000002</v>
      </c>
    </row>
    <row r="2680" spans="1:9" x14ac:dyDescent="0.35">
      <c r="A2680" t="s">
        <v>262</v>
      </c>
      <c r="B2680">
        <v>2040</v>
      </c>
      <c r="C2680">
        <v>2008</v>
      </c>
      <c r="D2680" t="s">
        <v>221</v>
      </c>
      <c r="E2680" t="s">
        <v>250</v>
      </c>
      <c r="F2680" t="s">
        <v>223</v>
      </c>
      <c r="G2680" t="s">
        <v>242</v>
      </c>
      <c r="H2680">
        <v>9653.6708909400004</v>
      </c>
      <c r="I2680">
        <v>-3548.2887266399998</v>
      </c>
    </row>
    <row r="2681" spans="1:9" x14ac:dyDescent="0.35">
      <c r="A2681" t="s">
        <v>262</v>
      </c>
      <c r="B2681">
        <v>2040</v>
      </c>
      <c r="C2681">
        <v>2008</v>
      </c>
      <c r="D2681" t="s">
        <v>221</v>
      </c>
      <c r="E2681" t="s">
        <v>250</v>
      </c>
      <c r="F2681" t="s">
        <v>223</v>
      </c>
      <c r="G2681" t="s">
        <v>265</v>
      </c>
      <c r="H2681">
        <v>0</v>
      </c>
      <c r="I2681">
        <v>-3486.4845195900002</v>
      </c>
    </row>
    <row r="2682" spans="1:9" x14ac:dyDescent="0.35">
      <c r="A2682" t="s">
        <v>262</v>
      </c>
      <c r="B2682">
        <v>2040</v>
      </c>
      <c r="C2682">
        <v>2008</v>
      </c>
      <c r="D2682" t="s">
        <v>221</v>
      </c>
      <c r="E2682" t="s">
        <v>250</v>
      </c>
      <c r="F2682" t="s">
        <v>223</v>
      </c>
      <c r="G2682" t="s">
        <v>244</v>
      </c>
      <c r="H2682">
        <v>0</v>
      </c>
      <c r="I2682">
        <v>-14007.817116259999</v>
      </c>
    </row>
    <row r="2683" spans="1:9" x14ac:dyDescent="0.35">
      <c r="A2683" t="s">
        <v>262</v>
      </c>
      <c r="B2683">
        <v>2040</v>
      </c>
      <c r="C2683">
        <v>2008</v>
      </c>
      <c r="D2683" t="s">
        <v>221</v>
      </c>
      <c r="E2683" t="s">
        <v>250</v>
      </c>
      <c r="F2683" t="s">
        <v>223</v>
      </c>
      <c r="G2683" t="s">
        <v>278</v>
      </c>
      <c r="H2683">
        <v>0</v>
      </c>
      <c r="I2683">
        <v>-4461.0142645799997</v>
      </c>
    </row>
    <row r="2684" spans="1:9" x14ac:dyDescent="0.35">
      <c r="A2684" t="s">
        <v>262</v>
      </c>
      <c r="B2684">
        <v>2040</v>
      </c>
      <c r="C2684">
        <v>2008</v>
      </c>
      <c r="D2684" t="s">
        <v>221</v>
      </c>
      <c r="E2684" t="s">
        <v>250</v>
      </c>
      <c r="F2684" t="s">
        <v>223</v>
      </c>
      <c r="G2684" t="s">
        <v>248</v>
      </c>
      <c r="H2684">
        <v>0</v>
      </c>
      <c r="I2684">
        <v>-9678.2542253899992</v>
      </c>
    </row>
    <row r="2685" spans="1:9" x14ac:dyDescent="0.35">
      <c r="A2685" t="s">
        <v>262</v>
      </c>
      <c r="B2685">
        <v>2040</v>
      </c>
      <c r="C2685">
        <v>2008</v>
      </c>
      <c r="D2685" t="s">
        <v>221</v>
      </c>
      <c r="E2685" t="s">
        <v>250</v>
      </c>
      <c r="F2685" t="s">
        <v>221</v>
      </c>
      <c r="G2685" t="s">
        <v>267</v>
      </c>
      <c r="H2685">
        <v>3115.8707969900001</v>
      </c>
      <c r="I2685">
        <v>-6114.2217642100004</v>
      </c>
    </row>
    <row r="2686" spans="1:9" x14ac:dyDescent="0.35">
      <c r="A2686" t="s">
        <v>262</v>
      </c>
      <c r="B2686">
        <v>2040</v>
      </c>
      <c r="C2686">
        <v>2008</v>
      </c>
      <c r="D2686" t="s">
        <v>221</v>
      </c>
      <c r="E2686" t="s">
        <v>250</v>
      </c>
      <c r="F2686" t="s">
        <v>221</v>
      </c>
      <c r="G2686" t="s">
        <v>280</v>
      </c>
      <c r="H2686">
        <v>2283.7814817600001</v>
      </c>
      <c r="I2686">
        <v>0</v>
      </c>
    </row>
    <row r="2687" spans="1:9" x14ac:dyDescent="0.35">
      <c r="A2687" t="s">
        <v>262</v>
      </c>
      <c r="B2687">
        <v>2040</v>
      </c>
      <c r="C2687">
        <v>2008</v>
      </c>
      <c r="D2687" t="s">
        <v>221</v>
      </c>
      <c r="E2687" t="s">
        <v>280</v>
      </c>
      <c r="F2687" t="s">
        <v>223</v>
      </c>
      <c r="G2687" t="s">
        <v>278</v>
      </c>
      <c r="H2687">
        <v>0</v>
      </c>
      <c r="I2687">
        <v>-2469.5598511100002</v>
      </c>
    </row>
    <row r="2688" spans="1:9" x14ac:dyDescent="0.35">
      <c r="A2688" t="s">
        <v>262</v>
      </c>
      <c r="B2688">
        <v>2040</v>
      </c>
      <c r="C2688">
        <v>2008</v>
      </c>
      <c r="D2688" t="s">
        <v>221</v>
      </c>
      <c r="E2688" t="s">
        <v>280</v>
      </c>
      <c r="F2688" t="s">
        <v>221</v>
      </c>
      <c r="G2688" t="s">
        <v>250</v>
      </c>
      <c r="H2688">
        <v>0</v>
      </c>
      <c r="I2688">
        <v>-3189.2704842399999</v>
      </c>
    </row>
    <row r="2689" spans="1:9" x14ac:dyDescent="0.35">
      <c r="A2689" t="s">
        <v>262</v>
      </c>
      <c r="B2689">
        <v>2040</v>
      </c>
      <c r="C2689">
        <v>2009</v>
      </c>
      <c r="D2689" t="s">
        <v>221</v>
      </c>
      <c r="E2689" t="s">
        <v>222</v>
      </c>
      <c r="F2689" t="s">
        <v>223</v>
      </c>
      <c r="G2689" t="s">
        <v>224</v>
      </c>
      <c r="H2689">
        <v>1184.11070915</v>
      </c>
      <c r="I2689">
        <v>0</v>
      </c>
    </row>
    <row r="2690" spans="1:9" x14ac:dyDescent="0.35">
      <c r="A2690" t="s">
        <v>262</v>
      </c>
      <c r="B2690">
        <v>2040</v>
      </c>
      <c r="C2690">
        <v>2009</v>
      </c>
      <c r="D2690" t="s">
        <v>221</v>
      </c>
      <c r="E2690" t="s">
        <v>222</v>
      </c>
      <c r="F2690" t="s">
        <v>223</v>
      </c>
      <c r="G2690" t="s">
        <v>225</v>
      </c>
      <c r="H2690">
        <v>2424.6528696099999</v>
      </c>
      <c r="I2690">
        <v>0</v>
      </c>
    </row>
    <row r="2691" spans="1:9" x14ac:dyDescent="0.35">
      <c r="A2691" t="s">
        <v>262</v>
      </c>
      <c r="B2691">
        <v>2040</v>
      </c>
      <c r="C2691">
        <v>2009</v>
      </c>
      <c r="D2691" t="s">
        <v>221</v>
      </c>
      <c r="E2691" t="s">
        <v>222</v>
      </c>
      <c r="F2691" t="s">
        <v>223</v>
      </c>
      <c r="G2691" t="s">
        <v>226</v>
      </c>
      <c r="H2691">
        <v>1427.5192316600001</v>
      </c>
      <c r="I2691">
        <v>-3696.95102953999</v>
      </c>
    </row>
    <row r="2692" spans="1:9" x14ac:dyDescent="0.35">
      <c r="A2692" t="s">
        <v>262</v>
      </c>
      <c r="B2692">
        <v>2040</v>
      </c>
      <c r="C2692">
        <v>2009</v>
      </c>
      <c r="D2692" t="s">
        <v>221</v>
      </c>
      <c r="E2692" t="s">
        <v>222</v>
      </c>
      <c r="F2692" t="s">
        <v>221</v>
      </c>
      <c r="G2692" t="s">
        <v>227</v>
      </c>
      <c r="H2692">
        <v>2603.6242291399999</v>
      </c>
      <c r="I2692">
        <v>0</v>
      </c>
    </row>
    <row r="2693" spans="1:9" x14ac:dyDescent="0.35">
      <c r="A2693" t="s">
        <v>262</v>
      </c>
      <c r="B2693">
        <v>2040</v>
      </c>
      <c r="C2693">
        <v>2009</v>
      </c>
      <c r="D2693" t="s">
        <v>228</v>
      </c>
      <c r="E2693" t="s">
        <v>229</v>
      </c>
      <c r="F2693" t="s">
        <v>221</v>
      </c>
      <c r="G2693" t="s">
        <v>230</v>
      </c>
      <c r="H2693">
        <v>3731.5157297699998</v>
      </c>
      <c r="I2693">
        <v>0</v>
      </c>
    </row>
    <row r="2694" spans="1:9" x14ac:dyDescent="0.35">
      <c r="A2694" t="s">
        <v>262</v>
      </c>
      <c r="B2694">
        <v>2040</v>
      </c>
      <c r="C2694">
        <v>2009</v>
      </c>
      <c r="D2694" t="s">
        <v>228</v>
      </c>
      <c r="E2694" t="s">
        <v>229</v>
      </c>
      <c r="F2694" t="s">
        <v>223</v>
      </c>
      <c r="G2694" t="s">
        <v>231</v>
      </c>
      <c r="H2694">
        <v>6991.1734416700001</v>
      </c>
      <c r="I2694">
        <v>0</v>
      </c>
    </row>
    <row r="2695" spans="1:9" x14ac:dyDescent="0.35">
      <c r="A2695" t="s">
        <v>262</v>
      </c>
      <c r="B2695">
        <v>2040</v>
      </c>
      <c r="C2695">
        <v>2009</v>
      </c>
      <c r="D2695" t="s">
        <v>228</v>
      </c>
      <c r="E2695" t="s">
        <v>229</v>
      </c>
      <c r="F2695" t="s">
        <v>223</v>
      </c>
      <c r="G2695" t="s">
        <v>232</v>
      </c>
      <c r="H2695">
        <v>31078.594592320002</v>
      </c>
      <c r="I2695">
        <v>0</v>
      </c>
    </row>
    <row r="2696" spans="1:9" x14ac:dyDescent="0.35">
      <c r="A2696" t="s">
        <v>262</v>
      </c>
      <c r="B2696">
        <v>2040</v>
      </c>
      <c r="C2696">
        <v>2009</v>
      </c>
      <c r="D2696" t="s">
        <v>228</v>
      </c>
      <c r="E2696" t="s">
        <v>229</v>
      </c>
      <c r="F2696" t="s">
        <v>223</v>
      </c>
      <c r="G2696" t="s">
        <v>236</v>
      </c>
      <c r="H2696">
        <v>10990.75304965</v>
      </c>
      <c r="I2696">
        <v>0</v>
      </c>
    </row>
    <row r="2697" spans="1:9" x14ac:dyDescent="0.35">
      <c r="A2697" t="s">
        <v>262</v>
      </c>
      <c r="B2697">
        <v>2040</v>
      </c>
      <c r="C2697">
        <v>2009</v>
      </c>
      <c r="D2697" t="s">
        <v>228</v>
      </c>
      <c r="E2697" t="s">
        <v>229</v>
      </c>
      <c r="F2697" t="s">
        <v>223</v>
      </c>
      <c r="G2697" t="s">
        <v>237</v>
      </c>
      <c r="H2697">
        <v>7220.9851356499903</v>
      </c>
      <c r="I2697">
        <v>-742.2722172</v>
      </c>
    </row>
    <row r="2698" spans="1:9" x14ac:dyDescent="0.35">
      <c r="A2698" t="s">
        <v>262</v>
      </c>
      <c r="B2698">
        <v>2040</v>
      </c>
      <c r="C2698">
        <v>2009</v>
      </c>
      <c r="D2698" t="s">
        <v>228</v>
      </c>
      <c r="E2698" t="s">
        <v>229</v>
      </c>
      <c r="F2698" t="s">
        <v>223</v>
      </c>
      <c r="G2698" t="s">
        <v>238</v>
      </c>
      <c r="H2698">
        <v>7158.3755099700002</v>
      </c>
      <c r="I2698">
        <v>0</v>
      </c>
    </row>
    <row r="2699" spans="1:9" x14ac:dyDescent="0.35">
      <c r="A2699" t="s">
        <v>262</v>
      </c>
      <c r="B2699">
        <v>2040</v>
      </c>
      <c r="C2699">
        <v>2009</v>
      </c>
      <c r="D2699" t="s">
        <v>221</v>
      </c>
      <c r="E2699" t="s">
        <v>239</v>
      </c>
      <c r="F2699" t="s">
        <v>223</v>
      </c>
      <c r="G2699" t="s">
        <v>240</v>
      </c>
      <c r="H2699">
        <v>930.00451625000005</v>
      </c>
      <c r="I2699">
        <v>0</v>
      </c>
    </row>
    <row r="2700" spans="1:9" x14ac:dyDescent="0.35">
      <c r="A2700" t="s">
        <v>262</v>
      </c>
      <c r="B2700">
        <v>2040</v>
      </c>
      <c r="C2700">
        <v>2009</v>
      </c>
      <c r="D2700" t="s">
        <v>221</v>
      </c>
      <c r="E2700" t="s">
        <v>239</v>
      </c>
      <c r="F2700" t="s">
        <v>223</v>
      </c>
      <c r="G2700" t="s">
        <v>225</v>
      </c>
      <c r="H2700">
        <v>715.11897328999999</v>
      </c>
      <c r="I2700">
        <v>0</v>
      </c>
    </row>
    <row r="2701" spans="1:9" x14ac:dyDescent="0.35">
      <c r="A2701" t="s">
        <v>262</v>
      </c>
      <c r="B2701">
        <v>2040</v>
      </c>
      <c r="C2701">
        <v>2009</v>
      </c>
      <c r="D2701" t="s">
        <v>221</v>
      </c>
      <c r="E2701" t="s">
        <v>239</v>
      </c>
      <c r="F2701" t="s">
        <v>221</v>
      </c>
      <c r="G2701" t="s">
        <v>227</v>
      </c>
      <c r="H2701">
        <v>5164.7488976300001</v>
      </c>
      <c r="I2701">
        <v>0</v>
      </c>
    </row>
    <row r="2702" spans="1:9" x14ac:dyDescent="0.35">
      <c r="A2702" t="s">
        <v>262</v>
      </c>
      <c r="B2702">
        <v>2040</v>
      </c>
      <c r="C2702">
        <v>2009</v>
      </c>
      <c r="D2702" t="s">
        <v>228</v>
      </c>
      <c r="E2702" t="s">
        <v>242</v>
      </c>
      <c r="F2702" t="s">
        <v>223</v>
      </c>
      <c r="G2702" t="s">
        <v>232</v>
      </c>
      <c r="H2702">
        <v>3565.9119179499999</v>
      </c>
      <c r="I2702">
        <v>0</v>
      </c>
    </row>
    <row r="2703" spans="1:9" x14ac:dyDescent="0.35">
      <c r="A2703" t="s">
        <v>262</v>
      </c>
      <c r="B2703">
        <v>2040</v>
      </c>
      <c r="C2703">
        <v>2009</v>
      </c>
      <c r="D2703" t="s">
        <v>228</v>
      </c>
      <c r="E2703" t="s">
        <v>242</v>
      </c>
      <c r="F2703" t="s">
        <v>223</v>
      </c>
      <c r="G2703" t="s">
        <v>244</v>
      </c>
      <c r="H2703">
        <v>3737.76184848</v>
      </c>
      <c r="I2703">
        <v>-931.64239196999995</v>
      </c>
    </row>
    <row r="2704" spans="1:9" x14ac:dyDescent="0.35">
      <c r="A2704" t="s">
        <v>262</v>
      </c>
      <c r="B2704">
        <v>2040</v>
      </c>
      <c r="C2704">
        <v>2009</v>
      </c>
      <c r="D2704" t="s">
        <v>228</v>
      </c>
      <c r="E2704" t="s">
        <v>242</v>
      </c>
      <c r="F2704" t="s">
        <v>223</v>
      </c>
      <c r="G2704" t="s">
        <v>246</v>
      </c>
      <c r="H2704">
        <v>1321.13332124</v>
      </c>
      <c r="I2704">
        <v>0</v>
      </c>
    </row>
    <row r="2705" spans="1:9" x14ac:dyDescent="0.35">
      <c r="A2705" t="s">
        <v>262</v>
      </c>
      <c r="B2705">
        <v>2040</v>
      </c>
      <c r="C2705">
        <v>2009</v>
      </c>
      <c r="D2705" t="s">
        <v>228</v>
      </c>
      <c r="E2705" t="s">
        <v>242</v>
      </c>
      <c r="F2705" t="s">
        <v>223</v>
      </c>
      <c r="G2705" t="s">
        <v>248</v>
      </c>
      <c r="H2705">
        <v>12373.90423548</v>
      </c>
      <c r="I2705">
        <v>0</v>
      </c>
    </row>
    <row r="2706" spans="1:9" x14ac:dyDescent="0.35">
      <c r="A2706" t="s">
        <v>262</v>
      </c>
      <c r="B2706">
        <v>2040</v>
      </c>
      <c r="C2706">
        <v>2009</v>
      </c>
      <c r="D2706" t="s">
        <v>228</v>
      </c>
      <c r="E2706" t="s">
        <v>242</v>
      </c>
      <c r="F2706" t="s">
        <v>221</v>
      </c>
      <c r="G2706" t="s">
        <v>250</v>
      </c>
      <c r="H2706">
        <v>2676.5946448700001</v>
      </c>
      <c r="I2706">
        <v>-7305.36031052</v>
      </c>
    </row>
    <row r="2707" spans="1:9" x14ac:dyDescent="0.35">
      <c r="A2707" t="s">
        <v>262</v>
      </c>
      <c r="B2707">
        <v>2040</v>
      </c>
      <c r="C2707">
        <v>2009</v>
      </c>
      <c r="D2707" t="s">
        <v>228</v>
      </c>
      <c r="E2707" t="s">
        <v>251</v>
      </c>
      <c r="F2707" t="s">
        <v>223</v>
      </c>
      <c r="G2707" t="s">
        <v>224</v>
      </c>
      <c r="H2707">
        <v>1108.0277433799999</v>
      </c>
      <c r="I2707">
        <v>0</v>
      </c>
    </row>
    <row r="2708" spans="1:9" x14ac:dyDescent="0.35">
      <c r="A2708" t="s">
        <v>262</v>
      </c>
      <c r="B2708">
        <v>2040</v>
      </c>
      <c r="C2708">
        <v>2009</v>
      </c>
      <c r="D2708" t="s">
        <v>228</v>
      </c>
      <c r="E2708" t="s">
        <v>251</v>
      </c>
      <c r="F2708" t="s">
        <v>223</v>
      </c>
      <c r="G2708" t="s">
        <v>226</v>
      </c>
      <c r="H2708">
        <v>118.70773262</v>
      </c>
      <c r="I2708">
        <v>0</v>
      </c>
    </row>
    <row r="2709" spans="1:9" x14ac:dyDescent="0.35">
      <c r="A2709" t="s">
        <v>262</v>
      </c>
      <c r="B2709">
        <v>2040</v>
      </c>
      <c r="C2709">
        <v>2009</v>
      </c>
      <c r="D2709" t="s">
        <v>228</v>
      </c>
      <c r="E2709" t="s">
        <v>251</v>
      </c>
      <c r="F2709" t="s">
        <v>223</v>
      </c>
      <c r="G2709" t="s">
        <v>252</v>
      </c>
      <c r="H2709">
        <v>2080.5402955200002</v>
      </c>
      <c r="I2709">
        <v>0</v>
      </c>
    </row>
    <row r="2710" spans="1:9" x14ac:dyDescent="0.35">
      <c r="A2710" t="s">
        <v>262</v>
      </c>
      <c r="B2710">
        <v>2040</v>
      </c>
      <c r="C2710">
        <v>2009</v>
      </c>
      <c r="D2710" t="s">
        <v>228</v>
      </c>
      <c r="E2710" t="s">
        <v>251</v>
      </c>
      <c r="F2710" t="s">
        <v>221</v>
      </c>
      <c r="G2710" t="s">
        <v>227</v>
      </c>
      <c r="H2710">
        <v>1442.50982408</v>
      </c>
      <c r="I2710">
        <v>0</v>
      </c>
    </row>
    <row r="2711" spans="1:9" x14ac:dyDescent="0.35">
      <c r="A2711" t="s">
        <v>262</v>
      </c>
      <c r="B2711">
        <v>2040</v>
      </c>
      <c r="C2711">
        <v>2009</v>
      </c>
      <c r="D2711" t="s">
        <v>228</v>
      </c>
      <c r="E2711" t="s">
        <v>251</v>
      </c>
      <c r="F2711" t="s">
        <v>221</v>
      </c>
      <c r="G2711" t="s">
        <v>253</v>
      </c>
      <c r="H2711">
        <v>33939.384817220001</v>
      </c>
      <c r="I2711">
        <v>0</v>
      </c>
    </row>
    <row r="2712" spans="1:9" x14ac:dyDescent="0.35">
      <c r="A2712" t="s">
        <v>262</v>
      </c>
      <c r="B2712">
        <v>2040</v>
      </c>
      <c r="C2712">
        <v>2009</v>
      </c>
      <c r="D2712" t="s">
        <v>221</v>
      </c>
      <c r="E2712" t="s">
        <v>230</v>
      </c>
      <c r="F2712" t="s">
        <v>223</v>
      </c>
      <c r="G2712" t="s">
        <v>229</v>
      </c>
      <c r="H2712">
        <v>0</v>
      </c>
      <c r="I2712">
        <v>-2901.8928117400001</v>
      </c>
    </row>
    <row r="2713" spans="1:9" x14ac:dyDescent="0.35">
      <c r="A2713" t="s">
        <v>262</v>
      </c>
      <c r="B2713">
        <v>2040</v>
      </c>
      <c r="C2713">
        <v>2009</v>
      </c>
      <c r="D2713" t="s">
        <v>221</v>
      </c>
      <c r="E2713" t="s">
        <v>230</v>
      </c>
      <c r="F2713" t="s">
        <v>223</v>
      </c>
      <c r="G2713" t="s">
        <v>232</v>
      </c>
      <c r="H2713">
        <v>17385.300167990001</v>
      </c>
      <c r="I2713">
        <v>-363.40859031000002</v>
      </c>
    </row>
    <row r="2714" spans="1:9" x14ac:dyDescent="0.35">
      <c r="A2714" t="s">
        <v>262</v>
      </c>
      <c r="B2714">
        <v>2040</v>
      </c>
      <c r="C2714">
        <v>2009</v>
      </c>
      <c r="D2714" t="s">
        <v>221</v>
      </c>
      <c r="E2714" t="s">
        <v>230</v>
      </c>
      <c r="F2714" t="s">
        <v>223</v>
      </c>
      <c r="G2714" t="s">
        <v>244</v>
      </c>
      <c r="H2714">
        <v>1483.2471524699999</v>
      </c>
      <c r="I2714">
        <v>-390.92358661999998</v>
      </c>
    </row>
    <row r="2715" spans="1:9" x14ac:dyDescent="0.35">
      <c r="A2715" t="s">
        <v>262</v>
      </c>
      <c r="B2715">
        <v>2040</v>
      </c>
      <c r="C2715">
        <v>2009</v>
      </c>
      <c r="D2715" t="s">
        <v>221</v>
      </c>
      <c r="E2715" t="s">
        <v>230</v>
      </c>
      <c r="F2715" t="s">
        <v>223</v>
      </c>
      <c r="G2715" t="s">
        <v>237</v>
      </c>
      <c r="H2715">
        <v>18488.636016870001</v>
      </c>
      <c r="I2715">
        <v>-5892.9491757599999</v>
      </c>
    </row>
    <row r="2716" spans="1:9" x14ac:dyDescent="0.35">
      <c r="A2716" t="s">
        <v>262</v>
      </c>
      <c r="B2716">
        <v>2040</v>
      </c>
      <c r="C2716">
        <v>2009</v>
      </c>
      <c r="D2716" t="s">
        <v>228</v>
      </c>
      <c r="E2716" t="s">
        <v>231</v>
      </c>
      <c r="F2716" t="s">
        <v>223</v>
      </c>
      <c r="G2716" t="s">
        <v>229</v>
      </c>
      <c r="H2716">
        <v>0</v>
      </c>
      <c r="I2716">
        <v>-1058.91715707</v>
      </c>
    </row>
    <row r="2717" spans="1:9" x14ac:dyDescent="0.35">
      <c r="A2717" t="s">
        <v>262</v>
      </c>
      <c r="B2717">
        <v>2040</v>
      </c>
      <c r="C2717">
        <v>2009</v>
      </c>
      <c r="D2717" t="s">
        <v>228</v>
      </c>
      <c r="E2717" t="s">
        <v>231</v>
      </c>
      <c r="F2717" t="s">
        <v>223</v>
      </c>
      <c r="G2717" t="s">
        <v>232</v>
      </c>
      <c r="H2717">
        <v>5651.3772593900003</v>
      </c>
      <c r="I2717">
        <v>0</v>
      </c>
    </row>
    <row r="2718" spans="1:9" x14ac:dyDescent="0.35">
      <c r="A2718" t="s">
        <v>262</v>
      </c>
      <c r="B2718">
        <v>2040</v>
      </c>
      <c r="C2718">
        <v>2009</v>
      </c>
      <c r="D2718" t="s">
        <v>228</v>
      </c>
      <c r="E2718" t="s">
        <v>231</v>
      </c>
      <c r="F2718" t="s">
        <v>223</v>
      </c>
      <c r="G2718" t="s">
        <v>270</v>
      </c>
      <c r="H2718">
        <v>2646.7247367499999</v>
      </c>
      <c r="I2718">
        <v>0</v>
      </c>
    </row>
    <row r="2719" spans="1:9" x14ac:dyDescent="0.35">
      <c r="A2719" t="s">
        <v>262</v>
      </c>
      <c r="B2719">
        <v>2040</v>
      </c>
      <c r="C2719">
        <v>2009</v>
      </c>
      <c r="D2719" t="s">
        <v>228</v>
      </c>
      <c r="E2719" t="s">
        <v>231</v>
      </c>
      <c r="F2719" t="s">
        <v>223</v>
      </c>
      <c r="G2719" t="s">
        <v>256</v>
      </c>
      <c r="H2719">
        <v>10080.838574130001</v>
      </c>
      <c r="I2719">
        <v>0</v>
      </c>
    </row>
    <row r="2720" spans="1:9" x14ac:dyDescent="0.35">
      <c r="A2720" t="s">
        <v>262</v>
      </c>
      <c r="B2720">
        <v>2040</v>
      </c>
      <c r="C2720">
        <v>2009</v>
      </c>
      <c r="D2720" t="s">
        <v>228</v>
      </c>
      <c r="E2720" t="s">
        <v>257</v>
      </c>
      <c r="F2720" t="s">
        <v>223</v>
      </c>
      <c r="G2720" t="s">
        <v>237</v>
      </c>
      <c r="H2720">
        <v>546.17718683999999</v>
      </c>
      <c r="I2720">
        <v>0</v>
      </c>
    </row>
    <row r="2721" spans="1:9" x14ac:dyDescent="0.35">
      <c r="A2721" t="s">
        <v>262</v>
      </c>
      <c r="B2721">
        <v>2040</v>
      </c>
      <c r="C2721">
        <v>2009</v>
      </c>
      <c r="D2721" t="s">
        <v>228</v>
      </c>
      <c r="E2721" t="s">
        <v>261</v>
      </c>
      <c r="F2721" t="s">
        <v>223</v>
      </c>
      <c r="G2721" t="s">
        <v>224</v>
      </c>
      <c r="H2721">
        <v>10485.10254767</v>
      </c>
      <c r="I2721">
        <v>-4085.7183013099998</v>
      </c>
    </row>
    <row r="2722" spans="1:9" x14ac:dyDescent="0.35">
      <c r="A2722" t="s">
        <v>262</v>
      </c>
      <c r="B2722">
        <v>2040</v>
      </c>
      <c r="C2722">
        <v>2009</v>
      </c>
      <c r="D2722" t="s">
        <v>228</v>
      </c>
      <c r="E2722" t="s">
        <v>232</v>
      </c>
      <c r="F2722" t="s">
        <v>223</v>
      </c>
      <c r="G2722" t="s">
        <v>229</v>
      </c>
      <c r="H2722">
        <v>0</v>
      </c>
      <c r="I2722">
        <v>-17780.571551000001</v>
      </c>
    </row>
    <row r="2723" spans="1:9" x14ac:dyDescent="0.35">
      <c r="A2723" t="s">
        <v>262</v>
      </c>
      <c r="B2723">
        <v>2040</v>
      </c>
      <c r="C2723">
        <v>2009</v>
      </c>
      <c r="D2723" t="s">
        <v>228</v>
      </c>
      <c r="E2723" t="s">
        <v>232</v>
      </c>
      <c r="F2723" t="s">
        <v>223</v>
      </c>
      <c r="G2723" t="s">
        <v>242</v>
      </c>
      <c r="H2723">
        <v>0</v>
      </c>
      <c r="I2723">
        <v>-2818.8922370400001</v>
      </c>
    </row>
    <row r="2724" spans="1:9" x14ac:dyDescent="0.35">
      <c r="A2724" t="s">
        <v>262</v>
      </c>
      <c r="B2724">
        <v>2040</v>
      </c>
      <c r="C2724">
        <v>2009</v>
      </c>
      <c r="D2724" t="s">
        <v>228</v>
      </c>
      <c r="E2724" t="s">
        <v>232</v>
      </c>
      <c r="F2724" t="s">
        <v>221</v>
      </c>
      <c r="G2724" t="s">
        <v>230</v>
      </c>
      <c r="H2724">
        <v>1865.2159170899999</v>
      </c>
      <c r="I2724">
        <v>-10289.390033080001</v>
      </c>
    </row>
    <row r="2725" spans="1:9" x14ac:dyDescent="0.35">
      <c r="A2725" t="s">
        <v>262</v>
      </c>
      <c r="B2725">
        <v>2040</v>
      </c>
      <c r="C2725">
        <v>2009</v>
      </c>
      <c r="D2725" t="s">
        <v>228</v>
      </c>
      <c r="E2725" t="s">
        <v>232</v>
      </c>
      <c r="F2725" t="s">
        <v>223</v>
      </c>
      <c r="G2725" t="s">
        <v>231</v>
      </c>
      <c r="H2725">
        <v>0</v>
      </c>
      <c r="I2725">
        <v>-5898.5917912300001</v>
      </c>
    </row>
    <row r="2726" spans="1:9" x14ac:dyDescent="0.35">
      <c r="A2726" t="s">
        <v>262</v>
      </c>
      <c r="B2726">
        <v>2040</v>
      </c>
      <c r="C2726">
        <v>2009</v>
      </c>
      <c r="D2726" t="s">
        <v>228</v>
      </c>
      <c r="E2726" t="s">
        <v>232</v>
      </c>
      <c r="F2726" t="s">
        <v>223</v>
      </c>
      <c r="G2726" t="s">
        <v>263</v>
      </c>
      <c r="H2726">
        <v>158.72991202</v>
      </c>
      <c r="I2726">
        <v>0</v>
      </c>
    </row>
    <row r="2727" spans="1:9" x14ac:dyDescent="0.35">
      <c r="A2727" t="s">
        <v>262</v>
      </c>
      <c r="B2727">
        <v>2040</v>
      </c>
      <c r="C2727">
        <v>2009</v>
      </c>
      <c r="D2727" t="s">
        <v>228</v>
      </c>
      <c r="E2727" t="s">
        <v>232</v>
      </c>
      <c r="F2727" t="s">
        <v>223</v>
      </c>
      <c r="G2727" t="s">
        <v>264</v>
      </c>
      <c r="H2727">
        <v>1292.2287360099999</v>
      </c>
      <c r="I2727">
        <v>0</v>
      </c>
    </row>
    <row r="2728" spans="1:9" x14ac:dyDescent="0.35">
      <c r="A2728" t="s">
        <v>262</v>
      </c>
      <c r="B2728">
        <v>2040</v>
      </c>
      <c r="C2728">
        <v>2009</v>
      </c>
      <c r="D2728" t="s">
        <v>228</v>
      </c>
      <c r="E2728" t="s">
        <v>232</v>
      </c>
      <c r="F2728" t="s">
        <v>223</v>
      </c>
      <c r="G2728" t="s">
        <v>265</v>
      </c>
      <c r="H2728">
        <v>3777.91844674</v>
      </c>
      <c r="I2728">
        <v>0</v>
      </c>
    </row>
    <row r="2729" spans="1:9" x14ac:dyDescent="0.35">
      <c r="A2729" t="s">
        <v>262</v>
      </c>
      <c r="B2729">
        <v>2040</v>
      </c>
      <c r="C2729">
        <v>2009</v>
      </c>
      <c r="D2729" t="s">
        <v>228</v>
      </c>
      <c r="E2729" t="s">
        <v>232</v>
      </c>
      <c r="F2729" t="s">
        <v>223</v>
      </c>
      <c r="G2729" t="s">
        <v>244</v>
      </c>
      <c r="H2729">
        <v>6328.4439371600001</v>
      </c>
      <c r="I2729">
        <v>-2833.58321002</v>
      </c>
    </row>
    <row r="2730" spans="1:9" x14ac:dyDescent="0.35">
      <c r="A2730" t="s">
        <v>262</v>
      </c>
      <c r="B2730">
        <v>2040</v>
      </c>
      <c r="C2730">
        <v>2009</v>
      </c>
      <c r="D2730" t="s">
        <v>228</v>
      </c>
      <c r="E2730" t="s">
        <v>232</v>
      </c>
      <c r="F2730" t="s">
        <v>223</v>
      </c>
      <c r="G2730" t="s">
        <v>246</v>
      </c>
      <c r="H2730">
        <v>3536.7395088099902</v>
      </c>
      <c r="I2730">
        <v>0</v>
      </c>
    </row>
    <row r="2731" spans="1:9" x14ac:dyDescent="0.35">
      <c r="A2731" t="s">
        <v>262</v>
      </c>
      <c r="B2731">
        <v>2040</v>
      </c>
      <c r="C2731">
        <v>2009</v>
      </c>
      <c r="D2731" t="s">
        <v>228</v>
      </c>
      <c r="E2731" t="s">
        <v>232</v>
      </c>
      <c r="F2731" t="s">
        <v>223</v>
      </c>
      <c r="G2731" t="s">
        <v>248</v>
      </c>
      <c r="H2731">
        <v>17641.38987522</v>
      </c>
      <c r="I2731">
        <v>0</v>
      </c>
    </row>
    <row r="2732" spans="1:9" x14ac:dyDescent="0.35">
      <c r="A2732" t="s">
        <v>262</v>
      </c>
      <c r="B2732">
        <v>2040</v>
      </c>
      <c r="C2732">
        <v>2009</v>
      </c>
      <c r="D2732" t="s">
        <v>228</v>
      </c>
      <c r="E2732" t="s">
        <v>232</v>
      </c>
      <c r="F2732" t="s">
        <v>221</v>
      </c>
      <c r="G2732" t="s">
        <v>267</v>
      </c>
      <c r="H2732">
        <v>3056.0583339099999</v>
      </c>
      <c r="I2732">
        <v>0</v>
      </c>
    </row>
    <row r="2733" spans="1:9" x14ac:dyDescent="0.35">
      <c r="A2733" t="s">
        <v>262</v>
      </c>
      <c r="B2733">
        <v>2040</v>
      </c>
      <c r="C2733">
        <v>2009</v>
      </c>
      <c r="D2733" t="s">
        <v>228</v>
      </c>
      <c r="E2733" t="s">
        <v>232</v>
      </c>
      <c r="F2733" t="s">
        <v>223</v>
      </c>
      <c r="G2733" t="s">
        <v>270</v>
      </c>
      <c r="H2733">
        <v>5208.4572659300002</v>
      </c>
      <c r="I2733">
        <v>0</v>
      </c>
    </row>
    <row r="2734" spans="1:9" x14ac:dyDescent="0.35">
      <c r="A2734" t="s">
        <v>262</v>
      </c>
      <c r="B2734">
        <v>2040</v>
      </c>
      <c r="C2734">
        <v>2009</v>
      </c>
      <c r="D2734" t="s">
        <v>228</v>
      </c>
      <c r="E2734" t="s">
        <v>232</v>
      </c>
      <c r="F2734" t="s">
        <v>223</v>
      </c>
      <c r="G2734" t="s">
        <v>268</v>
      </c>
      <c r="H2734">
        <v>3955.4497435600001</v>
      </c>
      <c r="I2734">
        <v>0</v>
      </c>
    </row>
    <row r="2735" spans="1:9" x14ac:dyDescent="0.35">
      <c r="A2735" t="s">
        <v>262</v>
      </c>
      <c r="B2735">
        <v>2040</v>
      </c>
      <c r="C2735">
        <v>2009</v>
      </c>
      <c r="D2735" t="s">
        <v>228</v>
      </c>
      <c r="E2735" t="s">
        <v>263</v>
      </c>
      <c r="F2735" t="s">
        <v>223</v>
      </c>
      <c r="G2735" t="s">
        <v>232</v>
      </c>
      <c r="H2735">
        <v>0</v>
      </c>
      <c r="I2735">
        <v>-1453.0294974399999</v>
      </c>
    </row>
    <row r="2736" spans="1:9" x14ac:dyDescent="0.35">
      <c r="A2736" t="s">
        <v>262</v>
      </c>
      <c r="B2736">
        <v>2040</v>
      </c>
      <c r="C2736">
        <v>2009</v>
      </c>
      <c r="D2736" t="s">
        <v>228</v>
      </c>
      <c r="E2736" t="s">
        <v>263</v>
      </c>
      <c r="F2736" t="s">
        <v>223</v>
      </c>
      <c r="G2736" t="s">
        <v>269</v>
      </c>
      <c r="H2736">
        <v>158.72991202</v>
      </c>
      <c r="I2736">
        <v>0</v>
      </c>
    </row>
    <row r="2737" spans="1:9" x14ac:dyDescent="0.35">
      <c r="A2737" t="s">
        <v>262</v>
      </c>
      <c r="B2737">
        <v>2040</v>
      </c>
      <c r="C2737">
        <v>2009</v>
      </c>
      <c r="D2737" t="s">
        <v>228</v>
      </c>
      <c r="E2737" t="s">
        <v>264</v>
      </c>
      <c r="F2737" t="s">
        <v>223</v>
      </c>
      <c r="G2737" t="s">
        <v>232</v>
      </c>
      <c r="H2737">
        <v>0</v>
      </c>
      <c r="I2737">
        <v>-5465.6953849900001</v>
      </c>
    </row>
    <row r="2738" spans="1:9" x14ac:dyDescent="0.35">
      <c r="A2738" t="s">
        <v>262</v>
      </c>
      <c r="B2738">
        <v>2040</v>
      </c>
      <c r="C2738">
        <v>2009</v>
      </c>
      <c r="D2738" t="s">
        <v>228</v>
      </c>
      <c r="E2738" t="s">
        <v>264</v>
      </c>
      <c r="F2738" t="s">
        <v>223</v>
      </c>
      <c r="G2738" t="s">
        <v>269</v>
      </c>
      <c r="H2738">
        <v>216.63253123000001</v>
      </c>
      <c r="I2738">
        <v>0</v>
      </c>
    </row>
    <row r="2739" spans="1:9" x14ac:dyDescent="0.35">
      <c r="A2739" t="s">
        <v>262</v>
      </c>
      <c r="B2739">
        <v>2040</v>
      </c>
      <c r="C2739">
        <v>2009</v>
      </c>
      <c r="D2739" t="s">
        <v>228</v>
      </c>
      <c r="E2739" t="s">
        <v>264</v>
      </c>
      <c r="F2739" t="s">
        <v>223</v>
      </c>
      <c r="G2739" t="s">
        <v>265</v>
      </c>
      <c r="H2739">
        <v>1374.00836916</v>
      </c>
      <c r="I2739">
        <v>0</v>
      </c>
    </row>
    <row r="2740" spans="1:9" x14ac:dyDescent="0.35">
      <c r="A2740" t="s">
        <v>262</v>
      </c>
      <c r="B2740">
        <v>2040</v>
      </c>
      <c r="C2740">
        <v>2009</v>
      </c>
      <c r="D2740" t="s">
        <v>228</v>
      </c>
      <c r="E2740" t="s">
        <v>264</v>
      </c>
      <c r="F2740" t="s">
        <v>223</v>
      </c>
      <c r="G2740" t="s">
        <v>270</v>
      </c>
      <c r="H2740">
        <v>2976.91942027</v>
      </c>
      <c r="I2740">
        <v>0</v>
      </c>
    </row>
    <row r="2741" spans="1:9" x14ac:dyDescent="0.35">
      <c r="A2741" t="s">
        <v>262</v>
      </c>
      <c r="B2741">
        <v>2040</v>
      </c>
      <c r="C2741">
        <v>2009</v>
      </c>
      <c r="D2741" t="s">
        <v>228</v>
      </c>
      <c r="E2741" t="s">
        <v>264</v>
      </c>
      <c r="F2741" t="s">
        <v>223</v>
      </c>
      <c r="G2741" t="s">
        <v>268</v>
      </c>
      <c r="H2741">
        <v>5189.3912048299999</v>
      </c>
      <c r="I2741">
        <v>0</v>
      </c>
    </row>
    <row r="2742" spans="1:9" x14ac:dyDescent="0.35">
      <c r="A2742" t="s">
        <v>262</v>
      </c>
      <c r="B2742">
        <v>2040</v>
      </c>
      <c r="C2742">
        <v>2009</v>
      </c>
      <c r="D2742" t="s">
        <v>228</v>
      </c>
      <c r="E2742" t="s">
        <v>269</v>
      </c>
      <c r="F2742" t="s">
        <v>223</v>
      </c>
      <c r="G2742" t="s">
        <v>263</v>
      </c>
      <c r="H2742">
        <v>0</v>
      </c>
      <c r="I2742">
        <v>-1453.0294974399999</v>
      </c>
    </row>
    <row r="2743" spans="1:9" x14ac:dyDescent="0.35">
      <c r="A2743" t="s">
        <v>262</v>
      </c>
      <c r="B2743">
        <v>2040</v>
      </c>
      <c r="C2743">
        <v>2009</v>
      </c>
      <c r="D2743" t="s">
        <v>228</v>
      </c>
      <c r="E2743" t="s">
        <v>269</v>
      </c>
      <c r="F2743" t="s">
        <v>223</v>
      </c>
      <c r="G2743" t="s">
        <v>264</v>
      </c>
      <c r="H2743">
        <v>0</v>
      </c>
      <c r="I2743">
        <v>-697.59725179999896</v>
      </c>
    </row>
    <row r="2744" spans="1:9" x14ac:dyDescent="0.35">
      <c r="A2744" t="s">
        <v>262</v>
      </c>
      <c r="B2744">
        <v>2040</v>
      </c>
      <c r="C2744">
        <v>2009</v>
      </c>
      <c r="D2744" t="s">
        <v>228</v>
      </c>
      <c r="E2744" t="s">
        <v>265</v>
      </c>
      <c r="F2744" t="s">
        <v>223</v>
      </c>
      <c r="G2744" t="s">
        <v>232</v>
      </c>
      <c r="H2744">
        <v>0</v>
      </c>
      <c r="I2744">
        <v>-16507.962404869999</v>
      </c>
    </row>
    <row r="2745" spans="1:9" x14ac:dyDescent="0.35">
      <c r="A2745" t="s">
        <v>262</v>
      </c>
      <c r="B2745">
        <v>2040</v>
      </c>
      <c r="C2745">
        <v>2009</v>
      </c>
      <c r="D2745" t="s">
        <v>228</v>
      </c>
      <c r="E2745" t="s">
        <v>265</v>
      </c>
      <c r="F2745" t="s">
        <v>223</v>
      </c>
      <c r="G2745" t="s">
        <v>264</v>
      </c>
      <c r="H2745">
        <v>0</v>
      </c>
      <c r="I2745">
        <v>-1734.6178298100001</v>
      </c>
    </row>
    <row r="2746" spans="1:9" x14ac:dyDescent="0.35">
      <c r="A2746" t="s">
        <v>262</v>
      </c>
      <c r="B2746">
        <v>2040</v>
      </c>
      <c r="C2746">
        <v>2009</v>
      </c>
      <c r="D2746" t="s">
        <v>228</v>
      </c>
      <c r="E2746" t="s">
        <v>265</v>
      </c>
      <c r="F2746" t="s">
        <v>223</v>
      </c>
      <c r="G2746" t="s">
        <v>248</v>
      </c>
      <c r="H2746">
        <v>3082.2262905500002</v>
      </c>
      <c r="I2746">
        <v>0</v>
      </c>
    </row>
    <row r="2747" spans="1:9" x14ac:dyDescent="0.35">
      <c r="A2747" t="s">
        <v>262</v>
      </c>
      <c r="B2747">
        <v>2040</v>
      </c>
      <c r="C2747">
        <v>2009</v>
      </c>
      <c r="D2747" t="s">
        <v>228</v>
      </c>
      <c r="E2747" t="s">
        <v>265</v>
      </c>
      <c r="F2747" t="s">
        <v>221</v>
      </c>
      <c r="G2747" t="s">
        <v>267</v>
      </c>
      <c r="H2747">
        <v>6131.9198769000004</v>
      </c>
      <c r="I2747">
        <v>0</v>
      </c>
    </row>
    <row r="2748" spans="1:9" x14ac:dyDescent="0.35">
      <c r="A2748" t="s">
        <v>262</v>
      </c>
      <c r="B2748">
        <v>2040</v>
      </c>
      <c r="C2748">
        <v>2009</v>
      </c>
      <c r="D2748" t="s">
        <v>228</v>
      </c>
      <c r="E2748" t="s">
        <v>265</v>
      </c>
      <c r="F2748" t="s">
        <v>223</v>
      </c>
      <c r="G2748" t="s">
        <v>271</v>
      </c>
      <c r="H2748">
        <v>2523.8805995399998</v>
      </c>
      <c r="I2748">
        <v>0</v>
      </c>
    </row>
    <row r="2749" spans="1:9" x14ac:dyDescent="0.35">
      <c r="A2749" t="s">
        <v>262</v>
      </c>
      <c r="B2749">
        <v>2040</v>
      </c>
      <c r="C2749">
        <v>2009</v>
      </c>
      <c r="D2749" t="s">
        <v>228</v>
      </c>
      <c r="E2749" t="s">
        <v>265</v>
      </c>
      <c r="F2749" t="s">
        <v>221</v>
      </c>
      <c r="G2749" t="s">
        <v>250</v>
      </c>
      <c r="H2749">
        <v>5811.7419943499999</v>
      </c>
      <c r="I2749">
        <v>0</v>
      </c>
    </row>
    <row r="2750" spans="1:9" x14ac:dyDescent="0.35">
      <c r="A2750" t="s">
        <v>262</v>
      </c>
      <c r="B2750">
        <v>2040</v>
      </c>
      <c r="C2750">
        <v>2009</v>
      </c>
      <c r="D2750" t="s">
        <v>228</v>
      </c>
      <c r="E2750" t="s">
        <v>272</v>
      </c>
      <c r="F2750" t="s">
        <v>223</v>
      </c>
      <c r="G2750" t="s">
        <v>273</v>
      </c>
      <c r="H2750">
        <v>1629.84854455</v>
      </c>
      <c r="I2750">
        <v>-1483.64567281</v>
      </c>
    </row>
    <row r="2751" spans="1:9" x14ac:dyDescent="0.35">
      <c r="A2751" t="s">
        <v>262</v>
      </c>
      <c r="B2751">
        <v>2040</v>
      </c>
      <c r="C2751">
        <v>2009</v>
      </c>
      <c r="D2751" t="s">
        <v>228</v>
      </c>
      <c r="E2751" t="s">
        <v>272</v>
      </c>
      <c r="F2751" t="s">
        <v>223</v>
      </c>
      <c r="G2751" t="s">
        <v>274</v>
      </c>
      <c r="H2751">
        <v>1727.97808362</v>
      </c>
      <c r="I2751">
        <v>0</v>
      </c>
    </row>
    <row r="2752" spans="1:9" x14ac:dyDescent="0.35">
      <c r="A2752" t="s">
        <v>262</v>
      </c>
      <c r="B2752">
        <v>2040</v>
      </c>
      <c r="C2752">
        <v>2009</v>
      </c>
      <c r="D2752" t="s">
        <v>228</v>
      </c>
      <c r="E2752" t="s">
        <v>275</v>
      </c>
      <c r="F2752" t="s">
        <v>223</v>
      </c>
      <c r="G2752" t="s">
        <v>244</v>
      </c>
      <c r="H2752">
        <v>12458.076510269901</v>
      </c>
      <c r="I2752">
        <v>0</v>
      </c>
    </row>
    <row r="2753" spans="1:9" x14ac:dyDescent="0.35">
      <c r="A2753" t="s">
        <v>262</v>
      </c>
      <c r="B2753">
        <v>2040</v>
      </c>
      <c r="C2753">
        <v>2009</v>
      </c>
      <c r="D2753" t="s">
        <v>228</v>
      </c>
      <c r="E2753" t="s">
        <v>275</v>
      </c>
      <c r="F2753" t="s">
        <v>223</v>
      </c>
      <c r="G2753" t="s">
        <v>276</v>
      </c>
      <c r="H2753">
        <v>13213.22976158</v>
      </c>
      <c r="I2753">
        <v>0</v>
      </c>
    </row>
    <row r="2754" spans="1:9" x14ac:dyDescent="0.35">
      <c r="A2754" t="s">
        <v>262</v>
      </c>
      <c r="B2754">
        <v>2040</v>
      </c>
      <c r="C2754">
        <v>2009</v>
      </c>
      <c r="D2754" t="s">
        <v>228</v>
      </c>
      <c r="E2754" t="s">
        <v>273</v>
      </c>
      <c r="F2754" t="s">
        <v>223</v>
      </c>
      <c r="G2754" t="s">
        <v>272</v>
      </c>
      <c r="H2754">
        <v>1293.64915881</v>
      </c>
      <c r="I2754">
        <v>-1437.8224300500001</v>
      </c>
    </row>
    <row r="2755" spans="1:9" x14ac:dyDescent="0.35">
      <c r="A2755" t="s">
        <v>262</v>
      </c>
      <c r="B2755">
        <v>2040</v>
      </c>
      <c r="C2755">
        <v>2009</v>
      </c>
      <c r="D2755" t="s">
        <v>228</v>
      </c>
      <c r="E2755" t="s">
        <v>273</v>
      </c>
      <c r="F2755" t="s">
        <v>223</v>
      </c>
      <c r="G2755" t="s">
        <v>277</v>
      </c>
      <c r="H2755">
        <v>3141.7703514300001</v>
      </c>
      <c r="I2755">
        <v>0</v>
      </c>
    </row>
    <row r="2756" spans="1:9" x14ac:dyDescent="0.35">
      <c r="A2756" t="s">
        <v>262</v>
      </c>
      <c r="B2756">
        <v>2040</v>
      </c>
      <c r="C2756">
        <v>2009</v>
      </c>
      <c r="D2756" t="s">
        <v>228</v>
      </c>
      <c r="E2756" t="s">
        <v>273</v>
      </c>
      <c r="F2756" t="s">
        <v>223</v>
      </c>
      <c r="G2756" t="s">
        <v>285</v>
      </c>
      <c r="H2756">
        <v>1300.11999074</v>
      </c>
      <c r="I2756">
        <v>0</v>
      </c>
    </row>
    <row r="2757" spans="1:9" x14ac:dyDescent="0.35">
      <c r="A2757" t="s">
        <v>262</v>
      </c>
      <c r="B2757">
        <v>2040</v>
      </c>
      <c r="C2757">
        <v>2009</v>
      </c>
      <c r="D2757" t="s">
        <v>228</v>
      </c>
      <c r="E2757" t="s">
        <v>273</v>
      </c>
      <c r="F2757" t="s">
        <v>223</v>
      </c>
      <c r="G2757" t="s">
        <v>271</v>
      </c>
      <c r="H2757">
        <v>2832.3484323500002</v>
      </c>
      <c r="I2757">
        <v>0</v>
      </c>
    </row>
    <row r="2758" spans="1:9" x14ac:dyDescent="0.35">
      <c r="A2758" t="s">
        <v>262</v>
      </c>
      <c r="B2758">
        <v>2040</v>
      </c>
      <c r="C2758">
        <v>2009</v>
      </c>
      <c r="D2758" t="s">
        <v>228</v>
      </c>
      <c r="E2758" t="s">
        <v>244</v>
      </c>
      <c r="F2758" t="s">
        <v>223</v>
      </c>
      <c r="G2758" t="s">
        <v>242</v>
      </c>
      <c r="H2758">
        <v>5563.1598856500004</v>
      </c>
      <c r="I2758">
        <v>-30143.074360580002</v>
      </c>
    </row>
    <row r="2759" spans="1:9" x14ac:dyDescent="0.35">
      <c r="A2759" t="s">
        <v>262</v>
      </c>
      <c r="B2759">
        <v>2040</v>
      </c>
      <c r="C2759">
        <v>2009</v>
      </c>
      <c r="D2759" t="s">
        <v>228</v>
      </c>
      <c r="E2759" t="s">
        <v>244</v>
      </c>
      <c r="F2759" t="s">
        <v>221</v>
      </c>
      <c r="G2759" t="s">
        <v>230</v>
      </c>
      <c r="H2759">
        <v>8800.8789386400003</v>
      </c>
      <c r="I2759">
        <v>-28168.34244565</v>
      </c>
    </row>
    <row r="2760" spans="1:9" x14ac:dyDescent="0.35">
      <c r="A2760" t="s">
        <v>262</v>
      </c>
      <c r="B2760">
        <v>2040</v>
      </c>
      <c r="C2760">
        <v>2009</v>
      </c>
      <c r="D2760" t="s">
        <v>228</v>
      </c>
      <c r="E2760" t="s">
        <v>244</v>
      </c>
      <c r="F2760" t="s">
        <v>223</v>
      </c>
      <c r="G2760" t="s">
        <v>232</v>
      </c>
      <c r="H2760">
        <v>8377.26575581</v>
      </c>
      <c r="I2760">
        <v>-18443.60384978</v>
      </c>
    </row>
    <row r="2761" spans="1:9" x14ac:dyDescent="0.35">
      <c r="A2761" t="s">
        <v>262</v>
      </c>
      <c r="B2761">
        <v>2040</v>
      </c>
      <c r="C2761">
        <v>2009</v>
      </c>
      <c r="D2761" t="s">
        <v>228</v>
      </c>
      <c r="E2761" t="s">
        <v>244</v>
      </c>
      <c r="F2761" t="s">
        <v>223</v>
      </c>
      <c r="G2761" t="s">
        <v>275</v>
      </c>
      <c r="H2761">
        <v>0</v>
      </c>
      <c r="I2761">
        <v>-40374.881848659999</v>
      </c>
    </row>
    <row r="2762" spans="1:9" x14ac:dyDescent="0.35">
      <c r="A2762" t="s">
        <v>262</v>
      </c>
      <c r="B2762">
        <v>2040</v>
      </c>
      <c r="C2762">
        <v>2009</v>
      </c>
      <c r="D2762" t="s">
        <v>228</v>
      </c>
      <c r="E2762" t="s">
        <v>244</v>
      </c>
      <c r="F2762" t="s">
        <v>223</v>
      </c>
      <c r="G2762" t="s">
        <v>237</v>
      </c>
      <c r="H2762">
        <v>35482.553060279999</v>
      </c>
      <c r="I2762">
        <v>0</v>
      </c>
    </row>
    <row r="2763" spans="1:9" x14ac:dyDescent="0.35">
      <c r="A2763" t="s">
        <v>262</v>
      </c>
      <c r="B2763">
        <v>2040</v>
      </c>
      <c r="C2763">
        <v>2009</v>
      </c>
      <c r="D2763" t="s">
        <v>228</v>
      </c>
      <c r="E2763" t="s">
        <v>244</v>
      </c>
      <c r="F2763" t="s">
        <v>221</v>
      </c>
      <c r="G2763" t="s">
        <v>250</v>
      </c>
      <c r="H2763">
        <v>25783.444509360001</v>
      </c>
      <c r="I2763">
        <v>0</v>
      </c>
    </row>
    <row r="2764" spans="1:9" x14ac:dyDescent="0.35">
      <c r="A2764" t="s">
        <v>262</v>
      </c>
      <c r="B2764">
        <v>2040</v>
      </c>
      <c r="C2764">
        <v>2009</v>
      </c>
      <c r="D2764" t="s">
        <v>228</v>
      </c>
      <c r="E2764" t="s">
        <v>224</v>
      </c>
      <c r="F2764" t="s">
        <v>221</v>
      </c>
      <c r="G2764" t="s">
        <v>222</v>
      </c>
      <c r="H2764">
        <v>0</v>
      </c>
      <c r="I2764">
        <v>-679.04210721000004</v>
      </c>
    </row>
    <row r="2765" spans="1:9" x14ac:dyDescent="0.35">
      <c r="A2765" t="s">
        <v>262</v>
      </c>
      <c r="B2765">
        <v>2040</v>
      </c>
      <c r="C2765">
        <v>2009</v>
      </c>
      <c r="D2765" t="s">
        <v>228</v>
      </c>
      <c r="E2765" t="s">
        <v>224</v>
      </c>
      <c r="F2765" t="s">
        <v>223</v>
      </c>
      <c r="G2765" t="s">
        <v>251</v>
      </c>
      <c r="H2765">
        <v>0</v>
      </c>
      <c r="I2765">
        <v>-7242.9128041000004</v>
      </c>
    </row>
    <row r="2766" spans="1:9" x14ac:dyDescent="0.35">
      <c r="A2766" t="s">
        <v>262</v>
      </c>
      <c r="B2766">
        <v>2040</v>
      </c>
      <c r="C2766">
        <v>2009</v>
      </c>
      <c r="D2766" t="s">
        <v>228</v>
      </c>
      <c r="E2766" t="s">
        <v>224</v>
      </c>
      <c r="F2766" t="s">
        <v>223</v>
      </c>
      <c r="G2766" t="s">
        <v>261</v>
      </c>
      <c r="H2766">
        <v>198.67485436999999</v>
      </c>
      <c r="I2766">
        <v>-189.35380961999999</v>
      </c>
    </row>
    <row r="2767" spans="1:9" x14ac:dyDescent="0.35">
      <c r="A2767" t="s">
        <v>262</v>
      </c>
      <c r="B2767">
        <v>2040</v>
      </c>
      <c r="C2767">
        <v>2009</v>
      </c>
      <c r="D2767" t="s">
        <v>228</v>
      </c>
      <c r="E2767" t="s">
        <v>224</v>
      </c>
      <c r="F2767" t="s">
        <v>223</v>
      </c>
      <c r="G2767" t="s">
        <v>237</v>
      </c>
      <c r="H2767">
        <v>1085.5750628799999</v>
      </c>
      <c r="I2767">
        <v>0</v>
      </c>
    </row>
    <row r="2768" spans="1:9" x14ac:dyDescent="0.35">
      <c r="A2768" t="s">
        <v>262</v>
      </c>
      <c r="B2768">
        <v>2040</v>
      </c>
      <c r="C2768">
        <v>2009</v>
      </c>
      <c r="D2768" t="s">
        <v>228</v>
      </c>
      <c r="E2768" t="s">
        <v>224</v>
      </c>
      <c r="F2768" t="s">
        <v>223</v>
      </c>
      <c r="G2768" t="s">
        <v>226</v>
      </c>
      <c r="H2768">
        <v>4857.3999485599998</v>
      </c>
      <c r="I2768">
        <v>0</v>
      </c>
    </row>
    <row r="2769" spans="1:9" x14ac:dyDescent="0.35">
      <c r="A2769" t="s">
        <v>262</v>
      </c>
      <c r="B2769">
        <v>2040</v>
      </c>
      <c r="C2769">
        <v>2009</v>
      </c>
      <c r="D2769" t="s">
        <v>228</v>
      </c>
      <c r="E2769" t="s">
        <v>224</v>
      </c>
      <c r="F2769" t="s">
        <v>221</v>
      </c>
      <c r="G2769" t="s">
        <v>253</v>
      </c>
      <c r="H2769">
        <v>28081.87698221</v>
      </c>
      <c r="I2769">
        <v>0</v>
      </c>
    </row>
    <row r="2770" spans="1:9" x14ac:dyDescent="0.35">
      <c r="A2770" t="s">
        <v>262</v>
      </c>
      <c r="B2770">
        <v>2040</v>
      </c>
      <c r="C2770">
        <v>2009</v>
      </c>
      <c r="D2770" t="s">
        <v>228</v>
      </c>
      <c r="E2770" t="s">
        <v>240</v>
      </c>
      <c r="F2770" t="s">
        <v>221</v>
      </c>
      <c r="G2770" t="s">
        <v>239</v>
      </c>
      <c r="H2770">
        <v>0</v>
      </c>
      <c r="I2770">
        <v>-2226.2170917899998</v>
      </c>
    </row>
    <row r="2771" spans="1:9" x14ac:dyDescent="0.35">
      <c r="A2771" t="s">
        <v>262</v>
      </c>
      <c r="B2771">
        <v>2040</v>
      </c>
      <c r="C2771">
        <v>2009</v>
      </c>
      <c r="D2771" t="s">
        <v>228</v>
      </c>
      <c r="E2771" t="s">
        <v>240</v>
      </c>
      <c r="F2771" t="s">
        <v>223</v>
      </c>
      <c r="G2771" t="s">
        <v>236</v>
      </c>
      <c r="H2771">
        <v>2667.8423085899999</v>
      </c>
      <c r="I2771">
        <v>0</v>
      </c>
    </row>
    <row r="2772" spans="1:9" x14ac:dyDescent="0.35">
      <c r="A2772" t="s">
        <v>262</v>
      </c>
      <c r="B2772">
        <v>2040</v>
      </c>
      <c r="C2772">
        <v>2009</v>
      </c>
      <c r="D2772" t="s">
        <v>228</v>
      </c>
      <c r="E2772" t="s">
        <v>240</v>
      </c>
      <c r="F2772" t="s">
        <v>221</v>
      </c>
      <c r="G2772" t="s">
        <v>227</v>
      </c>
      <c r="H2772">
        <v>7497.0470633799996</v>
      </c>
      <c r="I2772">
        <v>0</v>
      </c>
    </row>
    <row r="2773" spans="1:9" x14ac:dyDescent="0.35">
      <c r="A2773" t="s">
        <v>262</v>
      </c>
      <c r="B2773">
        <v>2040</v>
      </c>
      <c r="C2773">
        <v>2009</v>
      </c>
      <c r="D2773" t="s">
        <v>228</v>
      </c>
      <c r="E2773" t="s">
        <v>240</v>
      </c>
      <c r="F2773" t="s">
        <v>223</v>
      </c>
      <c r="G2773" t="s">
        <v>238</v>
      </c>
      <c r="H2773">
        <v>1103.08062146</v>
      </c>
      <c r="I2773">
        <v>0</v>
      </c>
    </row>
    <row r="2774" spans="1:9" x14ac:dyDescent="0.35">
      <c r="A2774" t="s">
        <v>262</v>
      </c>
      <c r="B2774">
        <v>2040</v>
      </c>
      <c r="C2774">
        <v>2009</v>
      </c>
      <c r="D2774" t="s">
        <v>228</v>
      </c>
      <c r="E2774" t="s">
        <v>236</v>
      </c>
      <c r="F2774" t="s">
        <v>223</v>
      </c>
      <c r="G2774" t="s">
        <v>229</v>
      </c>
      <c r="H2774">
        <v>0</v>
      </c>
      <c r="I2774">
        <v>-1424.39814697</v>
      </c>
    </row>
    <row r="2775" spans="1:9" x14ac:dyDescent="0.35">
      <c r="A2775" t="s">
        <v>262</v>
      </c>
      <c r="B2775">
        <v>2040</v>
      </c>
      <c r="C2775">
        <v>2009</v>
      </c>
      <c r="D2775" t="s">
        <v>228</v>
      </c>
      <c r="E2775" t="s">
        <v>236</v>
      </c>
      <c r="F2775" t="s">
        <v>223</v>
      </c>
      <c r="G2775" t="s">
        <v>240</v>
      </c>
      <c r="H2775">
        <v>0</v>
      </c>
      <c r="I2775">
        <v>-3222.0820652399998</v>
      </c>
    </row>
    <row r="2776" spans="1:9" x14ac:dyDescent="0.35">
      <c r="A2776" t="s">
        <v>262</v>
      </c>
      <c r="B2776">
        <v>2040</v>
      </c>
      <c r="C2776">
        <v>2009</v>
      </c>
      <c r="D2776" t="s">
        <v>228</v>
      </c>
      <c r="E2776" t="s">
        <v>236</v>
      </c>
      <c r="F2776" t="s">
        <v>223</v>
      </c>
      <c r="G2776" t="s">
        <v>252</v>
      </c>
      <c r="H2776">
        <v>4559.5987816699999</v>
      </c>
      <c r="I2776">
        <v>0</v>
      </c>
    </row>
    <row r="2777" spans="1:9" x14ac:dyDescent="0.35">
      <c r="A2777" t="s">
        <v>262</v>
      </c>
      <c r="B2777">
        <v>2040</v>
      </c>
      <c r="C2777">
        <v>2009</v>
      </c>
      <c r="D2777" t="s">
        <v>228</v>
      </c>
      <c r="E2777" t="s">
        <v>236</v>
      </c>
      <c r="F2777" t="s">
        <v>221</v>
      </c>
      <c r="G2777" t="s">
        <v>227</v>
      </c>
      <c r="H2777">
        <v>5722.5057358699996</v>
      </c>
      <c r="I2777">
        <v>0</v>
      </c>
    </row>
    <row r="2778" spans="1:9" x14ac:dyDescent="0.35">
      <c r="A2778" t="s">
        <v>262</v>
      </c>
      <c r="B2778">
        <v>2040</v>
      </c>
      <c r="C2778">
        <v>2009</v>
      </c>
      <c r="D2778" t="s">
        <v>228</v>
      </c>
      <c r="E2778" t="s">
        <v>236</v>
      </c>
      <c r="F2778" t="s">
        <v>223</v>
      </c>
      <c r="G2778" t="s">
        <v>238</v>
      </c>
      <c r="H2778">
        <v>181.15237862000001</v>
      </c>
      <c r="I2778">
        <v>0</v>
      </c>
    </row>
    <row r="2779" spans="1:9" x14ac:dyDescent="0.35">
      <c r="A2779" t="s">
        <v>262</v>
      </c>
      <c r="B2779">
        <v>2040</v>
      </c>
      <c r="C2779">
        <v>2009</v>
      </c>
      <c r="D2779" t="s">
        <v>228</v>
      </c>
      <c r="E2779" t="s">
        <v>236</v>
      </c>
      <c r="F2779" t="s">
        <v>223</v>
      </c>
      <c r="G2779" t="s">
        <v>256</v>
      </c>
      <c r="H2779">
        <v>4136.0963206599999</v>
      </c>
      <c r="I2779">
        <v>0</v>
      </c>
    </row>
    <row r="2780" spans="1:9" x14ac:dyDescent="0.35">
      <c r="A2780" t="s">
        <v>262</v>
      </c>
      <c r="B2780">
        <v>2040</v>
      </c>
      <c r="C2780">
        <v>2009</v>
      </c>
      <c r="D2780" t="s">
        <v>228</v>
      </c>
      <c r="E2780" t="s">
        <v>236</v>
      </c>
      <c r="F2780" t="s">
        <v>221</v>
      </c>
      <c r="G2780" t="s">
        <v>279</v>
      </c>
      <c r="H2780">
        <v>2218.3248957300002</v>
      </c>
      <c r="I2780">
        <v>0</v>
      </c>
    </row>
    <row r="2781" spans="1:9" x14ac:dyDescent="0.35">
      <c r="A2781" t="s">
        <v>262</v>
      </c>
      <c r="B2781">
        <v>2040</v>
      </c>
      <c r="C2781">
        <v>2009</v>
      </c>
      <c r="D2781" t="s">
        <v>228</v>
      </c>
      <c r="E2781" t="s">
        <v>278</v>
      </c>
      <c r="F2781" t="s">
        <v>221</v>
      </c>
      <c r="G2781" t="s">
        <v>250</v>
      </c>
      <c r="H2781">
        <v>5702.3386102200002</v>
      </c>
      <c r="I2781">
        <v>0</v>
      </c>
    </row>
    <row r="2782" spans="1:9" x14ac:dyDescent="0.35">
      <c r="A2782" t="s">
        <v>262</v>
      </c>
      <c r="B2782">
        <v>2040</v>
      </c>
      <c r="C2782">
        <v>2009</v>
      </c>
      <c r="D2782" t="s">
        <v>228</v>
      </c>
      <c r="E2782" t="s">
        <v>278</v>
      </c>
      <c r="F2782" t="s">
        <v>221</v>
      </c>
      <c r="G2782" t="s">
        <v>280</v>
      </c>
      <c r="H2782">
        <v>1242.0584139099999</v>
      </c>
      <c r="I2782">
        <v>0</v>
      </c>
    </row>
    <row r="2783" spans="1:9" x14ac:dyDescent="0.35">
      <c r="A2783" t="s">
        <v>262</v>
      </c>
      <c r="B2783">
        <v>2040</v>
      </c>
      <c r="C2783">
        <v>2009</v>
      </c>
      <c r="D2783" t="s">
        <v>228</v>
      </c>
      <c r="E2783" t="s">
        <v>237</v>
      </c>
      <c r="F2783" t="s">
        <v>223</v>
      </c>
      <c r="G2783" t="s">
        <v>229</v>
      </c>
      <c r="H2783">
        <v>294.49564457000002</v>
      </c>
      <c r="I2783">
        <v>-2576.57778005</v>
      </c>
    </row>
    <row r="2784" spans="1:9" x14ac:dyDescent="0.35">
      <c r="A2784" t="s">
        <v>262</v>
      </c>
      <c r="B2784">
        <v>2040</v>
      </c>
      <c r="C2784">
        <v>2009</v>
      </c>
      <c r="D2784" t="s">
        <v>228</v>
      </c>
      <c r="E2784" t="s">
        <v>237</v>
      </c>
      <c r="F2784" t="s">
        <v>221</v>
      </c>
      <c r="G2784" t="s">
        <v>230</v>
      </c>
      <c r="H2784">
        <v>1811.7082586399999</v>
      </c>
      <c r="I2784">
        <v>-2626.4830642000002</v>
      </c>
    </row>
    <row r="2785" spans="1:9" x14ac:dyDescent="0.35">
      <c r="A2785" t="s">
        <v>262</v>
      </c>
      <c r="B2785">
        <v>2040</v>
      </c>
      <c r="C2785">
        <v>2009</v>
      </c>
      <c r="D2785" t="s">
        <v>228</v>
      </c>
      <c r="E2785" t="s">
        <v>237</v>
      </c>
      <c r="F2785" t="s">
        <v>223</v>
      </c>
      <c r="G2785" t="s">
        <v>244</v>
      </c>
      <c r="H2785">
        <v>0</v>
      </c>
      <c r="I2785">
        <v>-1521.18119467</v>
      </c>
    </row>
    <row r="2786" spans="1:9" x14ac:dyDescent="0.35">
      <c r="A2786" t="s">
        <v>262</v>
      </c>
      <c r="B2786">
        <v>2040</v>
      </c>
      <c r="C2786">
        <v>2009</v>
      </c>
      <c r="D2786" t="s">
        <v>228</v>
      </c>
      <c r="E2786" t="s">
        <v>237</v>
      </c>
      <c r="F2786" t="s">
        <v>223</v>
      </c>
      <c r="G2786" t="s">
        <v>224</v>
      </c>
      <c r="H2786">
        <v>0</v>
      </c>
      <c r="I2786">
        <v>-2180.91948697</v>
      </c>
    </row>
    <row r="2787" spans="1:9" x14ac:dyDescent="0.35">
      <c r="A2787" t="s">
        <v>262</v>
      </c>
      <c r="B2787">
        <v>2040</v>
      </c>
      <c r="C2787">
        <v>2009</v>
      </c>
      <c r="D2787" t="s">
        <v>228</v>
      </c>
      <c r="E2787" t="s">
        <v>237</v>
      </c>
      <c r="F2787" t="s">
        <v>223</v>
      </c>
      <c r="G2787" t="s">
        <v>225</v>
      </c>
      <c r="H2787">
        <v>1936.6280634300001</v>
      </c>
      <c r="I2787">
        <v>0</v>
      </c>
    </row>
    <row r="2788" spans="1:9" x14ac:dyDescent="0.35">
      <c r="A2788" t="s">
        <v>262</v>
      </c>
      <c r="B2788">
        <v>2040</v>
      </c>
      <c r="C2788">
        <v>2009</v>
      </c>
      <c r="D2788" t="s">
        <v>228</v>
      </c>
      <c r="E2788" t="s">
        <v>237</v>
      </c>
      <c r="F2788" t="s">
        <v>223</v>
      </c>
      <c r="G2788" t="s">
        <v>281</v>
      </c>
      <c r="H2788">
        <v>804.99014341999998</v>
      </c>
      <c r="I2788">
        <v>0</v>
      </c>
    </row>
    <row r="2789" spans="1:9" x14ac:dyDescent="0.35">
      <c r="A2789" t="s">
        <v>262</v>
      </c>
      <c r="B2789">
        <v>2040</v>
      </c>
      <c r="C2789">
        <v>2009</v>
      </c>
      <c r="D2789" t="s">
        <v>228</v>
      </c>
      <c r="E2789" t="s">
        <v>237</v>
      </c>
      <c r="F2789" t="s">
        <v>223</v>
      </c>
      <c r="G2789" t="s">
        <v>238</v>
      </c>
      <c r="H2789">
        <v>2059.19860023</v>
      </c>
      <c r="I2789">
        <v>0</v>
      </c>
    </row>
    <row r="2790" spans="1:9" x14ac:dyDescent="0.35">
      <c r="A2790" t="s">
        <v>262</v>
      </c>
      <c r="B2790">
        <v>2040</v>
      </c>
      <c r="C2790">
        <v>2009</v>
      </c>
      <c r="D2790" t="s">
        <v>228</v>
      </c>
      <c r="E2790" t="s">
        <v>282</v>
      </c>
      <c r="F2790" t="s">
        <v>223</v>
      </c>
      <c r="G2790" t="s">
        <v>274</v>
      </c>
      <c r="H2790">
        <v>1460.7445307200001</v>
      </c>
      <c r="I2790">
        <v>0</v>
      </c>
    </row>
    <row r="2791" spans="1:9" x14ac:dyDescent="0.35">
      <c r="A2791" t="s">
        <v>262</v>
      </c>
      <c r="B2791">
        <v>2040</v>
      </c>
      <c r="C2791">
        <v>2009</v>
      </c>
      <c r="D2791" t="s">
        <v>228</v>
      </c>
      <c r="E2791" t="s">
        <v>282</v>
      </c>
      <c r="F2791" t="s">
        <v>223</v>
      </c>
      <c r="G2791" t="s">
        <v>270</v>
      </c>
      <c r="H2791">
        <v>6041.5997604799904</v>
      </c>
      <c r="I2791">
        <v>0</v>
      </c>
    </row>
    <row r="2792" spans="1:9" x14ac:dyDescent="0.35">
      <c r="A2792" t="s">
        <v>262</v>
      </c>
      <c r="B2792">
        <v>2040</v>
      </c>
      <c r="C2792">
        <v>2009</v>
      </c>
      <c r="D2792" t="s">
        <v>228</v>
      </c>
      <c r="E2792" t="s">
        <v>282</v>
      </c>
      <c r="F2792" t="s">
        <v>223</v>
      </c>
      <c r="G2792" t="s">
        <v>268</v>
      </c>
      <c r="H2792">
        <v>1952.8386257100001</v>
      </c>
      <c r="I2792">
        <v>0</v>
      </c>
    </row>
    <row r="2793" spans="1:9" x14ac:dyDescent="0.35">
      <c r="A2793" t="s">
        <v>262</v>
      </c>
      <c r="B2793">
        <v>2040</v>
      </c>
      <c r="C2793">
        <v>2009</v>
      </c>
      <c r="D2793" t="s">
        <v>228</v>
      </c>
      <c r="E2793" t="s">
        <v>246</v>
      </c>
      <c r="F2793" t="s">
        <v>223</v>
      </c>
      <c r="G2793" t="s">
        <v>242</v>
      </c>
      <c r="H2793">
        <v>0</v>
      </c>
      <c r="I2793">
        <v>-397.46913405999999</v>
      </c>
    </row>
    <row r="2794" spans="1:9" x14ac:dyDescent="0.35">
      <c r="A2794" t="s">
        <v>262</v>
      </c>
      <c r="B2794">
        <v>2040</v>
      </c>
      <c r="C2794">
        <v>2009</v>
      </c>
      <c r="D2794" t="s">
        <v>228</v>
      </c>
      <c r="E2794" t="s">
        <v>246</v>
      </c>
      <c r="F2794" t="s">
        <v>223</v>
      </c>
      <c r="G2794" t="s">
        <v>232</v>
      </c>
      <c r="H2794">
        <v>0</v>
      </c>
      <c r="I2794">
        <v>-634.76564128999996</v>
      </c>
    </row>
    <row r="2795" spans="1:9" x14ac:dyDescent="0.35">
      <c r="A2795" t="s">
        <v>262</v>
      </c>
      <c r="B2795">
        <v>2040</v>
      </c>
      <c r="C2795">
        <v>2009</v>
      </c>
      <c r="D2795" t="s">
        <v>228</v>
      </c>
      <c r="E2795" t="s">
        <v>274</v>
      </c>
      <c r="F2795" t="s">
        <v>223</v>
      </c>
      <c r="G2795" t="s">
        <v>272</v>
      </c>
      <c r="H2795">
        <v>0</v>
      </c>
      <c r="I2795">
        <v>-3013.1336070299999</v>
      </c>
    </row>
    <row r="2796" spans="1:9" x14ac:dyDescent="0.35">
      <c r="A2796" t="s">
        <v>262</v>
      </c>
      <c r="B2796">
        <v>2040</v>
      </c>
      <c r="C2796">
        <v>2009</v>
      </c>
      <c r="D2796" t="s">
        <v>228</v>
      </c>
      <c r="E2796" t="s">
        <v>274</v>
      </c>
      <c r="F2796" t="s">
        <v>223</v>
      </c>
      <c r="G2796" t="s">
        <v>282</v>
      </c>
      <c r="H2796">
        <v>0</v>
      </c>
      <c r="I2796">
        <v>-2929.0795892900001</v>
      </c>
    </row>
    <row r="2797" spans="1:9" x14ac:dyDescent="0.35">
      <c r="A2797" t="s">
        <v>262</v>
      </c>
      <c r="B2797">
        <v>2040</v>
      </c>
      <c r="C2797">
        <v>2009</v>
      </c>
      <c r="D2797" t="s">
        <v>228</v>
      </c>
      <c r="E2797" t="s">
        <v>274</v>
      </c>
      <c r="F2797" t="s">
        <v>223</v>
      </c>
      <c r="G2797" t="s">
        <v>271</v>
      </c>
      <c r="H2797">
        <v>0</v>
      </c>
      <c r="I2797">
        <v>-1485.48152031</v>
      </c>
    </row>
    <row r="2798" spans="1:9" x14ac:dyDescent="0.35">
      <c r="A2798" t="s">
        <v>262</v>
      </c>
      <c r="B2798">
        <v>2040</v>
      </c>
      <c r="C2798">
        <v>2009</v>
      </c>
      <c r="D2798" t="s">
        <v>221</v>
      </c>
      <c r="E2798" t="s">
        <v>225</v>
      </c>
      <c r="F2798" t="s">
        <v>221</v>
      </c>
      <c r="G2798" t="s">
        <v>222</v>
      </c>
      <c r="H2798">
        <v>0</v>
      </c>
      <c r="I2798">
        <v>-934.50721738000004</v>
      </c>
    </row>
    <row r="2799" spans="1:9" x14ac:dyDescent="0.35">
      <c r="A2799" t="s">
        <v>262</v>
      </c>
      <c r="B2799">
        <v>2040</v>
      </c>
      <c r="C2799">
        <v>2009</v>
      </c>
      <c r="D2799" t="s">
        <v>221</v>
      </c>
      <c r="E2799" t="s">
        <v>225</v>
      </c>
      <c r="F2799" t="s">
        <v>221</v>
      </c>
      <c r="G2799" t="s">
        <v>239</v>
      </c>
      <c r="H2799">
        <v>0</v>
      </c>
      <c r="I2799">
        <v>-1749.1506251999999</v>
      </c>
    </row>
    <row r="2800" spans="1:9" x14ac:dyDescent="0.35">
      <c r="A2800" t="s">
        <v>262</v>
      </c>
      <c r="B2800">
        <v>2040</v>
      </c>
      <c r="C2800">
        <v>2009</v>
      </c>
      <c r="D2800" t="s">
        <v>221</v>
      </c>
      <c r="E2800" t="s">
        <v>225</v>
      </c>
      <c r="F2800" t="s">
        <v>223</v>
      </c>
      <c r="G2800" t="s">
        <v>237</v>
      </c>
      <c r="H2800">
        <v>0</v>
      </c>
      <c r="I2800">
        <v>-1446.8513003400001</v>
      </c>
    </row>
    <row r="2801" spans="1:9" x14ac:dyDescent="0.35">
      <c r="A2801" t="s">
        <v>262</v>
      </c>
      <c r="B2801">
        <v>2040</v>
      </c>
      <c r="C2801">
        <v>2009</v>
      </c>
      <c r="D2801" t="s">
        <v>221</v>
      </c>
      <c r="E2801" t="s">
        <v>225</v>
      </c>
      <c r="F2801" t="s">
        <v>221</v>
      </c>
      <c r="G2801" t="s">
        <v>227</v>
      </c>
      <c r="H2801">
        <v>2761.62746113</v>
      </c>
      <c r="I2801">
        <v>0</v>
      </c>
    </row>
    <row r="2802" spans="1:9" x14ac:dyDescent="0.35">
      <c r="A2802" t="s">
        <v>262</v>
      </c>
      <c r="B2802">
        <v>2040</v>
      </c>
      <c r="C2802">
        <v>2009</v>
      </c>
      <c r="D2802" t="s">
        <v>221</v>
      </c>
      <c r="E2802" t="s">
        <v>226</v>
      </c>
      <c r="F2802" t="s">
        <v>221</v>
      </c>
      <c r="G2802" t="s">
        <v>222</v>
      </c>
      <c r="H2802">
        <v>153.95956462999999</v>
      </c>
      <c r="I2802">
        <v>-102.31882202</v>
      </c>
    </row>
    <row r="2803" spans="1:9" x14ac:dyDescent="0.35">
      <c r="A2803" t="s">
        <v>262</v>
      </c>
      <c r="B2803">
        <v>2040</v>
      </c>
      <c r="C2803">
        <v>2009</v>
      </c>
      <c r="D2803" t="s">
        <v>221</v>
      </c>
      <c r="E2803" t="s">
        <v>226</v>
      </c>
      <c r="F2803" t="s">
        <v>223</v>
      </c>
      <c r="G2803" t="s">
        <v>251</v>
      </c>
      <c r="H2803">
        <v>0</v>
      </c>
      <c r="I2803">
        <v>-1811.5043289400001</v>
      </c>
    </row>
    <row r="2804" spans="1:9" x14ac:dyDescent="0.35">
      <c r="A2804" t="s">
        <v>262</v>
      </c>
      <c r="B2804">
        <v>2040</v>
      </c>
      <c r="C2804">
        <v>2009</v>
      </c>
      <c r="D2804" t="s">
        <v>221</v>
      </c>
      <c r="E2804" t="s">
        <v>226</v>
      </c>
      <c r="F2804" t="s">
        <v>223</v>
      </c>
      <c r="G2804" t="s">
        <v>224</v>
      </c>
      <c r="H2804">
        <v>0</v>
      </c>
      <c r="I2804">
        <v>-1684.45193305</v>
      </c>
    </row>
    <row r="2805" spans="1:9" x14ac:dyDescent="0.35">
      <c r="A2805" t="s">
        <v>262</v>
      </c>
      <c r="B2805">
        <v>2040</v>
      </c>
      <c r="C2805">
        <v>2009</v>
      </c>
      <c r="D2805" t="s">
        <v>221</v>
      </c>
      <c r="E2805" t="s">
        <v>226</v>
      </c>
      <c r="F2805" t="s">
        <v>221</v>
      </c>
      <c r="G2805" t="s">
        <v>227</v>
      </c>
      <c r="H2805">
        <v>1795.44458364</v>
      </c>
      <c r="I2805">
        <v>0</v>
      </c>
    </row>
    <row r="2806" spans="1:9" x14ac:dyDescent="0.35">
      <c r="A2806" t="s">
        <v>262</v>
      </c>
      <c r="B2806">
        <v>2040</v>
      </c>
      <c r="C2806">
        <v>2009</v>
      </c>
      <c r="D2806" t="s">
        <v>228</v>
      </c>
      <c r="E2806" t="s">
        <v>281</v>
      </c>
      <c r="F2806" t="s">
        <v>223</v>
      </c>
      <c r="G2806" t="s">
        <v>237</v>
      </c>
      <c r="H2806">
        <v>0</v>
      </c>
      <c r="I2806">
        <v>-239.49413439</v>
      </c>
    </row>
    <row r="2807" spans="1:9" x14ac:dyDescent="0.35">
      <c r="A2807" t="s">
        <v>262</v>
      </c>
      <c r="B2807">
        <v>2040</v>
      </c>
      <c r="C2807">
        <v>2009</v>
      </c>
      <c r="D2807" t="s">
        <v>228</v>
      </c>
      <c r="E2807" t="s">
        <v>248</v>
      </c>
      <c r="F2807" t="s">
        <v>223</v>
      </c>
      <c r="G2807" t="s">
        <v>242</v>
      </c>
      <c r="H2807">
        <v>0</v>
      </c>
      <c r="I2807">
        <v>-10172.081016390001</v>
      </c>
    </row>
    <row r="2808" spans="1:9" x14ac:dyDescent="0.35">
      <c r="A2808" t="s">
        <v>262</v>
      </c>
      <c r="B2808">
        <v>2040</v>
      </c>
      <c r="C2808">
        <v>2009</v>
      </c>
      <c r="D2808" t="s">
        <v>228</v>
      </c>
      <c r="E2808" t="s">
        <v>248</v>
      </c>
      <c r="F2808" t="s">
        <v>223</v>
      </c>
      <c r="G2808" t="s">
        <v>232</v>
      </c>
      <c r="H2808">
        <v>0</v>
      </c>
      <c r="I2808">
        <v>-17192.68080808</v>
      </c>
    </row>
    <row r="2809" spans="1:9" x14ac:dyDescent="0.35">
      <c r="A2809" t="s">
        <v>262</v>
      </c>
      <c r="B2809">
        <v>2040</v>
      </c>
      <c r="C2809">
        <v>2009</v>
      </c>
      <c r="D2809" t="s">
        <v>228</v>
      </c>
      <c r="E2809" t="s">
        <v>248</v>
      </c>
      <c r="F2809" t="s">
        <v>223</v>
      </c>
      <c r="G2809" t="s">
        <v>265</v>
      </c>
      <c r="H2809">
        <v>0</v>
      </c>
      <c r="I2809">
        <v>-1142.5949363499999</v>
      </c>
    </row>
    <row r="2810" spans="1:9" x14ac:dyDescent="0.35">
      <c r="A2810" t="s">
        <v>262</v>
      </c>
      <c r="B2810">
        <v>2040</v>
      </c>
      <c r="C2810">
        <v>2009</v>
      </c>
      <c r="D2810" t="s">
        <v>228</v>
      </c>
      <c r="E2810" t="s">
        <v>248</v>
      </c>
      <c r="F2810" t="s">
        <v>221</v>
      </c>
      <c r="G2810" t="s">
        <v>267</v>
      </c>
      <c r="H2810">
        <v>1739.16680023</v>
      </c>
      <c r="I2810">
        <v>0</v>
      </c>
    </row>
    <row r="2811" spans="1:9" x14ac:dyDescent="0.35">
      <c r="A2811" t="s">
        <v>262</v>
      </c>
      <c r="B2811">
        <v>2040</v>
      </c>
      <c r="C2811">
        <v>2009</v>
      </c>
      <c r="D2811" t="s">
        <v>228</v>
      </c>
      <c r="E2811" t="s">
        <v>248</v>
      </c>
      <c r="F2811" t="s">
        <v>221</v>
      </c>
      <c r="G2811" t="s">
        <v>250</v>
      </c>
      <c r="H2811">
        <v>7648.4145980399999</v>
      </c>
      <c r="I2811">
        <v>0</v>
      </c>
    </row>
    <row r="2812" spans="1:9" x14ac:dyDescent="0.35">
      <c r="A2812" t="s">
        <v>262</v>
      </c>
      <c r="B2812">
        <v>2040</v>
      </c>
      <c r="C2812">
        <v>2009</v>
      </c>
      <c r="D2812" t="s">
        <v>221</v>
      </c>
      <c r="E2812" t="s">
        <v>283</v>
      </c>
      <c r="F2812" t="s">
        <v>221</v>
      </c>
      <c r="G2812" t="s">
        <v>284</v>
      </c>
      <c r="H2812">
        <v>291.11008562000001</v>
      </c>
      <c r="I2812">
        <v>0</v>
      </c>
    </row>
    <row r="2813" spans="1:9" x14ac:dyDescent="0.35">
      <c r="A2813" t="s">
        <v>262</v>
      </c>
      <c r="B2813">
        <v>2040</v>
      </c>
      <c r="C2813">
        <v>2009</v>
      </c>
      <c r="D2813" t="s">
        <v>221</v>
      </c>
      <c r="E2813" t="s">
        <v>283</v>
      </c>
      <c r="F2813" t="s">
        <v>221</v>
      </c>
      <c r="G2813" t="s">
        <v>267</v>
      </c>
      <c r="H2813">
        <v>6791.3139457500001</v>
      </c>
      <c r="I2813">
        <v>0</v>
      </c>
    </row>
    <row r="2814" spans="1:9" x14ac:dyDescent="0.35">
      <c r="A2814" t="s">
        <v>262</v>
      </c>
      <c r="B2814">
        <v>2040</v>
      </c>
      <c r="C2814">
        <v>2009</v>
      </c>
      <c r="D2814" t="s">
        <v>221</v>
      </c>
      <c r="E2814" t="s">
        <v>283</v>
      </c>
      <c r="F2814" t="s">
        <v>223</v>
      </c>
      <c r="G2814" t="s">
        <v>285</v>
      </c>
      <c r="H2814">
        <v>2049.4626950400002</v>
      </c>
      <c r="I2814">
        <v>0</v>
      </c>
    </row>
    <row r="2815" spans="1:9" x14ac:dyDescent="0.35">
      <c r="A2815" t="s">
        <v>262</v>
      </c>
      <c r="B2815">
        <v>2040</v>
      </c>
      <c r="C2815">
        <v>2009</v>
      </c>
      <c r="D2815" t="s">
        <v>221</v>
      </c>
      <c r="E2815" t="s">
        <v>284</v>
      </c>
      <c r="F2815" t="s">
        <v>221</v>
      </c>
      <c r="G2815" t="s">
        <v>283</v>
      </c>
      <c r="H2815">
        <v>0</v>
      </c>
      <c r="I2815">
        <v>-6269.5159154200001</v>
      </c>
    </row>
    <row r="2816" spans="1:9" x14ac:dyDescent="0.35">
      <c r="A2816" t="s">
        <v>262</v>
      </c>
      <c r="B2816">
        <v>2040</v>
      </c>
      <c r="C2816">
        <v>2009</v>
      </c>
      <c r="D2816" t="s">
        <v>221</v>
      </c>
      <c r="E2816" t="s">
        <v>284</v>
      </c>
      <c r="F2816" t="s">
        <v>223</v>
      </c>
      <c r="G2816" t="s">
        <v>277</v>
      </c>
      <c r="H2816">
        <v>3454.6744566299999</v>
      </c>
      <c r="I2816">
        <v>0</v>
      </c>
    </row>
    <row r="2817" spans="1:9" x14ac:dyDescent="0.35">
      <c r="A2817" t="s">
        <v>262</v>
      </c>
      <c r="B2817">
        <v>2040</v>
      </c>
      <c r="C2817">
        <v>2009</v>
      </c>
      <c r="D2817" t="s">
        <v>221</v>
      </c>
      <c r="E2817" t="s">
        <v>284</v>
      </c>
      <c r="F2817" t="s">
        <v>223</v>
      </c>
      <c r="G2817" t="s">
        <v>285</v>
      </c>
      <c r="H2817">
        <v>1114.99522563</v>
      </c>
      <c r="I2817">
        <v>0</v>
      </c>
    </row>
    <row r="2818" spans="1:9" x14ac:dyDescent="0.35">
      <c r="A2818" t="s">
        <v>262</v>
      </c>
      <c r="B2818">
        <v>2040</v>
      </c>
      <c r="C2818">
        <v>2009</v>
      </c>
      <c r="D2818" t="s">
        <v>221</v>
      </c>
      <c r="E2818" t="s">
        <v>267</v>
      </c>
      <c r="F2818" t="s">
        <v>223</v>
      </c>
      <c r="G2818" t="s">
        <v>232</v>
      </c>
      <c r="H2818">
        <v>0</v>
      </c>
      <c r="I2818">
        <v>-7023.0080774799999</v>
      </c>
    </row>
    <row r="2819" spans="1:9" x14ac:dyDescent="0.35">
      <c r="A2819" t="s">
        <v>262</v>
      </c>
      <c r="B2819">
        <v>2040</v>
      </c>
      <c r="C2819">
        <v>2009</v>
      </c>
      <c r="D2819" t="s">
        <v>221</v>
      </c>
      <c r="E2819" t="s">
        <v>267</v>
      </c>
      <c r="F2819" t="s">
        <v>223</v>
      </c>
      <c r="G2819" t="s">
        <v>265</v>
      </c>
      <c r="H2819">
        <v>0</v>
      </c>
      <c r="I2819">
        <v>-5215.5228901099999</v>
      </c>
    </row>
    <row r="2820" spans="1:9" x14ac:dyDescent="0.35">
      <c r="A2820" t="s">
        <v>262</v>
      </c>
      <c r="B2820">
        <v>2040</v>
      </c>
      <c r="C2820">
        <v>2009</v>
      </c>
      <c r="D2820" t="s">
        <v>221</v>
      </c>
      <c r="E2820" t="s">
        <v>267</v>
      </c>
      <c r="F2820" t="s">
        <v>223</v>
      </c>
      <c r="G2820" t="s">
        <v>248</v>
      </c>
      <c r="H2820">
        <v>0</v>
      </c>
      <c r="I2820">
        <v>-3552.7026752299998</v>
      </c>
    </row>
    <row r="2821" spans="1:9" x14ac:dyDescent="0.35">
      <c r="A2821" t="s">
        <v>262</v>
      </c>
      <c r="B2821">
        <v>2040</v>
      </c>
      <c r="C2821">
        <v>2009</v>
      </c>
      <c r="D2821" t="s">
        <v>221</v>
      </c>
      <c r="E2821" t="s">
        <v>267</v>
      </c>
      <c r="F2821" t="s">
        <v>221</v>
      </c>
      <c r="G2821" t="s">
        <v>283</v>
      </c>
      <c r="H2821">
        <v>0</v>
      </c>
      <c r="I2821">
        <v>-1231.2785897900001</v>
      </c>
    </row>
    <row r="2822" spans="1:9" x14ac:dyDescent="0.35">
      <c r="A2822" t="s">
        <v>262</v>
      </c>
      <c r="B2822">
        <v>2040</v>
      </c>
      <c r="C2822">
        <v>2009</v>
      </c>
      <c r="D2822" t="s">
        <v>221</v>
      </c>
      <c r="E2822" t="s">
        <v>267</v>
      </c>
      <c r="F2822" t="s">
        <v>223</v>
      </c>
      <c r="G2822" t="s">
        <v>271</v>
      </c>
      <c r="H2822">
        <v>6283.6946341800003</v>
      </c>
      <c r="I2822">
        <v>0</v>
      </c>
    </row>
    <row r="2823" spans="1:9" x14ac:dyDescent="0.35">
      <c r="A2823" t="s">
        <v>262</v>
      </c>
      <c r="B2823">
        <v>2040</v>
      </c>
      <c r="C2823">
        <v>2009</v>
      </c>
      <c r="D2823" t="s">
        <v>221</v>
      </c>
      <c r="E2823" t="s">
        <v>267</v>
      </c>
      <c r="F2823" t="s">
        <v>221</v>
      </c>
      <c r="G2823" t="s">
        <v>250</v>
      </c>
      <c r="H2823">
        <v>11838.799572489999</v>
      </c>
      <c r="I2823">
        <v>-5987.0069926300002</v>
      </c>
    </row>
    <row r="2824" spans="1:9" x14ac:dyDescent="0.35">
      <c r="A2824" t="s">
        <v>262</v>
      </c>
      <c r="B2824">
        <v>2040</v>
      </c>
      <c r="C2824">
        <v>2009</v>
      </c>
      <c r="D2824" t="s">
        <v>228</v>
      </c>
      <c r="E2824" t="s">
        <v>270</v>
      </c>
      <c r="F2824" t="s">
        <v>223</v>
      </c>
      <c r="G2824" t="s">
        <v>231</v>
      </c>
      <c r="H2824">
        <v>0</v>
      </c>
      <c r="I2824">
        <v>-3959.7021186799998</v>
      </c>
    </row>
    <row r="2825" spans="1:9" x14ac:dyDescent="0.35">
      <c r="A2825" t="s">
        <v>262</v>
      </c>
      <c r="B2825">
        <v>2040</v>
      </c>
      <c r="C2825">
        <v>2009</v>
      </c>
      <c r="D2825" t="s">
        <v>228</v>
      </c>
      <c r="E2825" t="s">
        <v>270</v>
      </c>
      <c r="F2825" t="s">
        <v>223</v>
      </c>
      <c r="G2825" t="s">
        <v>232</v>
      </c>
      <c r="H2825">
        <v>0</v>
      </c>
      <c r="I2825">
        <v>-5392.8879650199997</v>
      </c>
    </row>
    <row r="2826" spans="1:9" x14ac:dyDescent="0.35">
      <c r="A2826" t="s">
        <v>262</v>
      </c>
      <c r="B2826">
        <v>2040</v>
      </c>
      <c r="C2826">
        <v>2009</v>
      </c>
      <c r="D2826" t="s">
        <v>228</v>
      </c>
      <c r="E2826" t="s">
        <v>270</v>
      </c>
      <c r="F2826" t="s">
        <v>223</v>
      </c>
      <c r="G2826" t="s">
        <v>264</v>
      </c>
      <c r="H2826">
        <v>0</v>
      </c>
      <c r="I2826">
        <v>-989.74631858999999</v>
      </c>
    </row>
    <row r="2827" spans="1:9" x14ac:dyDescent="0.35">
      <c r="A2827" t="s">
        <v>262</v>
      </c>
      <c r="B2827">
        <v>2040</v>
      </c>
      <c r="C2827">
        <v>2009</v>
      </c>
      <c r="D2827" t="s">
        <v>228</v>
      </c>
      <c r="E2827" t="s">
        <v>270</v>
      </c>
      <c r="F2827" t="s">
        <v>223</v>
      </c>
      <c r="G2827" t="s">
        <v>282</v>
      </c>
      <c r="H2827">
        <v>0</v>
      </c>
      <c r="I2827">
        <v>-1131.1403966099999</v>
      </c>
    </row>
    <row r="2828" spans="1:9" x14ac:dyDescent="0.35">
      <c r="A2828" t="s">
        <v>262</v>
      </c>
      <c r="B2828">
        <v>2040</v>
      </c>
      <c r="C2828">
        <v>2009</v>
      </c>
      <c r="D2828" t="s">
        <v>228</v>
      </c>
      <c r="E2828" t="s">
        <v>270</v>
      </c>
      <c r="F2828" t="s">
        <v>223</v>
      </c>
      <c r="G2828" t="s">
        <v>268</v>
      </c>
      <c r="H2828">
        <v>985.03696060000004</v>
      </c>
      <c r="I2828">
        <v>0</v>
      </c>
    </row>
    <row r="2829" spans="1:9" x14ac:dyDescent="0.35">
      <c r="A2829" t="s">
        <v>262</v>
      </c>
      <c r="B2829">
        <v>2040</v>
      </c>
      <c r="C2829">
        <v>2009</v>
      </c>
      <c r="D2829" t="s">
        <v>228</v>
      </c>
      <c r="E2829" t="s">
        <v>270</v>
      </c>
      <c r="F2829" t="s">
        <v>223</v>
      </c>
      <c r="G2829" t="s">
        <v>256</v>
      </c>
      <c r="H2829">
        <v>0</v>
      </c>
      <c r="I2829">
        <v>-2565.6918356299998</v>
      </c>
    </row>
    <row r="2830" spans="1:9" x14ac:dyDescent="0.35">
      <c r="A2830" t="s">
        <v>262</v>
      </c>
      <c r="B2830">
        <v>2040</v>
      </c>
      <c r="C2830">
        <v>2009</v>
      </c>
      <c r="D2830" t="s">
        <v>228</v>
      </c>
      <c r="E2830" t="s">
        <v>276</v>
      </c>
      <c r="F2830" t="s">
        <v>223</v>
      </c>
      <c r="G2830" t="s">
        <v>275</v>
      </c>
      <c r="H2830">
        <v>0</v>
      </c>
      <c r="I2830">
        <v>-3753.68156605999</v>
      </c>
    </row>
    <row r="2831" spans="1:9" x14ac:dyDescent="0.35">
      <c r="A2831" t="s">
        <v>262</v>
      </c>
      <c r="B2831">
        <v>2040</v>
      </c>
      <c r="C2831">
        <v>2009</v>
      </c>
      <c r="D2831" t="s">
        <v>228</v>
      </c>
      <c r="E2831" t="s">
        <v>252</v>
      </c>
      <c r="F2831" t="s">
        <v>223</v>
      </c>
      <c r="G2831" t="s">
        <v>251</v>
      </c>
      <c r="H2831">
        <v>0</v>
      </c>
      <c r="I2831">
        <v>-3959.2584765299998</v>
      </c>
    </row>
    <row r="2832" spans="1:9" x14ac:dyDescent="0.35">
      <c r="A2832" t="s">
        <v>262</v>
      </c>
      <c r="B2832">
        <v>2040</v>
      </c>
      <c r="C2832">
        <v>2009</v>
      </c>
      <c r="D2832" t="s">
        <v>228</v>
      </c>
      <c r="E2832" t="s">
        <v>252</v>
      </c>
      <c r="F2832" t="s">
        <v>223</v>
      </c>
      <c r="G2832" t="s">
        <v>236</v>
      </c>
      <c r="H2832">
        <v>0</v>
      </c>
      <c r="I2832">
        <v>-1946.4477984</v>
      </c>
    </row>
    <row r="2833" spans="1:9" x14ac:dyDescent="0.35">
      <c r="A2833" t="s">
        <v>262</v>
      </c>
      <c r="B2833">
        <v>2040</v>
      </c>
      <c r="C2833">
        <v>2009</v>
      </c>
      <c r="D2833" t="s">
        <v>228</v>
      </c>
      <c r="E2833" t="s">
        <v>252</v>
      </c>
      <c r="F2833" t="s">
        <v>221</v>
      </c>
      <c r="G2833" t="s">
        <v>227</v>
      </c>
      <c r="H2833">
        <v>3633.71516041</v>
      </c>
      <c r="I2833">
        <v>0</v>
      </c>
    </row>
    <row r="2834" spans="1:9" x14ac:dyDescent="0.35">
      <c r="A2834" t="s">
        <v>262</v>
      </c>
      <c r="B2834">
        <v>2040</v>
      </c>
      <c r="C2834">
        <v>2009</v>
      </c>
      <c r="D2834" t="s">
        <v>228</v>
      </c>
      <c r="E2834" t="s">
        <v>252</v>
      </c>
      <c r="F2834" t="s">
        <v>221</v>
      </c>
      <c r="G2834" t="s">
        <v>279</v>
      </c>
      <c r="H2834">
        <v>475.95413755999999</v>
      </c>
      <c r="I2834">
        <v>0</v>
      </c>
    </row>
    <row r="2835" spans="1:9" x14ac:dyDescent="0.35">
      <c r="A2835" t="s">
        <v>262</v>
      </c>
      <c r="B2835">
        <v>2040</v>
      </c>
      <c r="C2835">
        <v>2009</v>
      </c>
      <c r="D2835" t="s">
        <v>221</v>
      </c>
      <c r="E2835" t="s">
        <v>227</v>
      </c>
      <c r="F2835" t="s">
        <v>221</v>
      </c>
      <c r="G2835" t="s">
        <v>222</v>
      </c>
      <c r="H2835">
        <v>0</v>
      </c>
      <c r="I2835">
        <v>-337.6406159</v>
      </c>
    </row>
    <row r="2836" spans="1:9" x14ac:dyDescent="0.35">
      <c r="A2836" t="s">
        <v>262</v>
      </c>
      <c r="B2836">
        <v>2040</v>
      </c>
      <c r="C2836">
        <v>2009</v>
      </c>
      <c r="D2836" t="s">
        <v>221</v>
      </c>
      <c r="E2836" t="s">
        <v>227</v>
      </c>
      <c r="F2836" t="s">
        <v>221</v>
      </c>
      <c r="G2836" t="s">
        <v>239</v>
      </c>
      <c r="H2836">
        <v>0</v>
      </c>
      <c r="I2836">
        <v>-38.372168129999999</v>
      </c>
    </row>
    <row r="2837" spans="1:9" x14ac:dyDescent="0.35">
      <c r="A2837" t="s">
        <v>262</v>
      </c>
      <c r="B2837">
        <v>2040</v>
      </c>
      <c r="C2837">
        <v>2009</v>
      </c>
      <c r="D2837" t="s">
        <v>221</v>
      </c>
      <c r="E2837" t="s">
        <v>227</v>
      </c>
      <c r="F2837" t="s">
        <v>223</v>
      </c>
      <c r="G2837" t="s">
        <v>251</v>
      </c>
      <c r="H2837">
        <v>0</v>
      </c>
      <c r="I2837">
        <v>-1655.99010628</v>
      </c>
    </row>
    <row r="2838" spans="1:9" x14ac:dyDescent="0.35">
      <c r="A2838" t="s">
        <v>262</v>
      </c>
      <c r="B2838">
        <v>2040</v>
      </c>
      <c r="C2838">
        <v>2009</v>
      </c>
      <c r="D2838" t="s">
        <v>221</v>
      </c>
      <c r="E2838" t="s">
        <v>227</v>
      </c>
      <c r="F2838" t="s">
        <v>223</v>
      </c>
      <c r="G2838" t="s">
        <v>240</v>
      </c>
      <c r="H2838">
        <v>0</v>
      </c>
      <c r="I2838">
        <v>-733.26931019999995</v>
      </c>
    </row>
    <row r="2839" spans="1:9" x14ac:dyDescent="0.35">
      <c r="A2839" t="s">
        <v>262</v>
      </c>
      <c r="B2839">
        <v>2040</v>
      </c>
      <c r="C2839">
        <v>2009</v>
      </c>
      <c r="D2839" t="s">
        <v>221</v>
      </c>
      <c r="E2839" t="s">
        <v>227</v>
      </c>
      <c r="F2839" t="s">
        <v>223</v>
      </c>
      <c r="G2839" t="s">
        <v>236</v>
      </c>
      <c r="H2839">
        <v>0</v>
      </c>
      <c r="I2839">
        <v>-1491.11202306</v>
      </c>
    </row>
    <row r="2840" spans="1:9" x14ac:dyDescent="0.35">
      <c r="A2840" t="s">
        <v>262</v>
      </c>
      <c r="B2840">
        <v>2040</v>
      </c>
      <c r="C2840">
        <v>2009</v>
      </c>
      <c r="D2840" t="s">
        <v>221</v>
      </c>
      <c r="E2840" t="s">
        <v>227</v>
      </c>
      <c r="F2840" t="s">
        <v>223</v>
      </c>
      <c r="G2840" t="s">
        <v>225</v>
      </c>
      <c r="H2840">
        <v>0</v>
      </c>
      <c r="I2840">
        <v>-154.22743646000001</v>
      </c>
    </row>
    <row r="2841" spans="1:9" x14ac:dyDescent="0.35">
      <c r="A2841" t="s">
        <v>262</v>
      </c>
      <c r="B2841">
        <v>2040</v>
      </c>
      <c r="C2841">
        <v>2009</v>
      </c>
      <c r="D2841" t="s">
        <v>221</v>
      </c>
      <c r="E2841" t="s">
        <v>227</v>
      </c>
      <c r="F2841" t="s">
        <v>223</v>
      </c>
      <c r="G2841" t="s">
        <v>226</v>
      </c>
      <c r="H2841">
        <v>0</v>
      </c>
      <c r="I2841">
        <v>-935.02342339999996</v>
      </c>
    </row>
    <row r="2842" spans="1:9" x14ac:dyDescent="0.35">
      <c r="A2842" t="s">
        <v>262</v>
      </c>
      <c r="B2842">
        <v>2040</v>
      </c>
      <c r="C2842">
        <v>2009</v>
      </c>
      <c r="D2842" t="s">
        <v>221</v>
      </c>
      <c r="E2842" t="s">
        <v>227</v>
      </c>
      <c r="F2842" t="s">
        <v>223</v>
      </c>
      <c r="G2842" t="s">
        <v>252</v>
      </c>
      <c r="H2842">
        <v>0</v>
      </c>
      <c r="I2842">
        <v>-3206.6170025500001</v>
      </c>
    </row>
    <row r="2843" spans="1:9" x14ac:dyDescent="0.35">
      <c r="A2843" t="s">
        <v>262</v>
      </c>
      <c r="B2843">
        <v>2040</v>
      </c>
      <c r="C2843">
        <v>2009</v>
      </c>
      <c r="D2843" t="s">
        <v>228</v>
      </c>
      <c r="E2843" t="s">
        <v>277</v>
      </c>
      <c r="F2843" t="s">
        <v>223</v>
      </c>
      <c r="G2843" t="s">
        <v>273</v>
      </c>
      <c r="H2843">
        <v>0</v>
      </c>
      <c r="I2843">
        <v>-6804.3807537100001</v>
      </c>
    </row>
    <row r="2844" spans="1:9" x14ac:dyDescent="0.35">
      <c r="A2844" t="s">
        <v>262</v>
      </c>
      <c r="B2844">
        <v>2040</v>
      </c>
      <c r="C2844">
        <v>2009</v>
      </c>
      <c r="D2844" t="s">
        <v>228</v>
      </c>
      <c r="E2844" t="s">
        <v>277</v>
      </c>
      <c r="F2844" t="s">
        <v>221</v>
      </c>
      <c r="G2844" t="s">
        <v>284</v>
      </c>
      <c r="H2844">
        <v>0</v>
      </c>
      <c r="I2844">
        <v>-893.74072457</v>
      </c>
    </row>
    <row r="2845" spans="1:9" x14ac:dyDescent="0.35">
      <c r="A2845" t="s">
        <v>262</v>
      </c>
      <c r="B2845">
        <v>2040</v>
      </c>
      <c r="C2845">
        <v>2009</v>
      </c>
      <c r="D2845" t="s">
        <v>228</v>
      </c>
      <c r="E2845" t="s">
        <v>277</v>
      </c>
      <c r="F2845" t="s">
        <v>223</v>
      </c>
      <c r="G2845" t="s">
        <v>285</v>
      </c>
      <c r="H2845">
        <v>2424.2105992500001</v>
      </c>
      <c r="I2845">
        <v>0</v>
      </c>
    </row>
    <row r="2846" spans="1:9" x14ac:dyDescent="0.35">
      <c r="A2846" t="s">
        <v>262</v>
      </c>
      <c r="B2846">
        <v>2040</v>
      </c>
      <c r="C2846">
        <v>2009</v>
      </c>
      <c r="D2846" t="s">
        <v>228</v>
      </c>
      <c r="E2846" t="s">
        <v>285</v>
      </c>
      <c r="F2846" t="s">
        <v>223</v>
      </c>
      <c r="G2846" t="s">
        <v>273</v>
      </c>
      <c r="H2846">
        <v>0</v>
      </c>
      <c r="I2846">
        <v>-3999.15356845</v>
      </c>
    </row>
    <row r="2847" spans="1:9" x14ac:dyDescent="0.35">
      <c r="A2847" t="s">
        <v>262</v>
      </c>
      <c r="B2847">
        <v>2040</v>
      </c>
      <c r="C2847">
        <v>2009</v>
      </c>
      <c r="D2847" t="s">
        <v>228</v>
      </c>
      <c r="E2847" t="s">
        <v>285</v>
      </c>
      <c r="F2847" t="s">
        <v>221</v>
      </c>
      <c r="G2847" t="s">
        <v>283</v>
      </c>
      <c r="H2847">
        <v>0</v>
      </c>
      <c r="I2847">
        <v>-2961.1036394399998</v>
      </c>
    </row>
    <row r="2848" spans="1:9" x14ac:dyDescent="0.35">
      <c r="A2848" t="s">
        <v>262</v>
      </c>
      <c r="B2848">
        <v>2040</v>
      </c>
      <c r="C2848">
        <v>2009</v>
      </c>
      <c r="D2848" t="s">
        <v>228</v>
      </c>
      <c r="E2848" t="s">
        <v>285</v>
      </c>
      <c r="F2848" t="s">
        <v>221</v>
      </c>
      <c r="G2848" t="s">
        <v>284</v>
      </c>
      <c r="H2848">
        <v>0</v>
      </c>
      <c r="I2848">
        <v>-623.92420368000001</v>
      </c>
    </row>
    <row r="2849" spans="1:9" x14ac:dyDescent="0.35">
      <c r="A2849" t="s">
        <v>262</v>
      </c>
      <c r="B2849">
        <v>2040</v>
      </c>
      <c r="C2849">
        <v>2009</v>
      </c>
      <c r="D2849" t="s">
        <v>228</v>
      </c>
      <c r="E2849" t="s">
        <v>285</v>
      </c>
      <c r="F2849" t="s">
        <v>223</v>
      </c>
      <c r="G2849" t="s">
        <v>277</v>
      </c>
      <c r="H2849">
        <v>0</v>
      </c>
      <c r="I2849">
        <v>-7311.9757958500004</v>
      </c>
    </row>
    <row r="2850" spans="1:9" x14ac:dyDescent="0.35">
      <c r="A2850" t="s">
        <v>262</v>
      </c>
      <c r="B2850">
        <v>2040</v>
      </c>
      <c r="C2850">
        <v>2009</v>
      </c>
      <c r="D2850" t="s">
        <v>228</v>
      </c>
      <c r="E2850" t="s">
        <v>285</v>
      </c>
      <c r="F2850" t="s">
        <v>223</v>
      </c>
      <c r="G2850" t="s">
        <v>271</v>
      </c>
      <c r="H2850">
        <v>27694.458087499999</v>
      </c>
      <c r="I2850">
        <v>0</v>
      </c>
    </row>
    <row r="2851" spans="1:9" x14ac:dyDescent="0.35">
      <c r="A2851" t="s">
        <v>262</v>
      </c>
      <c r="B2851">
        <v>2040</v>
      </c>
      <c r="C2851">
        <v>2009</v>
      </c>
      <c r="D2851" t="s">
        <v>228</v>
      </c>
      <c r="E2851" t="s">
        <v>271</v>
      </c>
      <c r="F2851" t="s">
        <v>223</v>
      </c>
      <c r="G2851" t="s">
        <v>265</v>
      </c>
      <c r="H2851">
        <v>0</v>
      </c>
      <c r="I2851">
        <v>-2316.2839054599999</v>
      </c>
    </row>
    <row r="2852" spans="1:9" x14ac:dyDescent="0.35">
      <c r="A2852" t="s">
        <v>262</v>
      </c>
      <c r="B2852">
        <v>2040</v>
      </c>
      <c r="C2852">
        <v>2009</v>
      </c>
      <c r="D2852" t="s">
        <v>228</v>
      </c>
      <c r="E2852" t="s">
        <v>271</v>
      </c>
      <c r="F2852" t="s">
        <v>223</v>
      </c>
      <c r="G2852" t="s">
        <v>273</v>
      </c>
      <c r="H2852">
        <v>0</v>
      </c>
      <c r="I2852">
        <v>-3927.27164606</v>
      </c>
    </row>
    <row r="2853" spans="1:9" x14ac:dyDescent="0.35">
      <c r="A2853" t="s">
        <v>262</v>
      </c>
      <c r="B2853">
        <v>2040</v>
      </c>
      <c r="C2853">
        <v>2009</v>
      </c>
      <c r="D2853" t="s">
        <v>228</v>
      </c>
      <c r="E2853" t="s">
        <v>271</v>
      </c>
      <c r="F2853" t="s">
        <v>223</v>
      </c>
      <c r="G2853" t="s">
        <v>274</v>
      </c>
      <c r="H2853">
        <v>1301.3541164000001</v>
      </c>
      <c r="I2853">
        <v>0</v>
      </c>
    </row>
    <row r="2854" spans="1:9" x14ac:dyDescent="0.35">
      <c r="A2854" t="s">
        <v>262</v>
      </c>
      <c r="B2854">
        <v>2040</v>
      </c>
      <c r="C2854">
        <v>2009</v>
      </c>
      <c r="D2854" t="s">
        <v>228</v>
      </c>
      <c r="E2854" t="s">
        <v>271</v>
      </c>
      <c r="F2854" t="s">
        <v>221</v>
      </c>
      <c r="G2854" t="s">
        <v>267</v>
      </c>
      <c r="H2854">
        <v>0</v>
      </c>
      <c r="I2854">
        <v>-6695.2325401600001</v>
      </c>
    </row>
    <row r="2855" spans="1:9" x14ac:dyDescent="0.35">
      <c r="A2855" t="s">
        <v>262</v>
      </c>
      <c r="B2855">
        <v>2040</v>
      </c>
      <c r="C2855">
        <v>2009</v>
      </c>
      <c r="D2855" t="s">
        <v>228</v>
      </c>
      <c r="E2855" t="s">
        <v>271</v>
      </c>
      <c r="F2855" t="s">
        <v>223</v>
      </c>
      <c r="G2855" t="s">
        <v>285</v>
      </c>
      <c r="H2855">
        <v>0</v>
      </c>
      <c r="I2855">
        <v>-2086.8109028600002</v>
      </c>
    </row>
    <row r="2856" spans="1:9" x14ac:dyDescent="0.35">
      <c r="A2856" t="s">
        <v>262</v>
      </c>
      <c r="B2856">
        <v>2040</v>
      </c>
      <c r="C2856">
        <v>2009</v>
      </c>
      <c r="D2856" t="s">
        <v>228</v>
      </c>
      <c r="E2856" t="s">
        <v>271</v>
      </c>
      <c r="F2856" t="s">
        <v>223</v>
      </c>
      <c r="G2856" t="s">
        <v>268</v>
      </c>
      <c r="H2856">
        <v>19086.62429584</v>
      </c>
      <c r="I2856">
        <v>0</v>
      </c>
    </row>
    <row r="2857" spans="1:9" x14ac:dyDescent="0.35">
      <c r="A2857" t="s">
        <v>262</v>
      </c>
      <c r="B2857">
        <v>2040</v>
      </c>
      <c r="C2857">
        <v>2009</v>
      </c>
      <c r="D2857" t="s">
        <v>228</v>
      </c>
      <c r="E2857" t="s">
        <v>268</v>
      </c>
      <c r="F2857" t="s">
        <v>223</v>
      </c>
      <c r="G2857" t="s">
        <v>232</v>
      </c>
      <c r="H2857">
        <v>0</v>
      </c>
      <c r="I2857">
        <v>-9196.2640913100004</v>
      </c>
    </row>
    <row r="2858" spans="1:9" x14ac:dyDescent="0.35">
      <c r="A2858" t="s">
        <v>262</v>
      </c>
      <c r="B2858">
        <v>2040</v>
      </c>
      <c r="C2858">
        <v>2009</v>
      </c>
      <c r="D2858" t="s">
        <v>228</v>
      </c>
      <c r="E2858" t="s">
        <v>268</v>
      </c>
      <c r="F2858" t="s">
        <v>223</v>
      </c>
      <c r="G2858" t="s">
        <v>264</v>
      </c>
      <c r="H2858">
        <v>0</v>
      </c>
      <c r="I2858">
        <v>-3350.1287415000002</v>
      </c>
    </row>
    <row r="2859" spans="1:9" x14ac:dyDescent="0.35">
      <c r="A2859" t="s">
        <v>262</v>
      </c>
      <c r="B2859">
        <v>2040</v>
      </c>
      <c r="C2859">
        <v>2009</v>
      </c>
      <c r="D2859" t="s">
        <v>228</v>
      </c>
      <c r="E2859" t="s">
        <v>268</v>
      </c>
      <c r="F2859" t="s">
        <v>223</v>
      </c>
      <c r="G2859" t="s">
        <v>282</v>
      </c>
      <c r="H2859">
        <v>0</v>
      </c>
      <c r="I2859">
        <v>-1803.72717094</v>
      </c>
    </row>
    <row r="2860" spans="1:9" x14ac:dyDescent="0.35">
      <c r="A2860" t="s">
        <v>262</v>
      </c>
      <c r="B2860">
        <v>2040</v>
      </c>
      <c r="C2860">
        <v>2009</v>
      </c>
      <c r="D2860" t="s">
        <v>228</v>
      </c>
      <c r="E2860" t="s">
        <v>268</v>
      </c>
      <c r="F2860" t="s">
        <v>223</v>
      </c>
      <c r="G2860" t="s">
        <v>270</v>
      </c>
      <c r="H2860">
        <v>0</v>
      </c>
      <c r="I2860">
        <v>-3104.1211293000001</v>
      </c>
    </row>
    <row r="2861" spans="1:9" x14ac:dyDescent="0.35">
      <c r="A2861" t="s">
        <v>262</v>
      </c>
      <c r="B2861">
        <v>2040</v>
      </c>
      <c r="C2861">
        <v>2009</v>
      </c>
      <c r="D2861" t="s">
        <v>228</v>
      </c>
      <c r="E2861" t="s">
        <v>268</v>
      </c>
      <c r="F2861" t="s">
        <v>223</v>
      </c>
      <c r="G2861" t="s">
        <v>271</v>
      </c>
      <c r="H2861">
        <v>0</v>
      </c>
      <c r="I2861">
        <v>-3222.0433634199999</v>
      </c>
    </row>
    <row r="2862" spans="1:9" x14ac:dyDescent="0.35">
      <c r="A2862" t="s">
        <v>262</v>
      </c>
      <c r="B2862">
        <v>2040</v>
      </c>
      <c r="C2862">
        <v>2009</v>
      </c>
      <c r="D2862" t="s">
        <v>228</v>
      </c>
      <c r="E2862" t="s">
        <v>238</v>
      </c>
      <c r="F2862" t="s">
        <v>223</v>
      </c>
      <c r="G2862" t="s">
        <v>229</v>
      </c>
      <c r="H2862">
        <v>0</v>
      </c>
      <c r="I2862">
        <v>-1900.3601732300001</v>
      </c>
    </row>
    <row r="2863" spans="1:9" x14ac:dyDescent="0.35">
      <c r="A2863" t="s">
        <v>262</v>
      </c>
      <c r="B2863">
        <v>2040</v>
      </c>
      <c r="C2863">
        <v>2009</v>
      </c>
      <c r="D2863" t="s">
        <v>228</v>
      </c>
      <c r="E2863" t="s">
        <v>238</v>
      </c>
      <c r="F2863" t="s">
        <v>223</v>
      </c>
      <c r="G2863" t="s">
        <v>240</v>
      </c>
      <c r="H2863">
        <v>0</v>
      </c>
      <c r="I2863">
        <v>-8539.5232351899995</v>
      </c>
    </row>
    <row r="2864" spans="1:9" x14ac:dyDescent="0.35">
      <c r="A2864" t="s">
        <v>262</v>
      </c>
      <c r="B2864">
        <v>2040</v>
      </c>
      <c r="C2864">
        <v>2009</v>
      </c>
      <c r="D2864" t="s">
        <v>228</v>
      </c>
      <c r="E2864" t="s">
        <v>238</v>
      </c>
      <c r="F2864" t="s">
        <v>223</v>
      </c>
      <c r="G2864" t="s">
        <v>236</v>
      </c>
      <c r="H2864">
        <v>0</v>
      </c>
      <c r="I2864">
        <v>-3764.6686461700001</v>
      </c>
    </row>
    <row r="2865" spans="1:9" x14ac:dyDescent="0.35">
      <c r="A2865" t="s">
        <v>262</v>
      </c>
      <c r="B2865">
        <v>2040</v>
      </c>
      <c r="C2865">
        <v>2009</v>
      </c>
      <c r="D2865" t="s">
        <v>228</v>
      </c>
      <c r="E2865" t="s">
        <v>238</v>
      </c>
      <c r="F2865" t="s">
        <v>223</v>
      </c>
      <c r="G2865" t="s">
        <v>237</v>
      </c>
      <c r="H2865">
        <v>0</v>
      </c>
      <c r="I2865">
        <v>-2993.9063715699999</v>
      </c>
    </row>
    <row r="2866" spans="1:9" x14ac:dyDescent="0.35">
      <c r="A2866" t="s">
        <v>262</v>
      </c>
      <c r="B2866">
        <v>2040</v>
      </c>
      <c r="C2866">
        <v>2009</v>
      </c>
      <c r="D2866" t="s">
        <v>228</v>
      </c>
      <c r="E2866" t="s">
        <v>256</v>
      </c>
      <c r="F2866" t="s">
        <v>223</v>
      </c>
      <c r="G2866" t="s">
        <v>231</v>
      </c>
      <c r="H2866">
        <v>0</v>
      </c>
      <c r="I2866">
        <v>-818.66448175999994</v>
      </c>
    </row>
    <row r="2867" spans="1:9" x14ac:dyDescent="0.35">
      <c r="A2867" t="s">
        <v>262</v>
      </c>
      <c r="B2867">
        <v>2040</v>
      </c>
      <c r="C2867">
        <v>2009</v>
      </c>
      <c r="D2867" t="s">
        <v>228</v>
      </c>
      <c r="E2867" t="s">
        <v>256</v>
      </c>
      <c r="F2867" t="s">
        <v>223</v>
      </c>
      <c r="G2867" t="s">
        <v>236</v>
      </c>
      <c r="H2867">
        <v>0</v>
      </c>
      <c r="I2867">
        <v>-7745.5503830999996</v>
      </c>
    </row>
    <row r="2868" spans="1:9" x14ac:dyDescent="0.35">
      <c r="A2868" t="s">
        <v>262</v>
      </c>
      <c r="B2868">
        <v>2040</v>
      </c>
      <c r="C2868">
        <v>2009</v>
      </c>
      <c r="D2868" t="s">
        <v>228</v>
      </c>
      <c r="E2868" t="s">
        <v>256</v>
      </c>
      <c r="F2868" t="s">
        <v>223</v>
      </c>
      <c r="G2868" t="s">
        <v>270</v>
      </c>
      <c r="H2868">
        <v>1073.9996103599999</v>
      </c>
      <c r="I2868">
        <v>0</v>
      </c>
    </row>
    <row r="2869" spans="1:9" x14ac:dyDescent="0.35">
      <c r="A2869" t="s">
        <v>262</v>
      </c>
      <c r="B2869">
        <v>2040</v>
      </c>
      <c r="C2869">
        <v>2009</v>
      </c>
      <c r="D2869" t="s">
        <v>228</v>
      </c>
      <c r="E2869" t="s">
        <v>256</v>
      </c>
      <c r="F2869" t="s">
        <v>221</v>
      </c>
      <c r="G2869" t="s">
        <v>279</v>
      </c>
      <c r="H2869">
        <v>3759.4480363500002</v>
      </c>
      <c r="I2869">
        <v>0</v>
      </c>
    </row>
    <row r="2870" spans="1:9" x14ac:dyDescent="0.35">
      <c r="A2870" t="s">
        <v>262</v>
      </c>
      <c r="B2870">
        <v>2040</v>
      </c>
      <c r="C2870">
        <v>2009</v>
      </c>
      <c r="D2870" t="s">
        <v>221</v>
      </c>
      <c r="E2870" t="s">
        <v>253</v>
      </c>
      <c r="F2870" t="s">
        <v>223</v>
      </c>
      <c r="G2870" t="s">
        <v>251</v>
      </c>
      <c r="H2870">
        <v>0</v>
      </c>
      <c r="I2870">
        <v>-387.62783947999998</v>
      </c>
    </row>
    <row r="2871" spans="1:9" x14ac:dyDescent="0.35">
      <c r="A2871" t="s">
        <v>262</v>
      </c>
      <c r="B2871">
        <v>2040</v>
      </c>
      <c r="C2871">
        <v>2009</v>
      </c>
      <c r="D2871" t="s">
        <v>221</v>
      </c>
      <c r="E2871" t="s">
        <v>253</v>
      </c>
      <c r="F2871" t="s">
        <v>223</v>
      </c>
      <c r="G2871" t="s">
        <v>224</v>
      </c>
      <c r="H2871">
        <v>0</v>
      </c>
      <c r="I2871">
        <v>-105.73070125</v>
      </c>
    </row>
    <row r="2872" spans="1:9" x14ac:dyDescent="0.35">
      <c r="A2872" t="s">
        <v>262</v>
      </c>
      <c r="B2872">
        <v>2040</v>
      </c>
      <c r="C2872">
        <v>2009</v>
      </c>
      <c r="D2872" t="s">
        <v>221</v>
      </c>
      <c r="E2872" t="s">
        <v>279</v>
      </c>
      <c r="F2872" t="s">
        <v>223</v>
      </c>
      <c r="G2872" t="s">
        <v>236</v>
      </c>
      <c r="H2872">
        <v>0</v>
      </c>
      <c r="I2872">
        <v>-2.5703689700000001</v>
      </c>
    </row>
    <row r="2873" spans="1:9" x14ac:dyDescent="0.35">
      <c r="A2873" t="s">
        <v>262</v>
      </c>
      <c r="B2873">
        <v>2040</v>
      </c>
      <c r="C2873">
        <v>2009</v>
      </c>
      <c r="D2873" t="s">
        <v>221</v>
      </c>
      <c r="E2873" t="s">
        <v>279</v>
      </c>
      <c r="F2873" t="s">
        <v>223</v>
      </c>
      <c r="G2873" t="s">
        <v>252</v>
      </c>
      <c r="H2873">
        <v>0</v>
      </c>
      <c r="I2873">
        <v>-471.87351834999998</v>
      </c>
    </row>
    <row r="2874" spans="1:9" x14ac:dyDescent="0.35">
      <c r="A2874" t="s">
        <v>262</v>
      </c>
      <c r="B2874">
        <v>2040</v>
      </c>
      <c r="C2874">
        <v>2009</v>
      </c>
      <c r="D2874" t="s">
        <v>221</v>
      </c>
      <c r="E2874" t="s">
        <v>279</v>
      </c>
      <c r="F2874" t="s">
        <v>223</v>
      </c>
      <c r="G2874" t="s">
        <v>256</v>
      </c>
      <c r="H2874">
        <v>0</v>
      </c>
      <c r="I2874">
        <v>-50.77688543</v>
      </c>
    </row>
    <row r="2875" spans="1:9" x14ac:dyDescent="0.35">
      <c r="A2875" t="s">
        <v>262</v>
      </c>
      <c r="B2875">
        <v>2040</v>
      </c>
      <c r="C2875">
        <v>2009</v>
      </c>
      <c r="D2875" t="s">
        <v>221</v>
      </c>
      <c r="E2875" t="s">
        <v>250</v>
      </c>
      <c r="F2875" t="s">
        <v>223</v>
      </c>
      <c r="G2875" t="s">
        <v>242</v>
      </c>
      <c r="H2875">
        <v>8183.3419647299997</v>
      </c>
      <c r="I2875">
        <v>-2984.4300796699999</v>
      </c>
    </row>
    <row r="2876" spans="1:9" x14ac:dyDescent="0.35">
      <c r="A2876" t="s">
        <v>262</v>
      </c>
      <c r="B2876">
        <v>2040</v>
      </c>
      <c r="C2876">
        <v>2009</v>
      </c>
      <c r="D2876" t="s">
        <v>221</v>
      </c>
      <c r="E2876" t="s">
        <v>250</v>
      </c>
      <c r="F2876" t="s">
        <v>223</v>
      </c>
      <c r="G2876" t="s">
        <v>265</v>
      </c>
      <c r="H2876">
        <v>0</v>
      </c>
      <c r="I2876">
        <v>-3410.7769168899999</v>
      </c>
    </row>
    <row r="2877" spans="1:9" x14ac:dyDescent="0.35">
      <c r="A2877" t="s">
        <v>262</v>
      </c>
      <c r="B2877">
        <v>2040</v>
      </c>
      <c r="C2877">
        <v>2009</v>
      </c>
      <c r="D2877" t="s">
        <v>221</v>
      </c>
      <c r="E2877" t="s">
        <v>250</v>
      </c>
      <c r="F2877" t="s">
        <v>223</v>
      </c>
      <c r="G2877" t="s">
        <v>244</v>
      </c>
      <c r="H2877">
        <v>0</v>
      </c>
      <c r="I2877">
        <v>-10239.67892031</v>
      </c>
    </row>
    <row r="2878" spans="1:9" x14ac:dyDescent="0.35">
      <c r="A2878" t="s">
        <v>262</v>
      </c>
      <c r="B2878">
        <v>2040</v>
      </c>
      <c r="C2878">
        <v>2009</v>
      </c>
      <c r="D2878" t="s">
        <v>221</v>
      </c>
      <c r="E2878" t="s">
        <v>250</v>
      </c>
      <c r="F2878" t="s">
        <v>223</v>
      </c>
      <c r="G2878" t="s">
        <v>278</v>
      </c>
      <c r="H2878">
        <v>0</v>
      </c>
      <c r="I2878">
        <v>-4018.1315872699902</v>
      </c>
    </row>
    <row r="2879" spans="1:9" x14ac:dyDescent="0.35">
      <c r="A2879" t="s">
        <v>262</v>
      </c>
      <c r="B2879">
        <v>2040</v>
      </c>
      <c r="C2879">
        <v>2009</v>
      </c>
      <c r="D2879" t="s">
        <v>221</v>
      </c>
      <c r="E2879" t="s">
        <v>250</v>
      </c>
      <c r="F2879" t="s">
        <v>223</v>
      </c>
      <c r="G2879" t="s">
        <v>248</v>
      </c>
      <c r="H2879">
        <v>0</v>
      </c>
      <c r="I2879">
        <v>-10231.4394187</v>
      </c>
    </row>
    <row r="2880" spans="1:9" x14ac:dyDescent="0.35">
      <c r="A2880" t="s">
        <v>262</v>
      </c>
      <c r="B2880">
        <v>2040</v>
      </c>
      <c r="C2880">
        <v>2009</v>
      </c>
      <c r="D2880" t="s">
        <v>221</v>
      </c>
      <c r="E2880" t="s">
        <v>250</v>
      </c>
      <c r="F2880" t="s">
        <v>221</v>
      </c>
      <c r="G2880" t="s">
        <v>267</v>
      </c>
      <c r="H2880">
        <v>3732.5216547499999</v>
      </c>
      <c r="I2880">
        <v>-7410.5858939899999</v>
      </c>
    </row>
    <row r="2881" spans="1:9" x14ac:dyDescent="0.35">
      <c r="A2881" t="s">
        <v>262</v>
      </c>
      <c r="B2881">
        <v>2040</v>
      </c>
      <c r="C2881">
        <v>2009</v>
      </c>
      <c r="D2881" t="s">
        <v>221</v>
      </c>
      <c r="E2881" t="s">
        <v>250</v>
      </c>
      <c r="F2881" t="s">
        <v>221</v>
      </c>
      <c r="G2881" t="s">
        <v>280</v>
      </c>
      <c r="H2881">
        <v>1965.61965033</v>
      </c>
      <c r="I2881">
        <v>0</v>
      </c>
    </row>
    <row r="2882" spans="1:9" x14ac:dyDescent="0.35">
      <c r="A2882" t="s">
        <v>262</v>
      </c>
      <c r="B2882">
        <v>2040</v>
      </c>
      <c r="C2882">
        <v>2009</v>
      </c>
      <c r="D2882" t="s">
        <v>221</v>
      </c>
      <c r="E2882" t="s">
        <v>280</v>
      </c>
      <c r="F2882" t="s">
        <v>223</v>
      </c>
      <c r="G2882" t="s">
        <v>278</v>
      </c>
      <c r="H2882">
        <v>0</v>
      </c>
      <c r="I2882">
        <v>-2400.4941410500001</v>
      </c>
    </row>
    <row r="2883" spans="1:9" x14ac:dyDescent="0.35">
      <c r="A2883" t="s">
        <v>262</v>
      </c>
      <c r="B2883">
        <v>2040</v>
      </c>
      <c r="C2883">
        <v>2009</v>
      </c>
      <c r="D2883" t="s">
        <v>221</v>
      </c>
      <c r="E2883" t="s">
        <v>280</v>
      </c>
      <c r="F2883" t="s">
        <v>221</v>
      </c>
      <c r="G2883" t="s">
        <v>250</v>
      </c>
      <c r="H2883">
        <v>0</v>
      </c>
      <c r="I2883">
        <v>-3880.9882866799999</v>
      </c>
    </row>
    <row r="2884" spans="1:9" x14ac:dyDescent="0.35">
      <c r="A2884" t="s">
        <v>262</v>
      </c>
      <c r="B2884">
        <v>2050</v>
      </c>
      <c r="C2884">
        <v>1995</v>
      </c>
      <c r="D2884" t="s">
        <v>221</v>
      </c>
      <c r="E2884" t="s">
        <v>222</v>
      </c>
      <c r="F2884" t="s">
        <v>223</v>
      </c>
      <c r="G2884" t="s">
        <v>224</v>
      </c>
      <c r="H2884">
        <v>769.64148827999998</v>
      </c>
      <c r="I2884">
        <v>0</v>
      </c>
    </row>
    <row r="2885" spans="1:9" x14ac:dyDescent="0.35">
      <c r="A2885" t="s">
        <v>262</v>
      </c>
      <c r="B2885">
        <v>2050</v>
      </c>
      <c r="C2885">
        <v>1995</v>
      </c>
      <c r="D2885" t="s">
        <v>221</v>
      </c>
      <c r="E2885" t="s">
        <v>222</v>
      </c>
      <c r="F2885" t="s">
        <v>223</v>
      </c>
      <c r="G2885" t="s">
        <v>225</v>
      </c>
      <c r="H2885">
        <v>1434.2383942900001</v>
      </c>
      <c r="I2885">
        <v>0</v>
      </c>
    </row>
    <row r="2886" spans="1:9" x14ac:dyDescent="0.35">
      <c r="A2886" t="s">
        <v>262</v>
      </c>
      <c r="B2886">
        <v>2050</v>
      </c>
      <c r="C2886">
        <v>1995</v>
      </c>
      <c r="D2886" t="s">
        <v>221</v>
      </c>
      <c r="E2886" t="s">
        <v>222</v>
      </c>
      <c r="F2886" t="s">
        <v>223</v>
      </c>
      <c r="G2886" t="s">
        <v>226</v>
      </c>
      <c r="H2886">
        <v>1130.83110425</v>
      </c>
      <c r="I2886">
        <v>-2627.0909789299999</v>
      </c>
    </row>
    <row r="2887" spans="1:9" x14ac:dyDescent="0.35">
      <c r="A2887" t="s">
        <v>262</v>
      </c>
      <c r="B2887">
        <v>2050</v>
      </c>
      <c r="C2887">
        <v>1995</v>
      </c>
      <c r="D2887" t="s">
        <v>221</v>
      </c>
      <c r="E2887" t="s">
        <v>222</v>
      </c>
      <c r="F2887" t="s">
        <v>221</v>
      </c>
      <c r="G2887" t="s">
        <v>227</v>
      </c>
      <c r="H2887">
        <v>4749.9063865999997</v>
      </c>
      <c r="I2887">
        <v>0</v>
      </c>
    </row>
    <row r="2888" spans="1:9" x14ac:dyDescent="0.35">
      <c r="A2888" t="s">
        <v>262</v>
      </c>
      <c r="B2888">
        <v>2050</v>
      </c>
      <c r="C2888">
        <v>1995</v>
      </c>
      <c r="D2888" t="s">
        <v>228</v>
      </c>
      <c r="E2888" t="s">
        <v>229</v>
      </c>
      <c r="F2888" t="s">
        <v>221</v>
      </c>
      <c r="G2888" t="s">
        <v>230</v>
      </c>
      <c r="H2888">
        <v>6691.0038848300001</v>
      </c>
      <c r="I2888">
        <v>0</v>
      </c>
    </row>
    <row r="2889" spans="1:9" x14ac:dyDescent="0.35">
      <c r="A2889" t="s">
        <v>262</v>
      </c>
      <c r="B2889">
        <v>2050</v>
      </c>
      <c r="C2889">
        <v>1995</v>
      </c>
      <c r="D2889" t="s">
        <v>228</v>
      </c>
      <c r="E2889" t="s">
        <v>229</v>
      </c>
      <c r="F2889" t="s">
        <v>223</v>
      </c>
      <c r="G2889" t="s">
        <v>231</v>
      </c>
      <c r="H2889">
        <v>5817.6762513899903</v>
      </c>
      <c r="I2889">
        <v>0</v>
      </c>
    </row>
    <row r="2890" spans="1:9" x14ac:dyDescent="0.35">
      <c r="A2890" t="s">
        <v>262</v>
      </c>
      <c r="B2890">
        <v>2050</v>
      </c>
      <c r="C2890">
        <v>1995</v>
      </c>
      <c r="D2890" t="s">
        <v>228</v>
      </c>
      <c r="E2890" t="s">
        <v>229</v>
      </c>
      <c r="F2890" t="s">
        <v>223</v>
      </c>
      <c r="G2890" t="s">
        <v>232</v>
      </c>
      <c r="H2890">
        <v>33179.208363600002</v>
      </c>
      <c r="I2890">
        <v>0</v>
      </c>
    </row>
    <row r="2891" spans="1:9" x14ac:dyDescent="0.35">
      <c r="A2891" t="s">
        <v>262</v>
      </c>
      <c r="B2891">
        <v>2050</v>
      </c>
      <c r="C2891">
        <v>1995</v>
      </c>
      <c r="D2891" t="s">
        <v>228</v>
      </c>
      <c r="E2891" t="s">
        <v>229</v>
      </c>
      <c r="F2891" t="s">
        <v>223</v>
      </c>
      <c r="G2891" t="s">
        <v>236</v>
      </c>
      <c r="H2891">
        <v>12933.556787670001</v>
      </c>
      <c r="I2891">
        <v>0</v>
      </c>
    </row>
    <row r="2892" spans="1:9" x14ac:dyDescent="0.35">
      <c r="A2892" t="s">
        <v>262</v>
      </c>
      <c r="B2892">
        <v>2050</v>
      </c>
      <c r="C2892">
        <v>1995</v>
      </c>
      <c r="D2892" t="s">
        <v>228</v>
      </c>
      <c r="E2892" t="s">
        <v>229</v>
      </c>
      <c r="F2892" t="s">
        <v>223</v>
      </c>
      <c r="G2892" t="s">
        <v>237</v>
      </c>
      <c r="H2892">
        <v>7523.2335301499998</v>
      </c>
      <c r="I2892">
        <v>-774.70773294000003</v>
      </c>
    </row>
    <row r="2893" spans="1:9" x14ac:dyDescent="0.35">
      <c r="A2893" t="s">
        <v>262</v>
      </c>
      <c r="B2893">
        <v>2050</v>
      </c>
      <c r="C2893">
        <v>1995</v>
      </c>
      <c r="D2893" t="s">
        <v>228</v>
      </c>
      <c r="E2893" t="s">
        <v>229</v>
      </c>
      <c r="F2893" t="s">
        <v>223</v>
      </c>
      <c r="G2893" t="s">
        <v>238</v>
      </c>
      <c r="H2893">
        <v>8460.0816492100003</v>
      </c>
      <c r="I2893">
        <v>0</v>
      </c>
    </row>
    <row r="2894" spans="1:9" x14ac:dyDescent="0.35">
      <c r="A2894" t="s">
        <v>262</v>
      </c>
      <c r="B2894">
        <v>2050</v>
      </c>
      <c r="C2894">
        <v>1995</v>
      </c>
      <c r="D2894" t="s">
        <v>221</v>
      </c>
      <c r="E2894" t="s">
        <v>239</v>
      </c>
      <c r="F2894" t="s">
        <v>223</v>
      </c>
      <c r="G2894" t="s">
        <v>240</v>
      </c>
      <c r="H2894">
        <v>611.83244360000003</v>
      </c>
      <c r="I2894">
        <v>0</v>
      </c>
    </row>
    <row r="2895" spans="1:9" x14ac:dyDescent="0.35">
      <c r="A2895" t="s">
        <v>262</v>
      </c>
      <c r="B2895">
        <v>2050</v>
      </c>
      <c r="C2895">
        <v>1995</v>
      </c>
      <c r="D2895" t="s">
        <v>221</v>
      </c>
      <c r="E2895" t="s">
        <v>239</v>
      </c>
      <c r="F2895" t="s">
        <v>223</v>
      </c>
      <c r="G2895" t="s">
        <v>225</v>
      </c>
      <c r="H2895">
        <v>285.89080847999998</v>
      </c>
      <c r="I2895">
        <v>0</v>
      </c>
    </row>
    <row r="2896" spans="1:9" x14ac:dyDescent="0.35">
      <c r="A2896" t="s">
        <v>262</v>
      </c>
      <c r="B2896">
        <v>2050</v>
      </c>
      <c r="C2896">
        <v>1995</v>
      </c>
      <c r="D2896" t="s">
        <v>221</v>
      </c>
      <c r="E2896" t="s">
        <v>239</v>
      </c>
      <c r="F2896" t="s">
        <v>221</v>
      </c>
      <c r="G2896" t="s">
        <v>227</v>
      </c>
      <c r="H2896">
        <v>4229.0220069699999</v>
      </c>
      <c r="I2896">
        <v>0</v>
      </c>
    </row>
    <row r="2897" spans="1:9" x14ac:dyDescent="0.35">
      <c r="A2897" t="s">
        <v>262</v>
      </c>
      <c r="B2897">
        <v>2050</v>
      </c>
      <c r="C2897">
        <v>1995</v>
      </c>
      <c r="D2897" t="s">
        <v>228</v>
      </c>
      <c r="E2897" t="s">
        <v>242</v>
      </c>
      <c r="F2897" t="s">
        <v>223</v>
      </c>
      <c r="G2897" t="s">
        <v>232</v>
      </c>
      <c r="H2897">
        <v>3303.0051235199999</v>
      </c>
      <c r="I2897">
        <v>0</v>
      </c>
    </row>
    <row r="2898" spans="1:9" x14ac:dyDescent="0.35">
      <c r="A2898" t="s">
        <v>262</v>
      </c>
      <c r="B2898">
        <v>2050</v>
      </c>
      <c r="C2898">
        <v>1995</v>
      </c>
      <c r="D2898" t="s">
        <v>228</v>
      </c>
      <c r="E2898" t="s">
        <v>242</v>
      </c>
      <c r="F2898" t="s">
        <v>223</v>
      </c>
      <c r="G2898" t="s">
        <v>244</v>
      </c>
      <c r="H2898">
        <v>5246.9648375199904</v>
      </c>
      <c r="I2898">
        <v>-1346.35133782</v>
      </c>
    </row>
    <row r="2899" spans="1:9" x14ac:dyDescent="0.35">
      <c r="A2899" t="s">
        <v>262</v>
      </c>
      <c r="B2899">
        <v>2050</v>
      </c>
      <c r="C2899">
        <v>1995</v>
      </c>
      <c r="D2899" t="s">
        <v>228</v>
      </c>
      <c r="E2899" t="s">
        <v>242</v>
      </c>
      <c r="F2899" t="s">
        <v>223</v>
      </c>
      <c r="G2899" t="s">
        <v>246</v>
      </c>
      <c r="H2899">
        <v>1264.6677055299999</v>
      </c>
      <c r="I2899">
        <v>0</v>
      </c>
    </row>
    <row r="2900" spans="1:9" x14ac:dyDescent="0.35">
      <c r="A2900" t="s">
        <v>262</v>
      </c>
      <c r="B2900">
        <v>2050</v>
      </c>
      <c r="C2900">
        <v>1995</v>
      </c>
      <c r="D2900" t="s">
        <v>228</v>
      </c>
      <c r="E2900" t="s">
        <v>242</v>
      </c>
      <c r="F2900" t="s">
        <v>223</v>
      </c>
      <c r="G2900" t="s">
        <v>248</v>
      </c>
      <c r="H2900">
        <v>9038.2560383999898</v>
      </c>
      <c r="I2900">
        <v>0</v>
      </c>
    </row>
    <row r="2901" spans="1:9" x14ac:dyDescent="0.35">
      <c r="A2901" t="s">
        <v>262</v>
      </c>
      <c r="B2901">
        <v>2050</v>
      </c>
      <c r="C2901">
        <v>1995</v>
      </c>
      <c r="D2901" t="s">
        <v>228</v>
      </c>
      <c r="E2901" t="s">
        <v>242</v>
      </c>
      <c r="F2901" t="s">
        <v>221</v>
      </c>
      <c r="G2901" t="s">
        <v>250</v>
      </c>
      <c r="H2901">
        <v>2845.8756987500001</v>
      </c>
      <c r="I2901">
        <v>-7830.1187198099997</v>
      </c>
    </row>
    <row r="2902" spans="1:9" x14ac:dyDescent="0.35">
      <c r="A2902" t="s">
        <v>262</v>
      </c>
      <c r="B2902">
        <v>2050</v>
      </c>
      <c r="C2902">
        <v>1995</v>
      </c>
      <c r="D2902" t="s">
        <v>228</v>
      </c>
      <c r="E2902" t="s">
        <v>251</v>
      </c>
      <c r="F2902" t="s">
        <v>223</v>
      </c>
      <c r="G2902" t="s">
        <v>224</v>
      </c>
      <c r="H2902">
        <v>488.8275544</v>
      </c>
      <c r="I2902">
        <v>0</v>
      </c>
    </row>
    <row r="2903" spans="1:9" x14ac:dyDescent="0.35">
      <c r="A2903" t="s">
        <v>262</v>
      </c>
      <c r="B2903">
        <v>2050</v>
      </c>
      <c r="C2903">
        <v>1995</v>
      </c>
      <c r="D2903" t="s">
        <v>228</v>
      </c>
      <c r="E2903" t="s">
        <v>251</v>
      </c>
      <c r="F2903" t="s">
        <v>223</v>
      </c>
      <c r="G2903" t="s">
        <v>226</v>
      </c>
      <c r="H2903">
        <v>62.483776089999999</v>
      </c>
      <c r="I2903">
        <v>0</v>
      </c>
    </row>
    <row r="2904" spans="1:9" x14ac:dyDescent="0.35">
      <c r="A2904" t="s">
        <v>262</v>
      </c>
      <c r="B2904">
        <v>2050</v>
      </c>
      <c r="C2904">
        <v>1995</v>
      </c>
      <c r="D2904" t="s">
        <v>228</v>
      </c>
      <c r="E2904" t="s">
        <v>251</v>
      </c>
      <c r="F2904" t="s">
        <v>223</v>
      </c>
      <c r="G2904" t="s">
        <v>252</v>
      </c>
      <c r="H2904">
        <v>1994.1037968099999</v>
      </c>
      <c r="I2904">
        <v>0</v>
      </c>
    </row>
    <row r="2905" spans="1:9" x14ac:dyDescent="0.35">
      <c r="A2905" t="s">
        <v>262</v>
      </c>
      <c r="B2905">
        <v>2050</v>
      </c>
      <c r="C2905">
        <v>1995</v>
      </c>
      <c r="D2905" t="s">
        <v>228</v>
      </c>
      <c r="E2905" t="s">
        <v>251</v>
      </c>
      <c r="F2905" t="s">
        <v>221</v>
      </c>
      <c r="G2905" t="s">
        <v>227</v>
      </c>
      <c r="H2905">
        <v>587.23549021999997</v>
      </c>
      <c r="I2905">
        <v>0</v>
      </c>
    </row>
    <row r="2906" spans="1:9" x14ac:dyDescent="0.35">
      <c r="A2906" t="s">
        <v>262</v>
      </c>
      <c r="B2906">
        <v>2050</v>
      </c>
      <c r="C2906">
        <v>1995</v>
      </c>
      <c r="D2906" t="s">
        <v>228</v>
      </c>
      <c r="E2906" t="s">
        <v>251</v>
      </c>
      <c r="F2906" t="s">
        <v>221</v>
      </c>
      <c r="G2906" t="s">
        <v>253</v>
      </c>
      <c r="H2906">
        <v>34679.950104809999</v>
      </c>
      <c r="I2906">
        <v>0</v>
      </c>
    </row>
    <row r="2907" spans="1:9" x14ac:dyDescent="0.35">
      <c r="A2907" t="s">
        <v>262</v>
      </c>
      <c r="B2907">
        <v>2050</v>
      </c>
      <c r="C2907">
        <v>1995</v>
      </c>
      <c r="D2907" t="s">
        <v>221</v>
      </c>
      <c r="E2907" t="s">
        <v>230</v>
      </c>
      <c r="F2907" t="s">
        <v>223</v>
      </c>
      <c r="G2907" t="s">
        <v>229</v>
      </c>
      <c r="H2907">
        <v>0</v>
      </c>
      <c r="I2907">
        <v>-898.78554886999996</v>
      </c>
    </row>
    <row r="2908" spans="1:9" x14ac:dyDescent="0.35">
      <c r="A2908" t="s">
        <v>262</v>
      </c>
      <c r="B2908">
        <v>2050</v>
      </c>
      <c r="C2908">
        <v>1995</v>
      </c>
      <c r="D2908" t="s">
        <v>221</v>
      </c>
      <c r="E2908" t="s">
        <v>230</v>
      </c>
      <c r="F2908" t="s">
        <v>223</v>
      </c>
      <c r="G2908" t="s">
        <v>232</v>
      </c>
      <c r="H2908">
        <v>12979.560080589999</v>
      </c>
      <c r="I2908">
        <v>-263.45165987000001</v>
      </c>
    </row>
    <row r="2909" spans="1:9" x14ac:dyDescent="0.35">
      <c r="A2909" t="s">
        <v>262</v>
      </c>
      <c r="B2909">
        <v>2050</v>
      </c>
      <c r="C2909">
        <v>1995</v>
      </c>
      <c r="D2909" t="s">
        <v>221</v>
      </c>
      <c r="E2909" t="s">
        <v>230</v>
      </c>
      <c r="F2909" t="s">
        <v>223</v>
      </c>
      <c r="G2909" t="s">
        <v>244</v>
      </c>
      <c r="H2909">
        <v>1844.07597851999</v>
      </c>
      <c r="I2909">
        <v>-472.32070811</v>
      </c>
    </row>
    <row r="2910" spans="1:9" x14ac:dyDescent="0.35">
      <c r="A2910" t="s">
        <v>262</v>
      </c>
      <c r="B2910">
        <v>2050</v>
      </c>
      <c r="C2910">
        <v>1995</v>
      </c>
      <c r="D2910" t="s">
        <v>221</v>
      </c>
      <c r="E2910" t="s">
        <v>230</v>
      </c>
      <c r="F2910" t="s">
        <v>223</v>
      </c>
      <c r="G2910" t="s">
        <v>237</v>
      </c>
      <c r="H2910">
        <v>13189.526620799999</v>
      </c>
      <c r="I2910">
        <v>-4102.7102710700001</v>
      </c>
    </row>
    <row r="2911" spans="1:9" x14ac:dyDescent="0.35">
      <c r="A2911" t="s">
        <v>262</v>
      </c>
      <c r="B2911">
        <v>2050</v>
      </c>
      <c r="C2911">
        <v>1995</v>
      </c>
      <c r="D2911" t="s">
        <v>228</v>
      </c>
      <c r="E2911" t="s">
        <v>231</v>
      </c>
      <c r="F2911" t="s">
        <v>223</v>
      </c>
      <c r="G2911" t="s">
        <v>229</v>
      </c>
      <c r="H2911">
        <v>0</v>
      </c>
      <c r="I2911">
        <v>-1009.7062075699999</v>
      </c>
    </row>
    <row r="2912" spans="1:9" x14ac:dyDescent="0.35">
      <c r="A2912" t="s">
        <v>262</v>
      </c>
      <c r="B2912">
        <v>2050</v>
      </c>
      <c r="C2912">
        <v>1995</v>
      </c>
      <c r="D2912" t="s">
        <v>228</v>
      </c>
      <c r="E2912" t="s">
        <v>231</v>
      </c>
      <c r="F2912" t="s">
        <v>223</v>
      </c>
      <c r="G2912" t="s">
        <v>232</v>
      </c>
      <c r="H2912">
        <v>6337.7910733400004</v>
      </c>
      <c r="I2912">
        <v>0</v>
      </c>
    </row>
    <row r="2913" spans="1:9" x14ac:dyDescent="0.35">
      <c r="A2913" t="s">
        <v>262</v>
      </c>
      <c r="B2913">
        <v>2050</v>
      </c>
      <c r="C2913">
        <v>1995</v>
      </c>
      <c r="D2913" t="s">
        <v>228</v>
      </c>
      <c r="E2913" t="s">
        <v>231</v>
      </c>
      <c r="F2913" t="s">
        <v>223</v>
      </c>
      <c r="G2913" t="s">
        <v>270</v>
      </c>
      <c r="H2913">
        <v>1338.2047099900001</v>
      </c>
      <c r="I2913">
        <v>0</v>
      </c>
    </row>
    <row r="2914" spans="1:9" x14ac:dyDescent="0.35">
      <c r="A2914" t="s">
        <v>262</v>
      </c>
      <c r="B2914">
        <v>2050</v>
      </c>
      <c r="C2914">
        <v>1995</v>
      </c>
      <c r="D2914" t="s">
        <v>228</v>
      </c>
      <c r="E2914" t="s">
        <v>231</v>
      </c>
      <c r="F2914" t="s">
        <v>223</v>
      </c>
      <c r="G2914" t="s">
        <v>256</v>
      </c>
      <c r="H2914">
        <v>12773.12288574</v>
      </c>
      <c r="I2914">
        <v>0</v>
      </c>
    </row>
    <row r="2915" spans="1:9" x14ac:dyDescent="0.35">
      <c r="A2915" t="s">
        <v>262</v>
      </c>
      <c r="B2915">
        <v>2050</v>
      </c>
      <c r="C2915">
        <v>1995</v>
      </c>
      <c r="D2915" t="s">
        <v>228</v>
      </c>
      <c r="E2915" t="s">
        <v>257</v>
      </c>
      <c r="F2915" t="s">
        <v>223</v>
      </c>
      <c r="G2915" t="s">
        <v>237</v>
      </c>
      <c r="H2915">
        <v>516.87573146</v>
      </c>
      <c r="I2915">
        <v>0</v>
      </c>
    </row>
    <row r="2916" spans="1:9" x14ac:dyDescent="0.35">
      <c r="A2916" t="s">
        <v>262</v>
      </c>
      <c r="B2916">
        <v>2050</v>
      </c>
      <c r="C2916">
        <v>1995</v>
      </c>
      <c r="D2916" t="s">
        <v>228</v>
      </c>
      <c r="E2916" t="s">
        <v>261</v>
      </c>
      <c r="F2916" t="s">
        <v>223</v>
      </c>
      <c r="G2916" t="s">
        <v>224</v>
      </c>
      <c r="H2916">
        <v>9446.1457986799996</v>
      </c>
      <c r="I2916">
        <v>-3648.7851538300001</v>
      </c>
    </row>
    <row r="2917" spans="1:9" x14ac:dyDescent="0.35">
      <c r="A2917" t="s">
        <v>262</v>
      </c>
      <c r="B2917">
        <v>2050</v>
      </c>
      <c r="C2917">
        <v>1995</v>
      </c>
      <c r="D2917" t="s">
        <v>228</v>
      </c>
      <c r="E2917" t="s">
        <v>232</v>
      </c>
      <c r="F2917" t="s">
        <v>223</v>
      </c>
      <c r="G2917" t="s">
        <v>229</v>
      </c>
      <c r="H2917">
        <v>0</v>
      </c>
      <c r="I2917">
        <v>-15126.199238649901</v>
      </c>
    </row>
    <row r="2918" spans="1:9" x14ac:dyDescent="0.35">
      <c r="A2918" t="s">
        <v>262</v>
      </c>
      <c r="B2918">
        <v>2050</v>
      </c>
      <c r="C2918">
        <v>1995</v>
      </c>
      <c r="D2918" t="s">
        <v>228</v>
      </c>
      <c r="E2918" t="s">
        <v>232</v>
      </c>
      <c r="F2918" t="s">
        <v>223</v>
      </c>
      <c r="G2918" t="s">
        <v>242</v>
      </c>
      <c r="H2918">
        <v>0</v>
      </c>
      <c r="I2918">
        <v>-2959.4230602500002</v>
      </c>
    </row>
    <row r="2919" spans="1:9" x14ac:dyDescent="0.35">
      <c r="A2919" t="s">
        <v>262</v>
      </c>
      <c r="B2919">
        <v>2050</v>
      </c>
      <c r="C2919">
        <v>1995</v>
      </c>
      <c r="D2919" t="s">
        <v>228</v>
      </c>
      <c r="E2919" t="s">
        <v>232</v>
      </c>
      <c r="F2919" t="s">
        <v>221</v>
      </c>
      <c r="G2919" t="s">
        <v>230</v>
      </c>
      <c r="H2919">
        <v>2447.4103583299998</v>
      </c>
      <c r="I2919">
        <v>-13207.704123920001</v>
      </c>
    </row>
    <row r="2920" spans="1:9" x14ac:dyDescent="0.35">
      <c r="A2920" t="s">
        <v>262</v>
      </c>
      <c r="B2920">
        <v>2050</v>
      </c>
      <c r="C2920">
        <v>1995</v>
      </c>
      <c r="D2920" t="s">
        <v>228</v>
      </c>
      <c r="E2920" t="s">
        <v>232</v>
      </c>
      <c r="F2920" t="s">
        <v>223</v>
      </c>
      <c r="G2920" t="s">
        <v>231</v>
      </c>
      <c r="H2920">
        <v>0</v>
      </c>
      <c r="I2920">
        <v>-4563.6215929399996</v>
      </c>
    </row>
    <row r="2921" spans="1:9" x14ac:dyDescent="0.35">
      <c r="A2921" t="s">
        <v>262</v>
      </c>
      <c r="B2921">
        <v>2050</v>
      </c>
      <c r="C2921">
        <v>1995</v>
      </c>
      <c r="D2921" t="s">
        <v>228</v>
      </c>
      <c r="E2921" t="s">
        <v>232</v>
      </c>
      <c r="F2921" t="s">
        <v>223</v>
      </c>
      <c r="G2921" t="s">
        <v>263</v>
      </c>
      <c r="H2921">
        <v>299.35438367</v>
      </c>
      <c r="I2921">
        <v>0</v>
      </c>
    </row>
    <row r="2922" spans="1:9" x14ac:dyDescent="0.35">
      <c r="A2922" t="s">
        <v>262</v>
      </c>
      <c r="B2922">
        <v>2050</v>
      </c>
      <c r="C2922">
        <v>1995</v>
      </c>
      <c r="D2922" t="s">
        <v>228</v>
      </c>
      <c r="E2922" t="s">
        <v>232</v>
      </c>
      <c r="F2922" t="s">
        <v>223</v>
      </c>
      <c r="G2922" t="s">
        <v>264</v>
      </c>
      <c r="H2922">
        <v>1908.2447929699999</v>
      </c>
      <c r="I2922">
        <v>0</v>
      </c>
    </row>
    <row r="2923" spans="1:9" x14ac:dyDescent="0.35">
      <c r="A2923" t="s">
        <v>262</v>
      </c>
      <c r="B2923">
        <v>2050</v>
      </c>
      <c r="C2923">
        <v>1995</v>
      </c>
      <c r="D2923" t="s">
        <v>228</v>
      </c>
      <c r="E2923" t="s">
        <v>232</v>
      </c>
      <c r="F2923" t="s">
        <v>223</v>
      </c>
      <c r="G2923" t="s">
        <v>265</v>
      </c>
      <c r="H2923">
        <v>4661.6958348899998</v>
      </c>
      <c r="I2923">
        <v>0</v>
      </c>
    </row>
    <row r="2924" spans="1:9" x14ac:dyDescent="0.35">
      <c r="A2924" t="s">
        <v>262</v>
      </c>
      <c r="B2924">
        <v>2050</v>
      </c>
      <c r="C2924">
        <v>1995</v>
      </c>
      <c r="D2924" t="s">
        <v>228</v>
      </c>
      <c r="E2924" t="s">
        <v>232</v>
      </c>
      <c r="F2924" t="s">
        <v>223</v>
      </c>
      <c r="G2924" t="s">
        <v>244</v>
      </c>
      <c r="H2924">
        <v>8561.1876121599998</v>
      </c>
      <c r="I2924">
        <v>-3879.76283814</v>
      </c>
    </row>
    <row r="2925" spans="1:9" x14ac:dyDescent="0.35">
      <c r="A2925" t="s">
        <v>262</v>
      </c>
      <c r="B2925">
        <v>2050</v>
      </c>
      <c r="C2925">
        <v>1995</v>
      </c>
      <c r="D2925" t="s">
        <v>228</v>
      </c>
      <c r="E2925" t="s">
        <v>232</v>
      </c>
      <c r="F2925" t="s">
        <v>223</v>
      </c>
      <c r="G2925" t="s">
        <v>246</v>
      </c>
      <c r="H2925">
        <v>3970.3610289500002</v>
      </c>
      <c r="I2925">
        <v>0</v>
      </c>
    </row>
    <row r="2926" spans="1:9" x14ac:dyDescent="0.35">
      <c r="A2926" t="s">
        <v>262</v>
      </c>
      <c r="B2926">
        <v>2050</v>
      </c>
      <c r="C2926">
        <v>1995</v>
      </c>
      <c r="D2926" t="s">
        <v>228</v>
      </c>
      <c r="E2926" t="s">
        <v>232</v>
      </c>
      <c r="F2926" t="s">
        <v>223</v>
      </c>
      <c r="G2926" t="s">
        <v>248</v>
      </c>
      <c r="H2926">
        <v>13466.49107315</v>
      </c>
      <c r="I2926">
        <v>0</v>
      </c>
    </row>
    <row r="2927" spans="1:9" x14ac:dyDescent="0.35">
      <c r="A2927" t="s">
        <v>262</v>
      </c>
      <c r="B2927">
        <v>2050</v>
      </c>
      <c r="C2927">
        <v>1995</v>
      </c>
      <c r="D2927" t="s">
        <v>228</v>
      </c>
      <c r="E2927" t="s">
        <v>232</v>
      </c>
      <c r="F2927" t="s">
        <v>221</v>
      </c>
      <c r="G2927" t="s">
        <v>267</v>
      </c>
      <c r="H2927">
        <v>3473.0453641499998</v>
      </c>
      <c r="I2927">
        <v>0</v>
      </c>
    </row>
    <row r="2928" spans="1:9" x14ac:dyDescent="0.35">
      <c r="A2928" t="s">
        <v>262</v>
      </c>
      <c r="B2928">
        <v>2050</v>
      </c>
      <c r="C2928">
        <v>1995</v>
      </c>
      <c r="D2928" t="s">
        <v>228</v>
      </c>
      <c r="E2928" t="s">
        <v>232</v>
      </c>
      <c r="F2928" t="s">
        <v>223</v>
      </c>
      <c r="G2928" t="s">
        <v>270</v>
      </c>
      <c r="H2928">
        <v>2455.2820617699999</v>
      </c>
      <c r="I2928">
        <v>0</v>
      </c>
    </row>
    <row r="2929" spans="1:9" x14ac:dyDescent="0.35">
      <c r="A2929" t="s">
        <v>262</v>
      </c>
      <c r="B2929">
        <v>2050</v>
      </c>
      <c r="C2929">
        <v>1995</v>
      </c>
      <c r="D2929" t="s">
        <v>228</v>
      </c>
      <c r="E2929" t="s">
        <v>232</v>
      </c>
      <c r="F2929" t="s">
        <v>223</v>
      </c>
      <c r="G2929" t="s">
        <v>268</v>
      </c>
      <c r="H2929">
        <v>2883.60699131</v>
      </c>
      <c r="I2929">
        <v>0</v>
      </c>
    </row>
    <row r="2930" spans="1:9" x14ac:dyDescent="0.35">
      <c r="A2930" t="s">
        <v>262</v>
      </c>
      <c r="B2930">
        <v>2050</v>
      </c>
      <c r="C2930">
        <v>1995</v>
      </c>
      <c r="D2930" t="s">
        <v>228</v>
      </c>
      <c r="E2930" t="s">
        <v>263</v>
      </c>
      <c r="F2930" t="s">
        <v>223</v>
      </c>
      <c r="G2930" t="s">
        <v>232</v>
      </c>
      <c r="H2930">
        <v>0</v>
      </c>
      <c r="I2930">
        <v>-788.96811892000005</v>
      </c>
    </row>
    <row r="2931" spans="1:9" x14ac:dyDescent="0.35">
      <c r="A2931" t="s">
        <v>262</v>
      </c>
      <c r="B2931">
        <v>2050</v>
      </c>
      <c r="C2931">
        <v>1995</v>
      </c>
      <c r="D2931" t="s">
        <v>228</v>
      </c>
      <c r="E2931" t="s">
        <v>263</v>
      </c>
      <c r="F2931" t="s">
        <v>223</v>
      </c>
      <c r="G2931" t="s">
        <v>269</v>
      </c>
      <c r="H2931">
        <v>299.35438367</v>
      </c>
      <c r="I2931">
        <v>0</v>
      </c>
    </row>
    <row r="2932" spans="1:9" x14ac:dyDescent="0.35">
      <c r="A2932" t="s">
        <v>262</v>
      </c>
      <c r="B2932">
        <v>2050</v>
      </c>
      <c r="C2932">
        <v>1995</v>
      </c>
      <c r="D2932" t="s">
        <v>228</v>
      </c>
      <c r="E2932" t="s">
        <v>264</v>
      </c>
      <c r="F2932" t="s">
        <v>223</v>
      </c>
      <c r="G2932" t="s">
        <v>232</v>
      </c>
      <c r="H2932">
        <v>0</v>
      </c>
      <c r="I2932">
        <v>-3614.16565072</v>
      </c>
    </row>
    <row r="2933" spans="1:9" x14ac:dyDescent="0.35">
      <c r="A2933" t="s">
        <v>262</v>
      </c>
      <c r="B2933">
        <v>2050</v>
      </c>
      <c r="C2933">
        <v>1995</v>
      </c>
      <c r="D2933" t="s">
        <v>228</v>
      </c>
      <c r="E2933" t="s">
        <v>264</v>
      </c>
      <c r="F2933" t="s">
        <v>223</v>
      </c>
      <c r="G2933" t="s">
        <v>269</v>
      </c>
      <c r="H2933">
        <v>788.96811892000005</v>
      </c>
      <c r="I2933">
        <v>0</v>
      </c>
    </row>
    <row r="2934" spans="1:9" x14ac:dyDescent="0.35">
      <c r="A2934" t="s">
        <v>262</v>
      </c>
      <c r="B2934">
        <v>2050</v>
      </c>
      <c r="C2934">
        <v>1995</v>
      </c>
      <c r="D2934" t="s">
        <v>228</v>
      </c>
      <c r="E2934" t="s">
        <v>264</v>
      </c>
      <c r="F2934" t="s">
        <v>223</v>
      </c>
      <c r="G2934" t="s">
        <v>265</v>
      </c>
      <c r="H2934">
        <v>975.11233763999996</v>
      </c>
      <c r="I2934">
        <v>0</v>
      </c>
    </row>
    <row r="2935" spans="1:9" x14ac:dyDescent="0.35">
      <c r="A2935" t="s">
        <v>262</v>
      </c>
      <c r="B2935">
        <v>2050</v>
      </c>
      <c r="C2935">
        <v>1995</v>
      </c>
      <c r="D2935" t="s">
        <v>228</v>
      </c>
      <c r="E2935" t="s">
        <v>264</v>
      </c>
      <c r="F2935" t="s">
        <v>223</v>
      </c>
      <c r="G2935" t="s">
        <v>270</v>
      </c>
      <c r="H2935">
        <v>1113.7463989400001</v>
      </c>
      <c r="I2935">
        <v>0</v>
      </c>
    </row>
    <row r="2936" spans="1:9" x14ac:dyDescent="0.35">
      <c r="A2936" t="s">
        <v>262</v>
      </c>
      <c r="B2936">
        <v>2050</v>
      </c>
      <c r="C2936">
        <v>1995</v>
      </c>
      <c r="D2936" t="s">
        <v>228</v>
      </c>
      <c r="E2936" t="s">
        <v>264</v>
      </c>
      <c r="F2936" t="s">
        <v>223</v>
      </c>
      <c r="G2936" t="s">
        <v>268</v>
      </c>
      <c r="H2936">
        <v>1064.3588773399999</v>
      </c>
      <c r="I2936">
        <v>0</v>
      </c>
    </row>
    <row r="2937" spans="1:9" x14ac:dyDescent="0.35">
      <c r="A2937" t="s">
        <v>262</v>
      </c>
      <c r="B2937">
        <v>2050</v>
      </c>
      <c r="C2937">
        <v>1995</v>
      </c>
      <c r="D2937" t="s">
        <v>228</v>
      </c>
      <c r="E2937" t="s">
        <v>269</v>
      </c>
      <c r="F2937" t="s">
        <v>223</v>
      </c>
      <c r="G2937" t="s">
        <v>263</v>
      </c>
      <c r="H2937">
        <v>0</v>
      </c>
      <c r="I2937">
        <v>-788.96811892000005</v>
      </c>
    </row>
    <row r="2938" spans="1:9" x14ac:dyDescent="0.35">
      <c r="A2938" t="s">
        <v>262</v>
      </c>
      <c r="B2938">
        <v>2050</v>
      </c>
      <c r="C2938">
        <v>1995</v>
      </c>
      <c r="D2938" t="s">
        <v>228</v>
      </c>
      <c r="E2938" t="s">
        <v>269</v>
      </c>
      <c r="F2938" t="s">
        <v>223</v>
      </c>
      <c r="G2938" t="s">
        <v>264</v>
      </c>
      <c r="H2938">
        <v>0</v>
      </c>
      <c r="I2938">
        <v>-299.35438367</v>
      </c>
    </row>
    <row r="2939" spans="1:9" x14ac:dyDescent="0.35">
      <c r="A2939" t="s">
        <v>262</v>
      </c>
      <c r="B2939">
        <v>2050</v>
      </c>
      <c r="C2939">
        <v>1995</v>
      </c>
      <c r="D2939" t="s">
        <v>228</v>
      </c>
      <c r="E2939" t="s">
        <v>265</v>
      </c>
      <c r="F2939" t="s">
        <v>223</v>
      </c>
      <c r="G2939" t="s">
        <v>232</v>
      </c>
      <c r="H2939">
        <v>0</v>
      </c>
      <c r="I2939">
        <v>-12166.551569540001</v>
      </c>
    </row>
    <row r="2940" spans="1:9" x14ac:dyDescent="0.35">
      <c r="A2940" t="s">
        <v>262</v>
      </c>
      <c r="B2940">
        <v>2050</v>
      </c>
      <c r="C2940">
        <v>1995</v>
      </c>
      <c r="D2940" t="s">
        <v>228</v>
      </c>
      <c r="E2940" t="s">
        <v>265</v>
      </c>
      <c r="F2940" t="s">
        <v>223</v>
      </c>
      <c r="G2940" t="s">
        <v>264</v>
      </c>
      <c r="H2940">
        <v>0</v>
      </c>
      <c r="I2940">
        <v>-1544.09235956</v>
      </c>
    </row>
    <row r="2941" spans="1:9" x14ac:dyDescent="0.35">
      <c r="A2941" t="s">
        <v>262</v>
      </c>
      <c r="B2941">
        <v>2050</v>
      </c>
      <c r="C2941">
        <v>1995</v>
      </c>
      <c r="D2941" t="s">
        <v>228</v>
      </c>
      <c r="E2941" t="s">
        <v>265</v>
      </c>
      <c r="F2941" t="s">
        <v>223</v>
      </c>
      <c r="G2941" t="s">
        <v>248</v>
      </c>
      <c r="H2941">
        <v>2085.0050329800001</v>
      </c>
      <c r="I2941">
        <v>0</v>
      </c>
    </row>
    <row r="2942" spans="1:9" x14ac:dyDescent="0.35">
      <c r="A2942" t="s">
        <v>262</v>
      </c>
      <c r="B2942">
        <v>2050</v>
      </c>
      <c r="C2942">
        <v>1995</v>
      </c>
      <c r="D2942" t="s">
        <v>228</v>
      </c>
      <c r="E2942" t="s">
        <v>265</v>
      </c>
      <c r="F2942" t="s">
        <v>221</v>
      </c>
      <c r="G2942" t="s">
        <v>267</v>
      </c>
      <c r="H2942">
        <v>4569.0403213099999</v>
      </c>
      <c r="I2942">
        <v>0</v>
      </c>
    </row>
    <row r="2943" spans="1:9" x14ac:dyDescent="0.35">
      <c r="A2943" t="s">
        <v>262</v>
      </c>
      <c r="B2943">
        <v>2050</v>
      </c>
      <c r="C2943">
        <v>1995</v>
      </c>
      <c r="D2943" t="s">
        <v>228</v>
      </c>
      <c r="E2943" t="s">
        <v>265</v>
      </c>
      <c r="F2943" t="s">
        <v>223</v>
      </c>
      <c r="G2943" t="s">
        <v>271</v>
      </c>
      <c r="H2943">
        <v>1747.7680349899999</v>
      </c>
      <c r="I2943">
        <v>0</v>
      </c>
    </row>
    <row r="2944" spans="1:9" x14ac:dyDescent="0.35">
      <c r="A2944" t="s">
        <v>262</v>
      </c>
      <c r="B2944">
        <v>2050</v>
      </c>
      <c r="C2944">
        <v>1995</v>
      </c>
      <c r="D2944" t="s">
        <v>228</v>
      </c>
      <c r="E2944" t="s">
        <v>265</v>
      </c>
      <c r="F2944" t="s">
        <v>221</v>
      </c>
      <c r="G2944" t="s">
        <v>250</v>
      </c>
      <c r="H2944">
        <v>4990.79277516</v>
      </c>
      <c r="I2944">
        <v>0</v>
      </c>
    </row>
    <row r="2945" spans="1:9" x14ac:dyDescent="0.35">
      <c r="A2945" t="s">
        <v>262</v>
      </c>
      <c r="B2945">
        <v>2050</v>
      </c>
      <c r="C2945">
        <v>1995</v>
      </c>
      <c r="D2945" t="s">
        <v>228</v>
      </c>
      <c r="E2945" t="s">
        <v>272</v>
      </c>
      <c r="F2945" t="s">
        <v>223</v>
      </c>
      <c r="G2945" t="s">
        <v>273</v>
      </c>
      <c r="H2945">
        <v>1702.00013444</v>
      </c>
      <c r="I2945">
        <v>-1416.53440426</v>
      </c>
    </row>
    <row r="2946" spans="1:9" x14ac:dyDescent="0.35">
      <c r="A2946" t="s">
        <v>262</v>
      </c>
      <c r="B2946">
        <v>2050</v>
      </c>
      <c r="C2946">
        <v>1995</v>
      </c>
      <c r="D2946" t="s">
        <v>228</v>
      </c>
      <c r="E2946" t="s">
        <v>272</v>
      </c>
      <c r="F2946" t="s">
        <v>223</v>
      </c>
      <c r="G2946" t="s">
        <v>274</v>
      </c>
      <c r="H2946">
        <v>2932.7152860800002</v>
      </c>
      <c r="I2946">
        <v>0</v>
      </c>
    </row>
    <row r="2947" spans="1:9" x14ac:dyDescent="0.35">
      <c r="A2947" t="s">
        <v>262</v>
      </c>
      <c r="B2947">
        <v>2050</v>
      </c>
      <c r="C2947">
        <v>1995</v>
      </c>
      <c r="D2947" t="s">
        <v>228</v>
      </c>
      <c r="E2947" t="s">
        <v>275</v>
      </c>
      <c r="F2947" t="s">
        <v>223</v>
      </c>
      <c r="G2947" t="s">
        <v>244</v>
      </c>
      <c r="H2947">
        <v>13048.265691569901</v>
      </c>
      <c r="I2947">
        <v>0</v>
      </c>
    </row>
    <row r="2948" spans="1:9" x14ac:dyDescent="0.35">
      <c r="A2948" t="s">
        <v>262</v>
      </c>
      <c r="B2948">
        <v>2050</v>
      </c>
      <c r="C2948">
        <v>1995</v>
      </c>
      <c r="D2948" t="s">
        <v>228</v>
      </c>
      <c r="E2948" t="s">
        <v>275</v>
      </c>
      <c r="F2948" t="s">
        <v>223</v>
      </c>
      <c r="G2948" t="s">
        <v>276</v>
      </c>
      <c r="H2948">
        <v>9287.7173120799998</v>
      </c>
      <c r="I2948">
        <v>0</v>
      </c>
    </row>
    <row r="2949" spans="1:9" x14ac:dyDescent="0.35">
      <c r="A2949" t="s">
        <v>262</v>
      </c>
      <c r="B2949">
        <v>2050</v>
      </c>
      <c r="C2949">
        <v>1995</v>
      </c>
      <c r="D2949" t="s">
        <v>228</v>
      </c>
      <c r="E2949" t="s">
        <v>273</v>
      </c>
      <c r="F2949" t="s">
        <v>223</v>
      </c>
      <c r="G2949" t="s">
        <v>272</v>
      </c>
      <c r="H2949">
        <v>1914.77853727</v>
      </c>
      <c r="I2949">
        <v>-1723.0334259900001</v>
      </c>
    </row>
    <row r="2950" spans="1:9" x14ac:dyDescent="0.35">
      <c r="A2950" t="s">
        <v>262</v>
      </c>
      <c r="B2950">
        <v>2050</v>
      </c>
      <c r="C2950">
        <v>1995</v>
      </c>
      <c r="D2950" t="s">
        <v>228</v>
      </c>
      <c r="E2950" t="s">
        <v>273</v>
      </c>
      <c r="F2950" t="s">
        <v>223</v>
      </c>
      <c r="G2950" t="s">
        <v>277</v>
      </c>
      <c r="H2950">
        <v>7547.8739750000004</v>
      </c>
      <c r="I2950">
        <v>0</v>
      </c>
    </row>
    <row r="2951" spans="1:9" x14ac:dyDescent="0.35">
      <c r="A2951" t="s">
        <v>262</v>
      </c>
      <c r="B2951">
        <v>2050</v>
      </c>
      <c r="C2951">
        <v>1995</v>
      </c>
      <c r="D2951" t="s">
        <v>228</v>
      </c>
      <c r="E2951" t="s">
        <v>273</v>
      </c>
      <c r="F2951" t="s">
        <v>223</v>
      </c>
      <c r="G2951" t="s">
        <v>285</v>
      </c>
      <c r="H2951">
        <v>3013.09825327</v>
      </c>
      <c r="I2951">
        <v>0</v>
      </c>
    </row>
    <row r="2952" spans="1:9" x14ac:dyDescent="0.35">
      <c r="A2952" t="s">
        <v>262</v>
      </c>
      <c r="B2952">
        <v>2050</v>
      </c>
      <c r="C2952">
        <v>1995</v>
      </c>
      <c r="D2952" t="s">
        <v>228</v>
      </c>
      <c r="E2952" t="s">
        <v>273</v>
      </c>
      <c r="F2952" t="s">
        <v>223</v>
      </c>
      <c r="G2952" t="s">
        <v>271</v>
      </c>
      <c r="H2952">
        <v>4238.9989026699996</v>
      </c>
      <c r="I2952">
        <v>0</v>
      </c>
    </row>
    <row r="2953" spans="1:9" x14ac:dyDescent="0.35">
      <c r="A2953" t="s">
        <v>262</v>
      </c>
      <c r="B2953">
        <v>2050</v>
      </c>
      <c r="C2953">
        <v>1995</v>
      </c>
      <c r="D2953" t="s">
        <v>228</v>
      </c>
      <c r="E2953" t="s">
        <v>244</v>
      </c>
      <c r="F2953" t="s">
        <v>223</v>
      </c>
      <c r="G2953" t="s">
        <v>242</v>
      </c>
      <c r="H2953">
        <v>4164.8081160600004</v>
      </c>
      <c r="I2953">
        <v>-21654.69193248</v>
      </c>
    </row>
    <row r="2954" spans="1:9" x14ac:dyDescent="0.35">
      <c r="A2954" t="s">
        <v>262</v>
      </c>
      <c r="B2954">
        <v>2050</v>
      </c>
      <c r="C2954">
        <v>1995</v>
      </c>
      <c r="D2954" t="s">
        <v>228</v>
      </c>
      <c r="E2954" t="s">
        <v>244</v>
      </c>
      <c r="F2954" t="s">
        <v>221</v>
      </c>
      <c r="G2954" t="s">
        <v>230</v>
      </c>
      <c r="H2954">
        <v>8834.2908361400005</v>
      </c>
      <c r="I2954">
        <v>-27497.677597990001</v>
      </c>
    </row>
    <row r="2955" spans="1:9" x14ac:dyDescent="0.35">
      <c r="A2955" t="s">
        <v>262</v>
      </c>
      <c r="B2955">
        <v>2050</v>
      </c>
      <c r="C2955">
        <v>1995</v>
      </c>
      <c r="D2955" t="s">
        <v>228</v>
      </c>
      <c r="E2955" t="s">
        <v>244</v>
      </c>
      <c r="F2955" t="s">
        <v>223</v>
      </c>
      <c r="G2955" t="s">
        <v>232</v>
      </c>
      <c r="H2955">
        <v>6623.8212138500003</v>
      </c>
      <c r="I2955">
        <v>-14483.21656712</v>
      </c>
    </row>
    <row r="2956" spans="1:9" x14ac:dyDescent="0.35">
      <c r="A2956" t="s">
        <v>262</v>
      </c>
      <c r="B2956">
        <v>2050</v>
      </c>
      <c r="C2956">
        <v>1995</v>
      </c>
      <c r="D2956" t="s">
        <v>228</v>
      </c>
      <c r="E2956" t="s">
        <v>244</v>
      </c>
      <c r="F2956" t="s">
        <v>223</v>
      </c>
      <c r="G2956" t="s">
        <v>275</v>
      </c>
      <c r="H2956">
        <v>0</v>
      </c>
      <c r="I2956">
        <v>-33569.827575039999</v>
      </c>
    </row>
    <row r="2957" spans="1:9" x14ac:dyDescent="0.35">
      <c r="A2957" t="s">
        <v>262</v>
      </c>
      <c r="B2957">
        <v>2050</v>
      </c>
      <c r="C2957">
        <v>1995</v>
      </c>
      <c r="D2957" t="s">
        <v>228</v>
      </c>
      <c r="E2957" t="s">
        <v>244</v>
      </c>
      <c r="F2957" t="s">
        <v>223</v>
      </c>
      <c r="G2957" t="s">
        <v>237</v>
      </c>
      <c r="H2957">
        <v>29750.35872299</v>
      </c>
      <c r="I2957">
        <v>0</v>
      </c>
    </row>
    <row r="2958" spans="1:9" x14ac:dyDescent="0.35">
      <c r="A2958" t="s">
        <v>262</v>
      </c>
      <c r="B2958">
        <v>2050</v>
      </c>
      <c r="C2958">
        <v>1995</v>
      </c>
      <c r="D2958" t="s">
        <v>228</v>
      </c>
      <c r="E2958" t="s">
        <v>244</v>
      </c>
      <c r="F2958" t="s">
        <v>221</v>
      </c>
      <c r="G2958" t="s">
        <v>250</v>
      </c>
      <c r="H2958">
        <v>22547.63781217</v>
      </c>
      <c r="I2958">
        <v>0</v>
      </c>
    </row>
    <row r="2959" spans="1:9" x14ac:dyDescent="0.35">
      <c r="A2959" t="s">
        <v>262</v>
      </c>
      <c r="B2959">
        <v>2050</v>
      </c>
      <c r="C2959">
        <v>1995</v>
      </c>
      <c r="D2959" t="s">
        <v>228</v>
      </c>
      <c r="E2959" t="s">
        <v>224</v>
      </c>
      <c r="F2959" t="s">
        <v>221</v>
      </c>
      <c r="G2959" t="s">
        <v>222</v>
      </c>
      <c r="H2959">
        <v>0</v>
      </c>
      <c r="I2959">
        <v>-1432.55244711</v>
      </c>
    </row>
    <row r="2960" spans="1:9" x14ac:dyDescent="0.35">
      <c r="A2960" t="s">
        <v>262</v>
      </c>
      <c r="B2960">
        <v>2050</v>
      </c>
      <c r="C2960">
        <v>1995</v>
      </c>
      <c r="D2960" t="s">
        <v>228</v>
      </c>
      <c r="E2960" t="s">
        <v>224</v>
      </c>
      <c r="F2960" t="s">
        <v>223</v>
      </c>
      <c r="G2960" t="s">
        <v>251</v>
      </c>
      <c r="H2960">
        <v>0</v>
      </c>
      <c r="I2960">
        <v>-8857.7685758099997</v>
      </c>
    </row>
    <row r="2961" spans="1:9" x14ac:dyDescent="0.35">
      <c r="A2961" t="s">
        <v>262</v>
      </c>
      <c r="B2961">
        <v>2050</v>
      </c>
      <c r="C2961">
        <v>1995</v>
      </c>
      <c r="D2961" t="s">
        <v>228</v>
      </c>
      <c r="E2961" t="s">
        <v>224</v>
      </c>
      <c r="F2961" t="s">
        <v>223</v>
      </c>
      <c r="G2961" t="s">
        <v>261</v>
      </c>
      <c r="H2961">
        <v>286.75418175999999</v>
      </c>
      <c r="I2961">
        <v>-232.98140384000001</v>
      </c>
    </row>
    <row r="2962" spans="1:9" x14ac:dyDescent="0.35">
      <c r="A2962" t="s">
        <v>262</v>
      </c>
      <c r="B2962">
        <v>2050</v>
      </c>
      <c r="C2962">
        <v>1995</v>
      </c>
      <c r="D2962" t="s">
        <v>228</v>
      </c>
      <c r="E2962" t="s">
        <v>224</v>
      </c>
      <c r="F2962" t="s">
        <v>223</v>
      </c>
      <c r="G2962" t="s">
        <v>237</v>
      </c>
      <c r="H2962">
        <v>871.20836924000002</v>
      </c>
      <c r="I2962">
        <v>0</v>
      </c>
    </row>
    <row r="2963" spans="1:9" x14ac:dyDescent="0.35">
      <c r="A2963" t="s">
        <v>262</v>
      </c>
      <c r="B2963">
        <v>2050</v>
      </c>
      <c r="C2963">
        <v>1995</v>
      </c>
      <c r="D2963" t="s">
        <v>228</v>
      </c>
      <c r="E2963" t="s">
        <v>224</v>
      </c>
      <c r="F2963" t="s">
        <v>223</v>
      </c>
      <c r="G2963" t="s">
        <v>226</v>
      </c>
      <c r="H2963">
        <v>9455.3000280300002</v>
      </c>
      <c r="I2963">
        <v>0</v>
      </c>
    </row>
    <row r="2964" spans="1:9" x14ac:dyDescent="0.35">
      <c r="A2964" t="s">
        <v>262</v>
      </c>
      <c r="B2964">
        <v>2050</v>
      </c>
      <c r="C2964">
        <v>1995</v>
      </c>
      <c r="D2964" t="s">
        <v>228</v>
      </c>
      <c r="E2964" t="s">
        <v>224</v>
      </c>
      <c r="F2964" t="s">
        <v>221</v>
      </c>
      <c r="G2964" t="s">
        <v>253</v>
      </c>
      <c r="H2964">
        <v>28431.77474859</v>
      </c>
      <c r="I2964">
        <v>0</v>
      </c>
    </row>
    <row r="2965" spans="1:9" x14ac:dyDescent="0.35">
      <c r="A2965" t="s">
        <v>262</v>
      </c>
      <c r="B2965">
        <v>2050</v>
      </c>
      <c r="C2965">
        <v>1995</v>
      </c>
      <c r="D2965" t="s">
        <v>228</v>
      </c>
      <c r="E2965" t="s">
        <v>240</v>
      </c>
      <c r="F2965" t="s">
        <v>221</v>
      </c>
      <c r="G2965" t="s">
        <v>239</v>
      </c>
      <c r="H2965">
        <v>0</v>
      </c>
      <c r="I2965">
        <v>-2927.5539126799999</v>
      </c>
    </row>
    <row r="2966" spans="1:9" x14ac:dyDescent="0.35">
      <c r="A2966" t="s">
        <v>262</v>
      </c>
      <c r="B2966">
        <v>2050</v>
      </c>
      <c r="C2966">
        <v>1995</v>
      </c>
      <c r="D2966" t="s">
        <v>228</v>
      </c>
      <c r="E2966" t="s">
        <v>240</v>
      </c>
      <c r="F2966" t="s">
        <v>223</v>
      </c>
      <c r="G2966" t="s">
        <v>236</v>
      </c>
      <c r="H2966">
        <v>1276.57247011</v>
      </c>
      <c r="I2966">
        <v>0</v>
      </c>
    </row>
    <row r="2967" spans="1:9" x14ac:dyDescent="0.35">
      <c r="A2967" t="s">
        <v>262</v>
      </c>
      <c r="B2967">
        <v>2050</v>
      </c>
      <c r="C2967">
        <v>1995</v>
      </c>
      <c r="D2967" t="s">
        <v>228</v>
      </c>
      <c r="E2967" t="s">
        <v>240</v>
      </c>
      <c r="F2967" t="s">
        <v>221</v>
      </c>
      <c r="G2967" t="s">
        <v>227</v>
      </c>
      <c r="H2967">
        <v>8490.0797874799991</v>
      </c>
      <c r="I2967">
        <v>0</v>
      </c>
    </row>
    <row r="2968" spans="1:9" x14ac:dyDescent="0.35">
      <c r="A2968" t="s">
        <v>262</v>
      </c>
      <c r="B2968">
        <v>2050</v>
      </c>
      <c r="C2968">
        <v>1995</v>
      </c>
      <c r="D2968" t="s">
        <v>228</v>
      </c>
      <c r="E2968" t="s">
        <v>240</v>
      </c>
      <c r="F2968" t="s">
        <v>223</v>
      </c>
      <c r="G2968" t="s">
        <v>238</v>
      </c>
      <c r="H2968">
        <v>294.91670534999997</v>
      </c>
      <c r="I2968">
        <v>0</v>
      </c>
    </row>
    <row r="2969" spans="1:9" x14ac:dyDescent="0.35">
      <c r="A2969" t="s">
        <v>262</v>
      </c>
      <c r="B2969">
        <v>2050</v>
      </c>
      <c r="C2969">
        <v>1995</v>
      </c>
      <c r="D2969" t="s">
        <v>228</v>
      </c>
      <c r="E2969" t="s">
        <v>236</v>
      </c>
      <c r="F2969" t="s">
        <v>223</v>
      </c>
      <c r="G2969" t="s">
        <v>229</v>
      </c>
      <c r="H2969">
        <v>0</v>
      </c>
      <c r="I2969">
        <v>-526.96026371999994</v>
      </c>
    </row>
    <row r="2970" spans="1:9" x14ac:dyDescent="0.35">
      <c r="A2970" t="s">
        <v>262</v>
      </c>
      <c r="B2970">
        <v>2050</v>
      </c>
      <c r="C2970">
        <v>1995</v>
      </c>
      <c r="D2970" t="s">
        <v>228</v>
      </c>
      <c r="E2970" t="s">
        <v>236</v>
      </c>
      <c r="F2970" t="s">
        <v>223</v>
      </c>
      <c r="G2970" t="s">
        <v>240</v>
      </c>
      <c r="H2970">
        <v>0</v>
      </c>
      <c r="I2970">
        <v>-3306.86026687</v>
      </c>
    </row>
    <row r="2971" spans="1:9" x14ac:dyDescent="0.35">
      <c r="A2971" t="s">
        <v>262</v>
      </c>
      <c r="B2971">
        <v>2050</v>
      </c>
      <c r="C2971">
        <v>1995</v>
      </c>
      <c r="D2971" t="s">
        <v>228</v>
      </c>
      <c r="E2971" t="s">
        <v>236</v>
      </c>
      <c r="F2971" t="s">
        <v>223</v>
      </c>
      <c r="G2971" t="s">
        <v>252</v>
      </c>
      <c r="H2971">
        <v>5970.5335954100001</v>
      </c>
      <c r="I2971">
        <v>0</v>
      </c>
    </row>
    <row r="2972" spans="1:9" x14ac:dyDescent="0.35">
      <c r="A2972" t="s">
        <v>262</v>
      </c>
      <c r="B2972">
        <v>2050</v>
      </c>
      <c r="C2972">
        <v>1995</v>
      </c>
      <c r="D2972" t="s">
        <v>228</v>
      </c>
      <c r="E2972" t="s">
        <v>236</v>
      </c>
      <c r="F2972" t="s">
        <v>221</v>
      </c>
      <c r="G2972" t="s">
        <v>227</v>
      </c>
      <c r="H2972">
        <v>6607.1890096400002</v>
      </c>
      <c r="I2972">
        <v>0</v>
      </c>
    </row>
    <row r="2973" spans="1:9" x14ac:dyDescent="0.35">
      <c r="A2973" t="s">
        <v>262</v>
      </c>
      <c r="B2973">
        <v>2050</v>
      </c>
      <c r="C2973">
        <v>1995</v>
      </c>
      <c r="D2973" t="s">
        <v>228</v>
      </c>
      <c r="E2973" t="s">
        <v>236</v>
      </c>
      <c r="F2973" t="s">
        <v>223</v>
      </c>
      <c r="G2973" t="s">
        <v>238</v>
      </c>
      <c r="H2973">
        <v>268.84743452999999</v>
      </c>
      <c r="I2973">
        <v>0</v>
      </c>
    </row>
    <row r="2974" spans="1:9" x14ac:dyDescent="0.35">
      <c r="A2974" t="s">
        <v>262</v>
      </c>
      <c r="B2974">
        <v>2050</v>
      </c>
      <c r="C2974">
        <v>1995</v>
      </c>
      <c r="D2974" t="s">
        <v>228</v>
      </c>
      <c r="E2974" t="s">
        <v>236</v>
      </c>
      <c r="F2974" t="s">
        <v>223</v>
      </c>
      <c r="G2974" t="s">
        <v>256</v>
      </c>
      <c r="H2974">
        <v>2500.6769312599999</v>
      </c>
      <c r="I2974">
        <v>0</v>
      </c>
    </row>
    <row r="2975" spans="1:9" x14ac:dyDescent="0.35">
      <c r="A2975" t="s">
        <v>262</v>
      </c>
      <c r="B2975">
        <v>2050</v>
      </c>
      <c r="C2975">
        <v>1995</v>
      </c>
      <c r="D2975" t="s">
        <v>228</v>
      </c>
      <c r="E2975" t="s">
        <v>236</v>
      </c>
      <c r="F2975" t="s">
        <v>221</v>
      </c>
      <c r="G2975" t="s">
        <v>279</v>
      </c>
      <c r="H2975">
        <v>2445.11432973</v>
      </c>
      <c r="I2975">
        <v>0</v>
      </c>
    </row>
    <row r="2976" spans="1:9" x14ac:dyDescent="0.35">
      <c r="A2976" t="s">
        <v>262</v>
      </c>
      <c r="B2976">
        <v>2050</v>
      </c>
      <c r="C2976">
        <v>1995</v>
      </c>
      <c r="D2976" t="s">
        <v>228</v>
      </c>
      <c r="E2976" t="s">
        <v>278</v>
      </c>
      <c r="F2976" t="s">
        <v>221</v>
      </c>
      <c r="G2976" t="s">
        <v>250</v>
      </c>
      <c r="H2976">
        <v>5793.6632551599996</v>
      </c>
      <c r="I2976">
        <v>0</v>
      </c>
    </row>
    <row r="2977" spans="1:9" x14ac:dyDescent="0.35">
      <c r="A2977" t="s">
        <v>262</v>
      </c>
      <c r="B2977">
        <v>2050</v>
      </c>
      <c r="C2977">
        <v>1995</v>
      </c>
      <c r="D2977" t="s">
        <v>228</v>
      </c>
      <c r="E2977" t="s">
        <v>278</v>
      </c>
      <c r="F2977" t="s">
        <v>221</v>
      </c>
      <c r="G2977" t="s">
        <v>280</v>
      </c>
      <c r="H2977">
        <v>1603.19203079</v>
      </c>
      <c r="I2977">
        <v>0</v>
      </c>
    </row>
    <row r="2978" spans="1:9" x14ac:dyDescent="0.35">
      <c r="A2978" t="s">
        <v>262</v>
      </c>
      <c r="B2978">
        <v>2050</v>
      </c>
      <c r="C2978">
        <v>1995</v>
      </c>
      <c r="D2978" t="s">
        <v>228</v>
      </c>
      <c r="E2978" t="s">
        <v>237</v>
      </c>
      <c r="F2978" t="s">
        <v>223</v>
      </c>
      <c r="G2978" t="s">
        <v>229</v>
      </c>
      <c r="H2978">
        <v>306.37209030000002</v>
      </c>
      <c r="I2978">
        <v>-2672.2660203400001</v>
      </c>
    </row>
    <row r="2979" spans="1:9" x14ac:dyDescent="0.35">
      <c r="A2979" t="s">
        <v>262</v>
      </c>
      <c r="B2979">
        <v>2050</v>
      </c>
      <c r="C2979">
        <v>1995</v>
      </c>
      <c r="D2979" t="s">
        <v>228</v>
      </c>
      <c r="E2979" t="s">
        <v>237</v>
      </c>
      <c r="F2979" t="s">
        <v>221</v>
      </c>
      <c r="G2979" t="s">
        <v>230</v>
      </c>
      <c r="H2979">
        <v>3571.4436857000001</v>
      </c>
      <c r="I2979">
        <v>-5007.9597041500001</v>
      </c>
    </row>
    <row r="2980" spans="1:9" x14ac:dyDescent="0.35">
      <c r="A2980" t="s">
        <v>262</v>
      </c>
      <c r="B2980">
        <v>2050</v>
      </c>
      <c r="C2980">
        <v>1995</v>
      </c>
      <c r="D2980" t="s">
        <v>228</v>
      </c>
      <c r="E2980" t="s">
        <v>237</v>
      </c>
      <c r="F2980" t="s">
        <v>223</v>
      </c>
      <c r="G2980" t="s">
        <v>244</v>
      </c>
      <c r="H2980">
        <v>0</v>
      </c>
      <c r="I2980">
        <v>-4621.8755517899999</v>
      </c>
    </row>
    <row r="2981" spans="1:9" x14ac:dyDescent="0.35">
      <c r="A2981" t="s">
        <v>262</v>
      </c>
      <c r="B2981">
        <v>2050</v>
      </c>
      <c r="C2981">
        <v>1995</v>
      </c>
      <c r="D2981" t="s">
        <v>228</v>
      </c>
      <c r="E2981" t="s">
        <v>237</v>
      </c>
      <c r="F2981" t="s">
        <v>223</v>
      </c>
      <c r="G2981" t="s">
        <v>224</v>
      </c>
      <c r="H2981">
        <v>0</v>
      </c>
      <c r="I2981">
        <v>-2714.2144655500001</v>
      </c>
    </row>
    <row r="2982" spans="1:9" x14ac:dyDescent="0.35">
      <c r="A2982" t="s">
        <v>262</v>
      </c>
      <c r="B2982">
        <v>2050</v>
      </c>
      <c r="C2982">
        <v>1995</v>
      </c>
      <c r="D2982" t="s">
        <v>228</v>
      </c>
      <c r="E2982" t="s">
        <v>237</v>
      </c>
      <c r="F2982" t="s">
        <v>223</v>
      </c>
      <c r="G2982" t="s">
        <v>225</v>
      </c>
      <c r="H2982">
        <v>3585.9733881699999</v>
      </c>
      <c r="I2982">
        <v>0</v>
      </c>
    </row>
    <row r="2983" spans="1:9" x14ac:dyDescent="0.35">
      <c r="A2983" t="s">
        <v>262</v>
      </c>
      <c r="B2983">
        <v>2050</v>
      </c>
      <c r="C2983">
        <v>1995</v>
      </c>
      <c r="D2983" t="s">
        <v>228</v>
      </c>
      <c r="E2983" t="s">
        <v>237</v>
      </c>
      <c r="F2983" t="s">
        <v>223</v>
      </c>
      <c r="G2983" t="s">
        <v>281</v>
      </c>
      <c r="H2983">
        <v>557.75055177000002</v>
      </c>
      <c r="I2983">
        <v>0</v>
      </c>
    </row>
    <row r="2984" spans="1:9" x14ac:dyDescent="0.35">
      <c r="A2984" t="s">
        <v>262</v>
      </c>
      <c r="B2984">
        <v>2050</v>
      </c>
      <c r="C2984">
        <v>1995</v>
      </c>
      <c r="D2984" t="s">
        <v>228</v>
      </c>
      <c r="E2984" t="s">
        <v>237</v>
      </c>
      <c r="F2984" t="s">
        <v>223</v>
      </c>
      <c r="G2984" t="s">
        <v>238</v>
      </c>
      <c r="H2984">
        <v>2772.9257770299901</v>
      </c>
      <c r="I2984">
        <v>0</v>
      </c>
    </row>
    <row r="2985" spans="1:9" x14ac:dyDescent="0.35">
      <c r="A2985" t="s">
        <v>262</v>
      </c>
      <c r="B2985">
        <v>2050</v>
      </c>
      <c r="C2985">
        <v>1995</v>
      </c>
      <c r="D2985" t="s">
        <v>228</v>
      </c>
      <c r="E2985" t="s">
        <v>282</v>
      </c>
      <c r="F2985" t="s">
        <v>223</v>
      </c>
      <c r="G2985" t="s">
        <v>274</v>
      </c>
      <c r="H2985">
        <v>617.62961572999995</v>
      </c>
      <c r="I2985">
        <v>0</v>
      </c>
    </row>
    <row r="2986" spans="1:9" x14ac:dyDescent="0.35">
      <c r="A2986" t="s">
        <v>262</v>
      </c>
      <c r="B2986">
        <v>2050</v>
      </c>
      <c r="C2986">
        <v>1995</v>
      </c>
      <c r="D2986" t="s">
        <v>228</v>
      </c>
      <c r="E2986" t="s">
        <v>282</v>
      </c>
      <c r="F2986" t="s">
        <v>223</v>
      </c>
      <c r="G2986" t="s">
        <v>270</v>
      </c>
      <c r="H2986">
        <v>2710.0700462300001</v>
      </c>
      <c r="I2986">
        <v>0</v>
      </c>
    </row>
    <row r="2987" spans="1:9" x14ac:dyDescent="0.35">
      <c r="A2987" t="s">
        <v>262</v>
      </c>
      <c r="B2987">
        <v>2050</v>
      </c>
      <c r="C2987">
        <v>1995</v>
      </c>
      <c r="D2987" t="s">
        <v>228</v>
      </c>
      <c r="E2987" t="s">
        <v>282</v>
      </c>
      <c r="F2987" t="s">
        <v>223</v>
      </c>
      <c r="G2987" t="s">
        <v>268</v>
      </c>
      <c r="H2987">
        <v>1290.5956296899999</v>
      </c>
      <c r="I2987">
        <v>0</v>
      </c>
    </row>
    <row r="2988" spans="1:9" x14ac:dyDescent="0.35">
      <c r="A2988" t="s">
        <v>262</v>
      </c>
      <c r="B2988">
        <v>2050</v>
      </c>
      <c r="C2988">
        <v>1995</v>
      </c>
      <c r="D2988" t="s">
        <v>228</v>
      </c>
      <c r="E2988" t="s">
        <v>246</v>
      </c>
      <c r="F2988" t="s">
        <v>223</v>
      </c>
      <c r="G2988" t="s">
        <v>242</v>
      </c>
      <c r="H2988">
        <v>0</v>
      </c>
      <c r="I2988">
        <v>-403.73158410000002</v>
      </c>
    </row>
    <row r="2989" spans="1:9" x14ac:dyDescent="0.35">
      <c r="A2989" t="s">
        <v>262</v>
      </c>
      <c r="B2989">
        <v>2050</v>
      </c>
      <c r="C2989">
        <v>1995</v>
      </c>
      <c r="D2989" t="s">
        <v>228</v>
      </c>
      <c r="E2989" t="s">
        <v>246</v>
      </c>
      <c r="F2989" t="s">
        <v>223</v>
      </c>
      <c r="G2989" t="s">
        <v>232</v>
      </c>
      <c r="H2989">
        <v>0</v>
      </c>
      <c r="I2989">
        <v>-473.51956598999999</v>
      </c>
    </row>
    <row r="2990" spans="1:9" x14ac:dyDescent="0.35">
      <c r="A2990" t="s">
        <v>262</v>
      </c>
      <c r="B2990">
        <v>2050</v>
      </c>
      <c r="C2990">
        <v>1995</v>
      </c>
      <c r="D2990" t="s">
        <v>228</v>
      </c>
      <c r="E2990" t="s">
        <v>274</v>
      </c>
      <c r="F2990" t="s">
        <v>223</v>
      </c>
      <c r="G2990" t="s">
        <v>272</v>
      </c>
      <c r="H2990">
        <v>0</v>
      </c>
      <c r="I2990">
        <v>-2080.2308672499998</v>
      </c>
    </row>
    <row r="2991" spans="1:9" x14ac:dyDescent="0.35">
      <c r="A2991" t="s">
        <v>262</v>
      </c>
      <c r="B2991">
        <v>2050</v>
      </c>
      <c r="C2991">
        <v>1995</v>
      </c>
      <c r="D2991" t="s">
        <v>228</v>
      </c>
      <c r="E2991" t="s">
        <v>274</v>
      </c>
      <c r="F2991" t="s">
        <v>223</v>
      </c>
      <c r="G2991" t="s">
        <v>282</v>
      </c>
      <c r="H2991">
        <v>0</v>
      </c>
      <c r="I2991">
        <v>-4290.61314253</v>
      </c>
    </row>
    <row r="2992" spans="1:9" x14ac:dyDescent="0.35">
      <c r="A2992" t="s">
        <v>262</v>
      </c>
      <c r="B2992">
        <v>2050</v>
      </c>
      <c r="C2992">
        <v>1995</v>
      </c>
      <c r="D2992" t="s">
        <v>228</v>
      </c>
      <c r="E2992" t="s">
        <v>274</v>
      </c>
      <c r="F2992" t="s">
        <v>223</v>
      </c>
      <c r="G2992" t="s">
        <v>271</v>
      </c>
      <c r="H2992">
        <v>0</v>
      </c>
      <c r="I2992">
        <v>-1672.03904216</v>
      </c>
    </row>
    <row r="2993" spans="1:9" x14ac:dyDescent="0.35">
      <c r="A2993" t="s">
        <v>262</v>
      </c>
      <c r="B2993">
        <v>2050</v>
      </c>
      <c r="C2993">
        <v>1995</v>
      </c>
      <c r="D2993" t="s">
        <v>221</v>
      </c>
      <c r="E2993" t="s">
        <v>225</v>
      </c>
      <c r="F2993" t="s">
        <v>221</v>
      </c>
      <c r="G2993" t="s">
        <v>222</v>
      </c>
      <c r="H2993">
        <v>0</v>
      </c>
      <c r="I2993">
        <v>-849.27002352</v>
      </c>
    </row>
    <row r="2994" spans="1:9" x14ac:dyDescent="0.35">
      <c r="A2994" t="s">
        <v>262</v>
      </c>
      <c r="B2994">
        <v>2050</v>
      </c>
      <c r="C2994">
        <v>1995</v>
      </c>
      <c r="D2994" t="s">
        <v>221</v>
      </c>
      <c r="E2994" t="s">
        <v>225</v>
      </c>
      <c r="F2994" t="s">
        <v>221</v>
      </c>
      <c r="G2994" t="s">
        <v>239</v>
      </c>
      <c r="H2994">
        <v>0</v>
      </c>
      <c r="I2994">
        <v>-1911.8791264500001</v>
      </c>
    </row>
    <row r="2995" spans="1:9" x14ac:dyDescent="0.35">
      <c r="A2995" t="s">
        <v>262</v>
      </c>
      <c r="B2995">
        <v>2050</v>
      </c>
      <c r="C2995">
        <v>1995</v>
      </c>
      <c r="D2995" t="s">
        <v>221</v>
      </c>
      <c r="E2995" t="s">
        <v>225</v>
      </c>
      <c r="F2995" t="s">
        <v>223</v>
      </c>
      <c r="G2995" t="s">
        <v>237</v>
      </c>
      <c r="H2995">
        <v>0</v>
      </c>
      <c r="I2995">
        <v>-722.05760676</v>
      </c>
    </row>
    <row r="2996" spans="1:9" x14ac:dyDescent="0.35">
      <c r="A2996" t="s">
        <v>262</v>
      </c>
      <c r="B2996">
        <v>2050</v>
      </c>
      <c r="C2996">
        <v>1995</v>
      </c>
      <c r="D2996" t="s">
        <v>221</v>
      </c>
      <c r="E2996" t="s">
        <v>225</v>
      </c>
      <c r="F2996" t="s">
        <v>221</v>
      </c>
      <c r="G2996" t="s">
        <v>227</v>
      </c>
      <c r="H2996">
        <v>2811.3278749299998</v>
      </c>
      <c r="I2996">
        <v>0</v>
      </c>
    </row>
    <row r="2997" spans="1:9" x14ac:dyDescent="0.35">
      <c r="A2997" t="s">
        <v>262</v>
      </c>
      <c r="B2997">
        <v>2050</v>
      </c>
      <c r="C2997">
        <v>1995</v>
      </c>
      <c r="D2997" t="s">
        <v>221</v>
      </c>
      <c r="E2997" t="s">
        <v>226</v>
      </c>
      <c r="F2997" t="s">
        <v>221</v>
      </c>
      <c r="G2997" t="s">
        <v>222</v>
      </c>
      <c r="H2997">
        <v>79.604446209999907</v>
      </c>
      <c r="I2997">
        <v>-35.472349700000002</v>
      </c>
    </row>
    <row r="2998" spans="1:9" x14ac:dyDescent="0.35">
      <c r="A2998" t="s">
        <v>262</v>
      </c>
      <c r="B2998">
        <v>2050</v>
      </c>
      <c r="C2998">
        <v>1995</v>
      </c>
      <c r="D2998" t="s">
        <v>221</v>
      </c>
      <c r="E2998" t="s">
        <v>226</v>
      </c>
      <c r="F2998" t="s">
        <v>223</v>
      </c>
      <c r="G2998" t="s">
        <v>251</v>
      </c>
      <c r="H2998">
        <v>0</v>
      </c>
      <c r="I2998">
        <v>-1965.0356090099999</v>
      </c>
    </row>
    <row r="2999" spans="1:9" x14ac:dyDescent="0.35">
      <c r="A2999" t="s">
        <v>262</v>
      </c>
      <c r="B2999">
        <v>2050</v>
      </c>
      <c r="C2999">
        <v>1995</v>
      </c>
      <c r="D2999" t="s">
        <v>221</v>
      </c>
      <c r="E2999" t="s">
        <v>226</v>
      </c>
      <c r="F2999" t="s">
        <v>223</v>
      </c>
      <c r="G2999" t="s">
        <v>224</v>
      </c>
      <c r="H2999">
        <v>0</v>
      </c>
      <c r="I2999">
        <v>-1486.0089892599999</v>
      </c>
    </row>
    <row r="3000" spans="1:9" x14ac:dyDescent="0.35">
      <c r="A3000" t="s">
        <v>262</v>
      </c>
      <c r="B3000">
        <v>2050</v>
      </c>
      <c r="C3000">
        <v>1995</v>
      </c>
      <c r="D3000" t="s">
        <v>221</v>
      </c>
      <c r="E3000" t="s">
        <v>226</v>
      </c>
      <c r="F3000" t="s">
        <v>221</v>
      </c>
      <c r="G3000" t="s">
        <v>227</v>
      </c>
      <c r="H3000">
        <v>4900.9719519800001</v>
      </c>
      <c r="I3000">
        <v>0</v>
      </c>
    </row>
    <row r="3001" spans="1:9" x14ac:dyDescent="0.35">
      <c r="A3001" t="s">
        <v>262</v>
      </c>
      <c r="B3001">
        <v>2050</v>
      </c>
      <c r="C3001">
        <v>1995</v>
      </c>
      <c r="D3001" t="s">
        <v>228</v>
      </c>
      <c r="E3001" t="s">
        <v>281</v>
      </c>
      <c r="F3001" t="s">
        <v>223</v>
      </c>
      <c r="G3001" t="s">
        <v>237</v>
      </c>
      <c r="H3001">
        <v>0</v>
      </c>
      <c r="I3001">
        <v>-486.62434452999997</v>
      </c>
    </row>
    <row r="3002" spans="1:9" x14ac:dyDescent="0.35">
      <c r="A3002" t="s">
        <v>262</v>
      </c>
      <c r="B3002">
        <v>2050</v>
      </c>
      <c r="C3002">
        <v>1995</v>
      </c>
      <c r="D3002" t="s">
        <v>228</v>
      </c>
      <c r="E3002" t="s">
        <v>248</v>
      </c>
      <c r="F3002" t="s">
        <v>223</v>
      </c>
      <c r="G3002" t="s">
        <v>242</v>
      </c>
      <c r="H3002">
        <v>0</v>
      </c>
      <c r="I3002">
        <v>-11167.272668490001</v>
      </c>
    </row>
    <row r="3003" spans="1:9" x14ac:dyDescent="0.35">
      <c r="A3003" t="s">
        <v>262</v>
      </c>
      <c r="B3003">
        <v>2050</v>
      </c>
      <c r="C3003">
        <v>1995</v>
      </c>
      <c r="D3003" t="s">
        <v>228</v>
      </c>
      <c r="E3003" t="s">
        <v>248</v>
      </c>
      <c r="F3003" t="s">
        <v>223</v>
      </c>
      <c r="G3003" t="s">
        <v>232</v>
      </c>
      <c r="H3003">
        <v>0</v>
      </c>
      <c r="I3003">
        <v>-16004.930135430001</v>
      </c>
    </row>
    <row r="3004" spans="1:9" x14ac:dyDescent="0.35">
      <c r="A3004" t="s">
        <v>262</v>
      </c>
      <c r="B3004">
        <v>2050</v>
      </c>
      <c r="C3004">
        <v>1995</v>
      </c>
      <c r="D3004" t="s">
        <v>228</v>
      </c>
      <c r="E3004" t="s">
        <v>248</v>
      </c>
      <c r="F3004" t="s">
        <v>223</v>
      </c>
      <c r="G3004" t="s">
        <v>265</v>
      </c>
      <c r="H3004">
        <v>0</v>
      </c>
      <c r="I3004">
        <v>-1316.94934646</v>
      </c>
    </row>
    <row r="3005" spans="1:9" x14ac:dyDescent="0.35">
      <c r="A3005" t="s">
        <v>262</v>
      </c>
      <c r="B3005">
        <v>2050</v>
      </c>
      <c r="C3005">
        <v>1995</v>
      </c>
      <c r="D3005" t="s">
        <v>228</v>
      </c>
      <c r="E3005" t="s">
        <v>248</v>
      </c>
      <c r="F3005" t="s">
        <v>221</v>
      </c>
      <c r="G3005" t="s">
        <v>267</v>
      </c>
      <c r="H3005">
        <v>1713.0120050200001</v>
      </c>
      <c r="I3005">
        <v>0</v>
      </c>
    </row>
    <row r="3006" spans="1:9" x14ac:dyDescent="0.35">
      <c r="A3006" t="s">
        <v>262</v>
      </c>
      <c r="B3006">
        <v>2050</v>
      </c>
      <c r="C3006">
        <v>1995</v>
      </c>
      <c r="D3006" t="s">
        <v>228</v>
      </c>
      <c r="E3006" t="s">
        <v>248</v>
      </c>
      <c r="F3006" t="s">
        <v>221</v>
      </c>
      <c r="G3006" t="s">
        <v>250</v>
      </c>
      <c r="H3006">
        <v>7321.2961897200003</v>
      </c>
      <c r="I3006">
        <v>0</v>
      </c>
    </row>
    <row r="3007" spans="1:9" x14ac:dyDescent="0.35">
      <c r="A3007" t="s">
        <v>262</v>
      </c>
      <c r="B3007">
        <v>2050</v>
      </c>
      <c r="C3007">
        <v>1995</v>
      </c>
      <c r="D3007" t="s">
        <v>221</v>
      </c>
      <c r="E3007" t="s">
        <v>283</v>
      </c>
      <c r="F3007" t="s">
        <v>221</v>
      </c>
      <c r="G3007" t="s">
        <v>284</v>
      </c>
      <c r="H3007">
        <v>111.0726229</v>
      </c>
      <c r="I3007">
        <v>0</v>
      </c>
    </row>
    <row r="3008" spans="1:9" x14ac:dyDescent="0.35">
      <c r="A3008" t="s">
        <v>262</v>
      </c>
      <c r="B3008">
        <v>2050</v>
      </c>
      <c r="C3008">
        <v>1995</v>
      </c>
      <c r="D3008" t="s">
        <v>221</v>
      </c>
      <c r="E3008" t="s">
        <v>283</v>
      </c>
      <c r="F3008" t="s">
        <v>221</v>
      </c>
      <c r="G3008" t="s">
        <v>267</v>
      </c>
      <c r="H3008">
        <v>6860.2592621699996</v>
      </c>
      <c r="I3008">
        <v>0</v>
      </c>
    </row>
    <row r="3009" spans="1:9" x14ac:dyDescent="0.35">
      <c r="A3009" t="s">
        <v>262</v>
      </c>
      <c r="B3009">
        <v>2050</v>
      </c>
      <c r="C3009">
        <v>1995</v>
      </c>
      <c r="D3009" t="s">
        <v>221</v>
      </c>
      <c r="E3009" t="s">
        <v>283</v>
      </c>
      <c r="F3009" t="s">
        <v>223</v>
      </c>
      <c r="G3009" t="s">
        <v>285</v>
      </c>
      <c r="H3009">
        <v>2250.3480813900001</v>
      </c>
      <c r="I3009">
        <v>0</v>
      </c>
    </row>
    <row r="3010" spans="1:9" x14ac:dyDescent="0.35">
      <c r="A3010" t="s">
        <v>262</v>
      </c>
      <c r="B3010">
        <v>2050</v>
      </c>
      <c r="C3010">
        <v>1995</v>
      </c>
      <c r="D3010" t="s">
        <v>221</v>
      </c>
      <c r="E3010" t="s">
        <v>284</v>
      </c>
      <c r="F3010" t="s">
        <v>221</v>
      </c>
      <c r="G3010" t="s">
        <v>283</v>
      </c>
      <c r="H3010">
        <v>0</v>
      </c>
      <c r="I3010">
        <v>-6009.7714402000001</v>
      </c>
    </row>
    <row r="3011" spans="1:9" x14ac:dyDescent="0.35">
      <c r="A3011" t="s">
        <v>262</v>
      </c>
      <c r="B3011">
        <v>2050</v>
      </c>
      <c r="C3011">
        <v>1995</v>
      </c>
      <c r="D3011" t="s">
        <v>221</v>
      </c>
      <c r="E3011" t="s">
        <v>284</v>
      </c>
      <c r="F3011" t="s">
        <v>223</v>
      </c>
      <c r="G3011" t="s">
        <v>277</v>
      </c>
      <c r="H3011">
        <v>4163.9021437499996</v>
      </c>
      <c r="I3011">
        <v>0</v>
      </c>
    </row>
    <row r="3012" spans="1:9" x14ac:dyDescent="0.35">
      <c r="A3012" t="s">
        <v>262</v>
      </c>
      <c r="B3012">
        <v>2050</v>
      </c>
      <c r="C3012">
        <v>1995</v>
      </c>
      <c r="D3012" t="s">
        <v>221</v>
      </c>
      <c r="E3012" t="s">
        <v>284</v>
      </c>
      <c r="F3012" t="s">
        <v>223</v>
      </c>
      <c r="G3012" t="s">
        <v>285</v>
      </c>
      <c r="H3012">
        <v>1224.53864963</v>
      </c>
      <c r="I3012">
        <v>0</v>
      </c>
    </row>
    <row r="3013" spans="1:9" x14ac:dyDescent="0.35">
      <c r="A3013" t="s">
        <v>262</v>
      </c>
      <c r="B3013">
        <v>2050</v>
      </c>
      <c r="C3013">
        <v>1995</v>
      </c>
      <c r="D3013" t="s">
        <v>221</v>
      </c>
      <c r="E3013" t="s">
        <v>267</v>
      </c>
      <c r="F3013" t="s">
        <v>223</v>
      </c>
      <c r="G3013" t="s">
        <v>232</v>
      </c>
      <c r="H3013">
        <v>0</v>
      </c>
      <c r="I3013">
        <v>-7547.2748385499999</v>
      </c>
    </row>
    <row r="3014" spans="1:9" x14ac:dyDescent="0.35">
      <c r="A3014" t="s">
        <v>262</v>
      </c>
      <c r="B3014">
        <v>2050</v>
      </c>
      <c r="C3014">
        <v>1995</v>
      </c>
      <c r="D3014" t="s">
        <v>221</v>
      </c>
      <c r="E3014" t="s">
        <v>267</v>
      </c>
      <c r="F3014" t="s">
        <v>223</v>
      </c>
      <c r="G3014" t="s">
        <v>265</v>
      </c>
      <c r="H3014">
        <v>0</v>
      </c>
      <c r="I3014">
        <v>-7530.6063735799999</v>
      </c>
    </row>
    <row r="3015" spans="1:9" x14ac:dyDescent="0.35">
      <c r="A3015" t="s">
        <v>262</v>
      </c>
      <c r="B3015">
        <v>2050</v>
      </c>
      <c r="C3015">
        <v>1995</v>
      </c>
      <c r="D3015" t="s">
        <v>221</v>
      </c>
      <c r="E3015" t="s">
        <v>267</v>
      </c>
      <c r="F3015" t="s">
        <v>223</v>
      </c>
      <c r="G3015" t="s">
        <v>248</v>
      </c>
      <c r="H3015">
        <v>0</v>
      </c>
      <c r="I3015">
        <v>-3618.46030853</v>
      </c>
    </row>
    <row r="3016" spans="1:9" x14ac:dyDescent="0.35">
      <c r="A3016" t="s">
        <v>262</v>
      </c>
      <c r="B3016">
        <v>2050</v>
      </c>
      <c r="C3016">
        <v>1995</v>
      </c>
      <c r="D3016" t="s">
        <v>221</v>
      </c>
      <c r="E3016" t="s">
        <v>267</v>
      </c>
      <c r="F3016" t="s">
        <v>221</v>
      </c>
      <c r="G3016" t="s">
        <v>283</v>
      </c>
      <c r="H3016">
        <v>0</v>
      </c>
      <c r="I3016">
        <v>-841.24468905000003</v>
      </c>
    </row>
    <row r="3017" spans="1:9" x14ac:dyDescent="0.35">
      <c r="A3017" t="s">
        <v>262</v>
      </c>
      <c r="B3017">
        <v>2050</v>
      </c>
      <c r="C3017">
        <v>1995</v>
      </c>
      <c r="D3017" t="s">
        <v>221</v>
      </c>
      <c r="E3017" t="s">
        <v>267</v>
      </c>
      <c r="F3017" t="s">
        <v>223</v>
      </c>
      <c r="G3017" t="s">
        <v>271</v>
      </c>
      <c r="H3017">
        <v>5925.6906923899996</v>
      </c>
      <c r="I3017">
        <v>0</v>
      </c>
    </row>
    <row r="3018" spans="1:9" x14ac:dyDescent="0.35">
      <c r="A3018" t="s">
        <v>262</v>
      </c>
      <c r="B3018">
        <v>2050</v>
      </c>
      <c r="C3018">
        <v>1995</v>
      </c>
      <c r="D3018" t="s">
        <v>221</v>
      </c>
      <c r="E3018" t="s">
        <v>267</v>
      </c>
      <c r="F3018" t="s">
        <v>221</v>
      </c>
      <c r="G3018" t="s">
        <v>250</v>
      </c>
      <c r="H3018">
        <v>13724.087289249999</v>
      </c>
      <c r="I3018">
        <v>-6767.56673082</v>
      </c>
    </row>
    <row r="3019" spans="1:9" x14ac:dyDescent="0.35">
      <c r="A3019" t="s">
        <v>262</v>
      </c>
      <c r="B3019">
        <v>2050</v>
      </c>
      <c r="C3019">
        <v>1995</v>
      </c>
      <c r="D3019" t="s">
        <v>228</v>
      </c>
      <c r="E3019" t="s">
        <v>270</v>
      </c>
      <c r="F3019" t="s">
        <v>223</v>
      </c>
      <c r="G3019" t="s">
        <v>231</v>
      </c>
      <c r="H3019">
        <v>0</v>
      </c>
      <c r="I3019">
        <v>-4956.9107738900002</v>
      </c>
    </row>
    <row r="3020" spans="1:9" x14ac:dyDescent="0.35">
      <c r="A3020" t="s">
        <v>262</v>
      </c>
      <c r="B3020">
        <v>2050</v>
      </c>
      <c r="C3020">
        <v>1995</v>
      </c>
      <c r="D3020" t="s">
        <v>228</v>
      </c>
      <c r="E3020" t="s">
        <v>270</v>
      </c>
      <c r="F3020" t="s">
        <v>223</v>
      </c>
      <c r="G3020" t="s">
        <v>232</v>
      </c>
      <c r="H3020">
        <v>0</v>
      </c>
      <c r="I3020">
        <v>-7318.1511147499996</v>
      </c>
    </row>
    <row r="3021" spans="1:9" x14ac:dyDescent="0.35">
      <c r="A3021" t="s">
        <v>262</v>
      </c>
      <c r="B3021">
        <v>2050</v>
      </c>
      <c r="C3021">
        <v>1995</v>
      </c>
      <c r="D3021" t="s">
        <v>228</v>
      </c>
      <c r="E3021" t="s">
        <v>270</v>
      </c>
      <c r="F3021" t="s">
        <v>223</v>
      </c>
      <c r="G3021" t="s">
        <v>264</v>
      </c>
      <c r="H3021">
        <v>0</v>
      </c>
      <c r="I3021">
        <v>-2400.9377103800002</v>
      </c>
    </row>
    <row r="3022" spans="1:9" x14ac:dyDescent="0.35">
      <c r="A3022" t="s">
        <v>262</v>
      </c>
      <c r="B3022">
        <v>2050</v>
      </c>
      <c r="C3022">
        <v>1995</v>
      </c>
      <c r="D3022" t="s">
        <v>228</v>
      </c>
      <c r="E3022" t="s">
        <v>270</v>
      </c>
      <c r="F3022" t="s">
        <v>223</v>
      </c>
      <c r="G3022" t="s">
        <v>282</v>
      </c>
      <c r="H3022">
        <v>0</v>
      </c>
      <c r="I3022">
        <v>-3451.4304744699998</v>
      </c>
    </row>
    <row r="3023" spans="1:9" x14ac:dyDescent="0.35">
      <c r="A3023" t="s">
        <v>262</v>
      </c>
      <c r="B3023">
        <v>2050</v>
      </c>
      <c r="C3023">
        <v>1995</v>
      </c>
      <c r="D3023" t="s">
        <v>228</v>
      </c>
      <c r="E3023" t="s">
        <v>270</v>
      </c>
      <c r="F3023" t="s">
        <v>223</v>
      </c>
      <c r="G3023" t="s">
        <v>268</v>
      </c>
      <c r="H3023">
        <v>1561.10891393</v>
      </c>
      <c r="I3023">
        <v>0</v>
      </c>
    </row>
    <row r="3024" spans="1:9" x14ac:dyDescent="0.35">
      <c r="A3024" t="s">
        <v>262</v>
      </c>
      <c r="B3024">
        <v>2050</v>
      </c>
      <c r="C3024">
        <v>1995</v>
      </c>
      <c r="D3024" t="s">
        <v>228</v>
      </c>
      <c r="E3024" t="s">
        <v>270</v>
      </c>
      <c r="F3024" t="s">
        <v>223</v>
      </c>
      <c r="G3024" t="s">
        <v>256</v>
      </c>
      <c r="H3024">
        <v>0</v>
      </c>
      <c r="I3024">
        <v>-3371.3802337500001</v>
      </c>
    </row>
    <row r="3025" spans="1:9" x14ac:dyDescent="0.35">
      <c r="A3025" t="s">
        <v>262</v>
      </c>
      <c r="B3025">
        <v>2050</v>
      </c>
      <c r="C3025">
        <v>1995</v>
      </c>
      <c r="D3025" t="s">
        <v>228</v>
      </c>
      <c r="E3025" t="s">
        <v>276</v>
      </c>
      <c r="F3025" t="s">
        <v>223</v>
      </c>
      <c r="G3025" t="s">
        <v>275</v>
      </c>
      <c r="H3025">
        <v>0</v>
      </c>
      <c r="I3025">
        <v>-5595.3078553599998</v>
      </c>
    </row>
    <row r="3026" spans="1:9" x14ac:dyDescent="0.35">
      <c r="A3026" t="s">
        <v>262</v>
      </c>
      <c r="B3026">
        <v>2050</v>
      </c>
      <c r="C3026">
        <v>1995</v>
      </c>
      <c r="D3026" t="s">
        <v>228</v>
      </c>
      <c r="E3026" t="s">
        <v>252</v>
      </c>
      <c r="F3026" t="s">
        <v>223</v>
      </c>
      <c r="G3026" t="s">
        <v>251</v>
      </c>
      <c r="H3026">
        <v>0</v>
      </c>
      <c r="I3026">
        <v>-4056.3165984699999</v>
      </c>
    </row>
    <row r="3027" spans="1:9" x14ac:dyDescent="0.35">
      <c r="A3027" t="s">
        <v>262</v>
      </c>
      <c r="B3027">
        <v>2050</v>
      </c>
      <c r="C3027">
        <v>1995</v>
      </c>
      <c r="D3027" t="s">
        <v>228</v>
      </c>
      <c r="E3027" t="s">
        <v>252</v>
      </c>
      <c r="F3027" t="s">
        <v>223</v>
      </c>
      <c r="G3027" t="s">
        <v>236</v>
      </c>
      <c r="H3027">
        <v>0</v>
      </c>
      <c r="I3027">
        <v>-664.54986355999995</v>
      </c>
    </row>
    <row r="3028" spans="1:9" x14ac:dyDescent="0.35">
      <c r="A3028" t="s">
        <v>262</v>
      </c>
      <c r="B3028">
        <v>2050</v>
      </c>
      <c r="C3028">
        <v>1995</v>
      </c>
      <c r="D3028" t="s">
        <v>228</v>
      </c>
      <c r="E3028" t="s">
        <v>252</v>
      </c>
      <c r="F3028" t="s">
        <v>221</v>
      </c>
      <c r="G3028" t="s">
        <v>227</v>
      </c>
      <c r="H3028">
        <v>1904.90937801</v>
      </c>
      <c r="I3028">
        <v>0</v>
      </c>
    </row>
    <row r="3029" spans="1:9" x14ac:dyDescent="0.35">
      <c r="A3029" t="s">
        <v>262</v>
      </c>
      <c r="B3029">
        <v>2050</v>
      </c>
      <c r="C3029">
        <v>1995</v>
      </c>
      <c r="D3029" t="s">
        <v>228</v>
      </c>
      <c r="E3029" t="s">
        <v>252</v>
      </c>
      <c r="F3029" t="s">
        <v>221</v>
      </c>
      <c r="G3029" t="s">
        <v>279</v>
      </c>
      <c r="H3029">
        <v>304.73686185999998</v>
      </c>
      <c r="I3029">
        <v>0</v>
      </c>
    </row>
    <row r="3030" spans="1:9" x14ac:dyDescent="0.35">
      <c r="A3030" t="s">
        <v>262</v>
      </c>
      <c r="B3030">
        <v>2050</v>
      </c>
      <c r="C3030">
        <v>1995</v>
      </c>
      <c r="D3030" t="s">
        <v>221</v>
      </c>
      <c r="E3030" t="s">
        <v>227</v>
      </c>
      <c r="F3030" t="s">
        <v>221</v>
      </c>
      <c r="G3030" t="s">
        <v>222</v>
      </c>
      <c r="H3030">
        <v>0</v>
      </c>
      <c r="I3030">
        <v>-135.85538600999999</v>
      </c>
    </row>
    <row r="3031" spans="1:9" x14ac:dyDescent="0.35">
      <c r="A3031" t="s">
        <v>262</v>
      </c>
      <c r="B3031">
        <v>2050</v>
      </c>
      <c r="C3031">
        <v>1995</v>
      </c>
      <c r="D3031" t="s">
        <v>221</v>
      </c>
      <c r="E3031" t="s">
        <v>227</v>
      </c>
      <c r="F3031" t="s">
        <v>221</v>
      </c>
      <c r="G3031" t="s">
        <v>239</v>
      </c>
      <c r="H3031">
        <v>0</v>
      </c>
      <c r="I3031">
        <v>-50.861387389999997</v>
      </c>
    </row>
    <row r="3032" spans="1:9" x14ac:dyDescent="0.35">
      <c r="A3032" t="s">
        <v>262</v>
      </c>
      <c r="B3032">
        <v>2050</v>
      </c>
      <c r="C3032">
        <v>1995</v>
      </c>
      <c r="D3032" t="s">
        <v>221</v>
      </c>
      <c r="E3032" t="s">
        <v>227</v>
      </c>
      <c r="F3032" t="s">
        <v>223</v>
      </c>
      <c r="G3032" t="s">
        <v>251</v>
      </c>
      <c r="H3032">
        <v>0</v>
      </c>
      <c r="I3032">
        <v>-2028.51441712</v>
      </c>
    </row>
    <row r="3033" spans="1:9" x14ac:dyDescent="0.35">
      <c r="A3033" t="s">
        <v>262</v>
      </c>
      <c r="B3033">
        <v>2050</v>
      </c>
      <c r="C3033">
        <v>1995</v>
      </c>
      <c r="D3033" t="s">
        <v>221</v>
      </c>
      <c r="E3033" t="s">
        <v>227</v>
      </c>
      <c r="F3033" t="s">
        <v>223</v>
      </c>
      <c r="G3033" t="s">
        <v>240</v>
      </c>
      <c r="H3033">
        <v>0</v>
      </c>
      <c r="I3033">
        <v>-426.08061708000002</v>
      </c>
    </row>
    <row r="3034" spans="1:9" x14ac:dyDescent="0.35">
      <c r="A3034" t="s">
        <v>262</v>
      </c>
      <c r="B3034">
        <v>2050</v>
      </c>
      <c r="C3034">
        <v>1995</v>
      </c>
      <c r="D3034" t="s">
        <v>221</v>
      </c>
      <c r="E3034" t="s">
        <v>227</v>
      </c>
      <c r="F3034" t="s">
        <v>223</v>
      </c>
      <c r="G3034" t="s">
        <v>236</v>
      </c>
      <c r="H3034">
        <v>0</v>
      </c>
      <c r="I3034">
        <v>-683.5579735</v>
      </c>
    </row>
    <row r="3035" spans="1:9" x14ac:dyDescent="0.35">
      <c r="A3035" t="s">
        <v>262</v>
      </c>
      <c r="B3035">
        <v>2050</v>
      </c>
      <c r="C3035">
        <v>1995</v>
      </c>
      <c r="D3035" t="s">
        <v>221</v>
      </c>
      <c r="E3035" t="s">
        <v>227</v>
      </c>
      <c r="F3035" t="s">
        <v>223</v>
      </c>
      <c r="G3035" t="s">
        <v>225</v>
      </c>
      <c r="H3035">
        <v>0</v>
      </c>
      <c r="I3035">
        <v>-45.300153229999999</v>
      </c>
    </row>
    <row r="3036" spans="1:9" x14ac:dyDescent="0.35">
      <c r="A3036" t="s">
        <v>262</v>
      </c>
      <c r="B3036">
        <v>2050</v>
      </c>
      <c r="C3036">
        <v>1995</v>
      </c>
      <c r="D3036" t="s">
        <v>221</v>
      </c>
      <c r="E3036" t="s">
        <v>227</v>
      </c>
      <c r="F3036" t="s">
        <v>223</v>
      </c>
      <c r="G3036" t="s">
        <v>226</v>
      </c>
      <c r="H3036">
        <v>0</v>
      </c>
      <c r="I3036">
        <v>-1325.7111297599999</v>
      </c>
    </row>
    <row r="3037" spans="1:9" x14ac:dyDescent="0.35">
      <c r="A3037" t="s">
        <v>262</v>
      </c>
      <c r="B3037">
        <v>2050</v>
      </c>
      <c r="C3037">
        <v>1995</v>
      </c>
      <c r="D3037" t="s">
        <v>221</v>
      </c>
      <c r="E3037" t="s">
        <v>227</v>
      </c>
      <c r="F3037" t="s">
        <v>223</v>
      </c>
      <c r="G3037" t="s">
        <v>252</v>
      </c>
      <c r="H3037">
        <v>0</v>
      </c>
      <c r="I3037">
        <v>-4850.0430649099999</v>
      </c>
    </row>
    <row r="3038" spans="1:9" x14ac:dyDescent="0.35">
      <c r="A3038" t="s">
        <v>262</v>
      </c>
      <c r="B3038">
        <v>2050</v>
      </c>
      <c r="C3038">
        <v>1995</v>
      </c>
      <c r="D3038" t="s">
        <v>228</v>
      </c>
      <c r="E3038" t="s">
        <v>277</v>
      </c>
      <c r="F3038" t="s">
        <v>223</v>
      </c>
      <c r="G3038" t="s">
        <v>273</v>
      </c>
      <c r="H3038">
        <v>0</v>
      </c>
      <c r="I3038">
        <v>-3439.9039244199998</v>
      </c>
    </row>
    <row r="3039" spans="1:9" x14ac:dyDescent="0.35">
      <c r="A3039" t="s">
        <v>262</v>
      </c>
      <c r="B3039">
        <v>2050</v>
      </c>
      <c r="C3039">
        <v>1995</v>
      </c>
      <c r="D3039" t="s">
        <v>228</v>
      </c>
      <c r="E3039" t="s">
        <v>277</v>
      </c>
      <c r="F3039" t="s">
        <v>221</v>
      </c>
      <c r="G3039" t="s">
        <v>284</v>
      </c>
      <c r="H3039">
        <v>0</v>
      </c>
      <c r="I3039">
        <v>-691.42151579999995</v>
      </c>
    </row>
    <row r="3040" spans="1:9" x14ac:dyDescent="0.35">
      <c r="A3040" t="s">
        <v>262</v>
      </c>
      <c r="B3040">
        <v>2050</v>
      </c>
      <c r="C3040">
        <v>1995</v>
      </c>
      <c r="D3040" t="s">
        <v>228</v>
      </c>
      <c r="E3040" t="s">
        <v>277</v>
      </c>
      <c r="F3040" t="s">
        <v>223</v>
      </c>
      <c r="G3040" t="s">
        <v>285</v>
      </c>
      <c r="H3040">
        <v>2749.9073210000001</v>
      </c>
      <c r="I3040">
        <v>0</v>
      </c>
    </row>
    <row r="3041" spans="1:9" x14ac:dyDescent="0.35">
      <c r="A3041" t="s">
        <v>262</v>
      </c>
      <c r="B3041">
        <v>2050</v>
      </c>
      <c r="C3041">
        <v>1995</v>
      </c>
      <c r="D3041" t="s">
        <v>228</v>
      </c>
      <c r="E3041" t="s">
        <v>285</v>
      </c>
      <c r="F3041" t="s">
        <v>223</v>
      </c>
      <c r="G3041" t="s">
        <v>273</v>
      </c>
      <c r="H3041">
        <v>0</v>
      </c>
      <c r="I3041">
        <v>-2647.54215325</v>
      </c>
    </row>
    <row r="3042" spans="1:9" x14ac:dyDescent="0.35">
      <c r="A3042" t="s">
        <v>262</v>
      </c>
      <c r="B3042">
        <v>2050</v>
      </c>
      <c r="C3042">
        <v>1995</v>
      </c>
      <c r="D3042" t="s">
        <v>228</v>
      </c>
      <c r="E3042" t="s">
        <v>285</v>
      </c>
      <c r="F3042" t="s">
        <v>221</v>
      </c>
      <c r="G3042" t="s">
        <v>283</v>
      </c>
      <c r="H3042">
        <v>0</v>
      </c>
      <c r="I3042">
        <v>-2296.9557348100002</v>
      </c>
    </row>
    <row r="3043" spans="1:9" x14ac:dyDescent="0.35">
      <c r="A3043" t="s">
        <v>262</v>
      </c>
      <c r="B3043">
        <v>2050</v>
      </c>
      <c r="C3043">
        <v>1995</v>
      </c>
      <c r="D3043" t="s">
        <v>228</v>
      </c>
      <c r="E3043" t="s">
        <v>285</v>
      </c>
      <c r="F3043" t="s">
        <v>221</v>
      </c>
      <c r="G3043" t="s">
        <v>284</v>
      </c>
      <c r="H3043">
        <v>0</v>
      </c>
      <c r="I3043">
        <v>-442.24574417999997</v>
      </c>
    </row>
    <row r="3044" spans="1:9" x14ac:dyDescent="0.35">
      <c r="A3044" t="s">
        <v>262</v>
      </c>
      <c r="B3044">
        <v>2050</v>
      </c>
      <c r="C3044">
        <v>1995</v>
      </c>
      <c r="D3044" t="s">
        <v>228</v>
      </c>
      <c r="E3044" t="s">
        <v>285</v>
      </c>
      <c r="F3044" t="s">
        <v>223</v>
      </c>
      <c r="G3044" t="s">
        <v>277</v>
      </c>
      <c r="H3044">
        <v>0</v>
      </c>
      <c r="I3044">
        <v>-9910.8231284400008</v>
      </c>
    </row>
    <row r="3045" spans="1:9" x14ac:dyDescent="0.35">
      <c r="A3045" t="s">
        <v>262</v>
      </c>
      <c r="B3045">
        <v>2050</v>
      </c>
      <c r="C3045">
        <v>1995</v>
      </c>
      <c r="D3045" t="s">
        <v>228</v>
      </c>
      <c r="E3045" t="s">
        <v>285</v>
      </c>
      <c r="F3045" t="s">
        <v>223</v>
      </c>
      <c r="G3045" t="s">
        <v>271</v>
      </c>
      <c r="H3045">
        <v>23910.187590450001</v>
      </c>
      <c r="I3045">
        <v>0</v>
      </c>
    </row>
    <row r="3046" spans="1:9" x14ac:dyDescent="0.35">
      <c r="A3046" t="s">
        <v>262</v>
      </c>
      <c r="B3046">
        <v>2050</v>
      </c>
      <c r="C3046">
        <v>1995</v>
      </c>
      <c r="D3046" t="s">
        <v>228</v>
      </c>
      <c r="E3046" t="s">
        <v>271</v>
      </c>
      <c r="F3046" t="s">
        <v>223</v>
      </c>
      <c r="G3046" t="s">
        <v>265</v>
      </c>
      <c r="H3046">
        <v>0</v>
      </c>
      <c r="I3046">
        <v>-3185.29701935</v>
      </c>
    </row>
    <row r="3047" spans="1:9" x14ac:dyDescent="0.35">
      <c r="A3047" t="s">
        <v>262</v>
      </c>
      <c r="B3047">
        <v>2050</v>
      </c>
      <c r="C3047">
        <v>1995</v>
      </c>
      <c r="D3047" t="s">
        <v>228</v>
      </c>
      <c r="E3047" t="s">
        <v>271</v>
      </c>
      <c r="F3047" t="s">
        <v>223</v>
      </c>
      <c r="G3047" t="s">
        <v>273</v>
      </c>
      <c r="H3047">
        <v>0</v>
      </c>
      <c r="I3047">
        <v>-3019.8899031800001</v>
      </c>
    </row>
    <row r="3048" spans="1:9" x14ac:dyDescent="0.35">
      <c r="A3048" t="s">
        <v>262</v>
      </c>
      <c r="B3048">
        <v>2050</v>
      </c>
      <c r="C3048">
        <v>1995</v>
      </c>
      <c r="D3048" t="s">
        <v>228</v>
      </c>
      <c r="E3048" t="s">
        <v>271</v>
      </c>
      <c r="F3048" t="s">
        <v>223</v>
      </c>
      <c r="G3048" t="s">
        <v>274</v>
      </c>
      <c r="H3048">
        <v>937.21879376000004</v>
      </c>
      <c r="I3048">
        <v>0</v>
      </c>
    </row>
    <row r="3049" spans="1:9" x14ac:dyDescent="0.35">
      <c r="A3049" t="s">
        <v>262</v>
      </c>
      <c r="B3049">
        <v>2050</v>
      </c>
      <c r="C3049">
        <v>1995</v>
      </c>
      <c r="D3049" t="s">
        <v>228</v>
      </c>
      <c r="E3049" t="s">
        <v>271</v>
      </c>
      <c r="F3049" t="s">
        <v>221</v>
      </c>
      <c r="G3049" t="s">
        <v>267</v>
      </c>
      <c r="H3049">
        <v>0</v>
      </c>
      <c r="I3049">
        <v>-6587.0831735499996</v>
      </c>
    </row>
    <row r="3050" spans="1:9" x14ac:dyDescent="0.35">
      <c r="A3050" t="s">
        <v>262</v>
      </c>
      <c r="B3050">
        <v>2050</v>
      </c>
      <c r="C3050">
        <v>1995</v>
      </c>
      <c r="D3050" t="s">
        <v>228</v>
      </c>
      <c r="E3050" t="s">
        <v>271</v>
      </c>
      <c r="F3050" t="s">
        <v>223</v>
      </c>
      <c r="G3050" t="s">
        <v>285</v>
      </c>
      <c r="H3050">
        <v>0</v>
      </c>
      <c r="I3050">
        <v>-4536.5123144999998</v>
      </c>
    </row>
    <row r="3051" spans="1:9" x14ac:dyDescent="0.35">
      <c r="A3051" t="s">
        <v>262</v>
      </c>
      <c r="B3051">
        <v>2050</v>
      </c>
      <c r="C3051">
        <v>1995</v>
      </c>
      <c r="D3051" t="s">
        <v>228</v>
      </c>
      <c r="E3051" t="s">
        <v>271</v>
      </c>
      <c r="F3051" t="s">
        <v>223</v>
      </c>
      <c r="G3051" t="s">
        <v>268</v>
      </c>
      <c r="H3051">
        <v>22698.994620230002</v>
      </c>
      <c r="I3051">
        <v>0</v>
      </c>
    </row>
    <row r="3052" spans="1:9" x14ac:dyDescent="0.35">
      <c r="A3052" t="s">
        <v>262</v>
      </c>
      <c r="B3052">
        <v>2050</v>
      </c>
      <c r="C3052">
        <v>1995</v>
      </c>
      <c r="D3052" t="s">
        <v>228</v>
      </c>
      <c r="E3052" t="s">
        <v>268</v>
      </c>
      <c r="F3052" t="s">
        <v>223</v>
      </c>
      <c r="G3052" t="s">
        <v>232</v>
      </c>
      <c r="H3052">
        <v>0</v>
      </c>
      <c r="I3052">
        <v>-9620.2033539500007</v>
      </c>
    </row>
    <row r="3053" spans="1:9" x14ac:dyDescent="0.35">
      <c r="A3053" t="s">
        <v>262</v>
      </c>
      <c r="B3053">
        <v>2050</v>
      </c>
      <c r="C3053">
        <v>1995</v>
      </c>
      <c r="D3053" t="s">
        <v>228</v>
      </c>
      <c r="E3053" t="s">
        <v>268</v>
      </c>
      <c r="F3053" t="s">
        <v>223</v>
      </c>
      <c r="G3053" t="s">
        <v>264</v>
      </c>
      <c r="H3053">
        <v>0</v>
      </c>
      <c r="I3053">
        <v>-10941.746249190001</v>
      </c>
    </row>
    <row r="3054" spans="1:9" x14ac:dyDescent="0.35">
      <c r="A3054" t="s">
        <v>262</v>
      </c>
      <c r="B3054">
        <v>2050</v>
      </c>
      <c r="C3054">
        <v>1995</v>
      </c>
      <c r="D3054" t="s">
        <v>228</v>
      </c>
      <c r="E3054" t="s">
        <v>268</v>
      </c>
      <c r="F3054" t="s">
        <v>223</v>
      </c>
      <c r="G3054" t="s">
        <v>282</v>
      </c>
      <c r="H3054">
        <v>0</v>
      </c>
      <c r="I3054">
        <v>-1891.7270419700001</v>
      </c>
    </row>
    <row r="3055" spans="1:9" x14ac:dyDescent="0.35">
      <c r="A3055" t="s">
        <v>262</v>
      </c>
      <c r="B3055">
        <v>2050</v>
      </c>
      <c r="C3055">
        <v>1995</v>
      </c>
      <c r="D3055" t="s">
        <v>228</v>
      </c>
      <c r="E3055" t="s">
        <v>268</v>
      </c>
      <c r="F3055" t="s">
        <v>223</v>
      </c>
      <c r="G3055" t="s">
        <v>270</v>
      </c>
      <c r="H3055">
        <v>0</v>
      </c>
      <c r="I3055">
        <v>-1691.3232632500001</v>
      </c>
    </row>
    <row r="3056" spans="1:9" x14ac:dyDescent="0.35">
      <c r="A3056" t="s">
        <v>262</v>
      </c>
      <c r="B3056">
        <v>2050</v>
      </c>
      <c r="C3056">
        <v>1995</v>
      </c>
      <c r="D3056" t="s">
        <v>228</v>
      </c>
      <c r="E3056" t="s">
        <v>268</v>
      </c>
      <c r="F3056" t="s">
        <v>223</v>
      </c>
      <c r="G3056" t="s">
        <v>271</v>
      </c>
      <c r="H3056">
        <v>0</v>
      </c>
      <c r="I3056">
        <v>-4300.1746628499995</v>
      </c>
    </row>
    <row r="3057" spans="1:9" x14ac:dyDescent="0.35">
      <c r="A3057" t="s">
        <v>262</v>
      </c>
      <c r="B3057">
        <v>2050</v>
      </c>
      <c r="C3057">
        <v>1995</v>
      </c>
      <c r="D3057" t="s">
        <v>228</v>
      </c>
      <c r="E3057" t="s">
        <v>238</v>
      </c>
      <c r="F3057" t="s">
        <v>223</v>
      </c>
      <c r="G3057" t="s">
        <v>229</v>
      </c>
      <c r="H3057">
        <v>0</v>
      </c>
      <c r="I3057">
        <v>-697.25757572999999</v>
      </c>
    </row>
    <row r="3058" spans="1:9" x14ac:dyDescent="0.35">
      <c r="A3058" t="s">
        <v>262</v>
      </c>
      <c r="B3058">
        <v>2050</v>
      </c>
      <c r="C3058">
        <v>1995</v>
      </c>
      <c r="D3058" t="s">
        <v>228</v>
      </c>
      <c r="E3058" t="s">
        <v>238</v>
      </c>
      <c r="F3058" t="s">
        <v>223</v>
      </c>
      <c r="G3058" t="s">
        <v>240</v>
      </c>
      <c r="H3058">
        <v>0</v>
      </c>
      <c r="I3058">
        <v>-11175.70614113</v>
      </c>
    </row>
    <row r="3059" spans="1:9" x14ac:dyDescent="0.35">
      <c r="A3059" t="s">
        <v>262</v>
      </c>
      <c r="B3059">
        <v>2050</v>
      </c>
      <c r="C3059">
        <v>1995</v>
      </c>
      <c r="D3059" t="s">
        <v>228</v>
      </c>
      <c r="E3059" t="s">
        <v>238</v>
      </c>
      <c r="F3059" t="s">
        <v>223</v>
      </c>
      <c r="G3059" t="s">
        <v>236</v>
      </c>
      <c r="H3059">
        <v>0</v>
      </c>
      <c r="I3059">
        <v>-4497.5486593100004</v>
      </c>
    </row>
    <row r="3060" spans="1:9" x14ac:dyDescent="0.35">
      <c r="A3060" t="s">
        <v>262</v>
      </c>
      <c r="B3060">
        <v>2050</v>
      </c>
      <c r="C3060">
        <v>1995</v>
      </c>
      <c r="D3060" t="s">
        <v>228</v>
      </c>
      <c r="E3060" t="s">
        <v>238</v>
      </c>
      <c r="F3060" t="s">
        <v>223</v>
      </c>
      <c r="G3060" t="s">
        <v>237</v>
      </c>
      <c r="H3060">
        <v>0</v>
      </c>
      <c r="I3060">
        <v>-2924.9533702599902</v>
      </c>
    </row>
    <row r="3061" spans="1:9" x14ac:dyDescent="0.35">
      <c r="A3061" t="s">
        <v>262</v>
      </c>
      <c r="B3061">
        <v>2050</v>
      </c>
      <c r="C3061">
        <v>1995</v>
      </c>
      <c r="D3061" t="s">
        <v>228</v>
      </c>
      <c r="E3061" t="s">
        <v>256</v>
      </c>
      <c r="F3061" t="s">
        <v>223</v>
      </c>
      <c r="G3061" t="s">
        <v>231</v>
      </c>
      <c r="H3061">
        <v>0</v>
      </c>
      <c r="I3061">
        <v>-612.06248232999997</v>
      </c>
    </row>
    <row r="3062" spans="1:9" x14ac:dyDescent="0.35">
      <c r="A3062" t="s">
        <v>262</v>
      </c>
      <c r="B3062">
        <v>2050</v>
      </c>
      <c r="C3062">
        <v>1995</v>
      </c>
      <c r="D3062" t="s">
        <v>228</v>
      </c>
      <c r="E3062" t="s">
        <v>256</v>
      </c>
      <c r="F3062" t="s">
        <v>223</v>
      </c>
      <c r="G3062" t="s">
        <v>236</v>
      </c>
      <c r="H3062">
        <v>0</v>
      </c>
      <c r="I3062">
        <v>-9056.9831516800004</v>
      </c>
    </row>
    <row r="3063" spans="1:9" x14ac:dyDescent="0.35">
      <c r="A3063" t="s">
        <v>262</v>
      </c>
      <c r="B3063">
        <v>2050</v>
      </c>
      <c r="C3063">
        <v>1995</v>
      </c>
      <c r="D3063" t="s">
        <v>228</v>
      </c>
      <c r="E3063" t="s">
        <v>256</v>
      </c>
      <c r="F3063" t="s">
        <v>223</v>
      </c>
      <c r="G3063" t="s">
        <v>270</v>
      </c>
      <c r="H3063">
        <v>488.19384191</v>
      </c>
      <c r="I3063">
        <v>0</v>
      </c>
    </row>
    <row r="3064" spans="1:9" x14ac:dyDescent="0.35">
      <c r="A3064" t="s">
        <v>262</v>
      </c>
      <c r="B3064">
        <v>2050</v>
      </c>
      <c r="C3064">
        <v>1995</v>
      </c>
      <c r="D3064" t="s">
        <v>228</v>
      </c>
      <c r="E3064" t="s">
        <v>256</v>
      </c>
      <c r="F3064" t="s">
        <v>221</v>
      </c>
      <c r="G3064" t="s">
        <v>279</v>
      </c>
      <c r="H3064">
        <v>4391.1535781100001</v>
      </c>
      <c r="I3064">
        <v>0</v>
      </c>
    </row>
    <row r="3065" spans="1:9" x14ac:dyDescent="0.35">
      <c r="A3065" t="s">
        <v>262</v>
      </c>
      <c r="B3065">
        <v>2050</v>
      </c>
      <c r="C3065">
        <v>1995</v>
      </c>
      <c r="D3065" t="s">
        <v>221</v>
      </c>
      <c r="E3065" t="s">
        <v>253</v>
      </c>
      <c r="F3065" t="s">
        <v>223</v>
      </c>
      <c r="G3065" t="s">
        <v>251</v>
      </c>
      <c r="H3065">
        <v>0</v>
      </c>
      <c r="I3065">
        <v>-11.168889269999999</v>
      </c>
    </row>
    <row r="3066" spans="1:9" x14ac:dyDescent="0.35">
      <c r="A3066" t="s">
        <v>262</v>
      </c>
      <c r="B3066">
        <v>2050</v>
      </c>
      <c r="C3066">
        <v>1995</v>
      </c>
      <c r="D3066" t="s">
        <v>221</v>
      </c>
      <c r="E3066" t="s">
        <v>279</v>
      </c>
      <c r="F3066" t="s">
        <v>223</v>
      </c>
      <c r="G3066" t="s">
        <v>236</v>
      </c>
      <c r="H3066">
        <v>0</v>
      </c>
      <c r="I3066">
        <v>-6.8002740000000006E-2</v>
      </c>
    </row>
    <row r="3067" spans="1:9" x14ac:dyDescent="0.35">
      <c r="A3067" t="s">
        <v>262</v>
      </c>
      <c r="B3067">
        <v>2050</v>
      </c>
      <c r="C3067">
        <v>1995</v>
      </c>
      <c r="D3067" t="s">
        <v>221</v>
      </c>
      <c r="E3067" t="s">
        <v>279</v>
      </c>
      <c r="F3067" t="s">
        <v>223</v>
      </c>
      <c r="G3067" t="s">
        <v>252</v>
      </c>
      <c r="H3067">
        <v>0</v>
      </c>
      <c r="I3067">
        <v>-573.02888215999997</v>
      </c>
    </row>
    <row r="3068" spans="1:9" x14ac:dyDescent="0.35">
      <c r="A3068" t="s">
        <v>262</v>
      </c>
      <c r="B3068">
        <v>2050</v>
      </c>
      <c r="C3068">
        <v>1995</v>
      </c>
      <c r="D3068" t="s">
        <v>221</v>
      </c>
      <c r="E3068" t="s">
        <v>279</v>
      </c>
      <c r="F3068" t="s">
        <v>223</v>
      </c>
      <c r="G3068" t="s">
        <v>256</v>
      </c>
      <c r="H3068">
        <v>0</v>
      </c>
      <c r="I3068">
        <v>-36.235116750000003</v>
      </c>
    </row>
    <row r="3069" spans="1:9" x14ac:dyDescent="0.35">
      <c r="A3069" t="s">
        <v>262</v>
      </c>
      <c r="B3069">
        <v>2050</v>
      </c>
      <c r="C3069">
        <v>1995</v>
      </c>
      <c r="D3069" t="s">
        <v>221</v>
      </c>
      <c r="E3069" t="s">
        <v>250</v>
      </c>
      <c r="F3069" t="s">
        <v>223</v>
      </c>
      <c r="G3069" t="s">
        <v>242</v>
      </c>
      <c r="H3069">
        <v>6339.5916439699904</v>
      </c>
      <c r="I3069">
        <v>-2210.4728486600002</v>
      </c>
    </row>
    <row r="3070" spans="1:9" x14ac:dyDescent="0.35">
      <c r="A3070" t="s">
        <v>262</v>
      </c>
      <c r="B3070">
        <v>2050</v>
      </c>
      <c r="C3070">
        <v>1995</v>
      </c>
      <c r="D3070" t="s">
        <v>221</v>
      </c>
      <c r="E3070" t="s">
        <v>250</v>
      </c>
      <c r="F3070" t="s">
        <v>223</v>
      </c>
      <c r="G3070" t="s">
        <v>265</v>
      </c>
      <c r="H3070">
        <v>0</v>
      </c>
      <c r="I3070">
        <v>-3207.7549137999999</v>
      </c>
    </row>
    <row r="3071" spans="1:9" x14ac:dyDescent="0.35">
      <c r="A3071" t="s">
        <v>262</v>
      </c>
      <c r="B3071">
        <v>2050</v>
      </c>
      <c r="C3071">
        <v>1995</v>
      </c>
      <c r="D3071" t="s">
        <v>221</v>
      </c>
      <c r="E3071" t="s">
        <v>250</v>
      </c>
      <c r="F3071" t="s">
        <v>223</v>
      </c>
      <c r="G3071" t="s">
        <v>244</v>
      </c>
      <c r="H3071">
        <v>0</v>
      </c>
      <c r="I3071">
        <v>-11021.12532757</v>
      </c>
    </row>
    <row r="3072" spans="1:9" x14ac:dyDescent="0.35">
      <c r="A3072" t="s">
        <v>262</v>
      </c>
      <c r="B3072">
        <v>2050</v>
      </c>
      <c r="C3072">
        <v>1995</v>
      </c>
      <c r="D3072" t="s">
        <v>221</v>
      </c>
      <c r="E3072" t="s">
        <v>250</v>
      </c>
      <c r="F3072" t="s">
        <v>223</v>
      </c>
      <c r="G3072" t="s">
        <v>278</v>
      </c>
      <c r="H3072">
        <v>0</v>
      </c>
      <c r="I3072">
        <v>-3481.0187472799998</v>
      </c>
    </row>
    <row r="3073" spans="1:9" x14ac:dyDescent="0.35">
      <c r="A3073" t="s">
        <v>262</v>
      </c>
      <c r="B3073">
        <v>2050</v>
      </c>
      <c r="C3073">
        <v>1995</v>
      </c>
      <c r="D3073" t="s">
        <v>221</v>
      </c>
      <c r="E3073" t="s">
        <v>250</v>
      </c>
      <c r="F3073" t="s">
        <v>223</v>
      </c>
      <c r="G3073" t="s">
        <v>248</v>
      </c>
      <c r="H3073">
        <v>0</v>
      </c>
      <c r="I3073">
        <v>-7141.8782432899998</v>
      </c>
    </row>
    <row r="3074" spans="1:9" x14ac:dyDescent="0.35">
      <c r="A3074" t="s">
        <v>262</v>
      </c>
      <c r="B3074">
        <v>2050</v>
      </c>
      <c r="C3074">
        <v>1995</v>
      </c>
      <c r="D3074" t="s">
        <v>221</v>
      </c>
      <c r="E3074" t="s">
        <v>250</v>
      </c>
      <c r="F3074" t="s">
        <v>221</v>
      </c>
      <c r="G3074" t="s">
        <v>267</v>
      </c>
      <c r="H3074">
        <v>3235.0254650900001</v>
      </c>
      <c r="I3074">
        <v>-6355.2519032099999</v>
      </c>
    </row>
    <row r="3075" spans="1:9" x14ac:dyDescent="0.35">
      <c r="A3075" t="s">
        <v>262</v>
      </c>
      <c r="B3075">
        <v>2050</v>
      </c>
      <c r="C3075">
        <v>1995</v>
      </c>
      <c r="D3075" t="s">
        <v>221</v>
      </c>
      <c r="E3075" t="s">
        <v>250</v>
      </c>
      <c r="F3075" t="s">
        <v>221</v>
      </c>
      <c r="G3075" t="s">
        <v>280</v>
      </c>
      <c r="H3075">
        <v>1426.0254642699999</v>
      </c>
      <c r="I3075">
        <v>0</v>
      </c>
    </row>
    <row r="3076" spans="1:9" x14ac:dyDescent="0.35">
      <c r="A3076" t="s">
        <v>262</v>
      </c>
      <c r="B3076">
        <v>2050</v>
      </c>
      <c r="C3076">
        <v>1995</v>
      </c>
      <c r="D3076" t="s">
        <v>221</v>
      </c>
      <c r="E3076" t="s">
        <v>280</v>
      </c>
      <c r="F3076" t="s">
        <v>223</v>
      </c>
      <c r="G3076" t="s">
        <v>278</v>
      </c>
      <c r="H3076">
        <v>0</v>
      </c>
      <c r="I3076">
        <v>-2091.0532733</v>
      </c>
    </row>
    <row r="3077" spans="1:9" x14ac:dyDescent="0.35">
      <c r="A3077" t="s">
        <v>262</v>
      </c>
      <c r="B3077">
        <v>2050</v>
      </c>
      <c r="C3077">
        <v>1995</v>
      </c>
      <c r="D3077" t="s">
        <v>221</v>
      </c>
      <c r="E3077" t="s">
        <v>280</v>
      </c>
      <c r="F3077" t="s">
        <v>221</v>
      </c>
      <c r="G3077" t="s">
        <v>250</v>
      </c>
      <c r="H3077">
        <v>0</v>
      </c>
      <c r="I3077">
        <v>-3708.3369946100001</v>
      </c>
    </row>
    <row r="3078" spans="1:9" x14ac:dyDescent="0.35">
      <c r="A3078" t="s">
        <v>262</v>
      </c>
      <c r="B3078">
        <v>2050</v>
      </c>
      <c r="C3078">
        <v>2008</v>
      </c>
      <c r="D3078" t="s">
        <v>221</v>
      </c>
      <c r="E3078" t="s">
        <v>222</v>
      </c>
      <c r="F3078" t="s">
        <v>223</v>
      </c>
      <c r="G3078" t="s">
        <v>224</v>
      </c>
      <c r="H3078">
        <v>850.20732207000003</v>
      </c>
      <c r="I3078">
        <v>0</v>
      </c>
    </row>
    <row r="3079" spans="1:9" x14ac:dyDescent="0.35">
      <c r="A3079" t="s">
        <v>262</v>
      </c>
      <c r="B3079">
        <v>2050</v>
      </c>
      <c r="C3079">
        <v>2008</v>
      </c>
      <c r="D3079" t="s">
        <v>221</v>
      </c>
      <c r="E3079" t="s">
        <v>222</v>
      </c>
      <c r="F3079" t="s">
        <v>223</v>
      </c>
      <c r="G3079" t="s">
        <v>225</v>
      </c>
      <c r="H3079">
        <v>1398.39487504</v>
      </c>
      <c r="I3079">
        <v>0</v>
      </c>
    </row>
    <row r="3080" spans="1:9" x14ac:dyDescent="0.35">
      <c r="A3080" t="s">
        <v>262</v>
      </c>
      <c r="B3080">
        <v>2050</v>
      </c>
      <c r="C3080">
        <v>2008</v>
      </c>
      <c r="D3080" t="s">
        <v>221</v>
      </c>
      <c r="E3080" t="s">
        <v>222</v>
      </c>
      <c r="F3080" t="s">
        <v>223</v>
      </c>
      <c r="G3080" t="s">
        <v>226</v>
      </c>
      <c r="H3080">
        <v>1136.86771948</v>
      </c>
      <c r="I3080">
        <v>-2745.3938759299999</v>
      </c>
    </row>
    <row r="3081" spans="1:9" x14ac:dyDescent="0.35">
      <c r="A3081" t="s">
        <v>262</v>
      </c>
      <c r="B3081">
        <v>2050</v>
      </c>
      <c r="C3081">
        <v>2008</v>
      </c>
      <c r="D3081" t="s">
        <v>221</v>
      </c>
      <c r="E3081" t="s">
        <v>222</v>
      </c>
      <c r="F3081" t="s">
        <v>221</v>
      </c>
      <c r="G3081" t="s">
        <v>227</v>
      </c>
      <c r="H3081">
        <v>4189.4516043499998</v>
      </c>
      <c r="I3081">
        <v>0</v>
      </c>
    </row>
    <row r="3082" spans="1:9" x14ac:dyDescent="0.35">
      <c r="A3082" t="s">
        <v>262</v>
      </c>
      <c r="B3082">
        <v>2050</v>
      </c>
      <c r="C3082">
        <v>2008</v>
      </c>
      <c r="D3082" t="s">
        <v>228</v>
      </c>
      <c r="E3082" t="s">
        <v>229</v>
      </c>
      <c r="F3082" t="s">
        <v>221</v>
      </c>
      <c r="G3082" t="s">
        <v>230</v>
      </c>
      <c r="H3082">
        <v>6081.57342926</v>
      </c>
      <c r="I3082">
        <v>0</v>
      </c>
    </row>
    <row r="3083" spans="1:9" x14ac:dyDescent="0.35">
      <c r="A3083" t="s">
        <v>262</v>
      </c>
      <c r="B3083">
        <v>2050</v>
      </c>
      <c r="C3083">
        <v>2008</v>
      </c>
      <c r="D3083" t="s">
        <v>228</v>
      </c>
      <c r="E3083" t="s">
        <v>229</v>
      </c>
      <c r="F3083" t="s">
        <v>223</v>
      </c>
      <c r="G3083" t="s">
        <v>231</v>
      </c>
      <c r="H3083">
        <v>5652.3997563599996</v>
      </c>
      <c r="I3083">
        <v>0</v>
      </c>
    </row>
    <row r="3084" spans="1:9" x14ac:dyDescent="0.35">
      <c r="A3084" t="s">
        <v>262</v>
      </c>
      <c r="B3084">
        <v>2050</v>
      </c>
      <c r="C3084">
        <v>2008</v>
      </c>
      <c r="D3084" t="s">
        <v>228</v>
      </c>
      <c r="E3084" t="s">
        <v>229</v>
      </c>
      <c r="F3084" t="s">
        <v>223</v>
      </c>
      <c r="G3084" t="s">
        <v>232</v>
      </c>
      <c r="H3084">
        <v>29599.161883100001</v>
      </c>
      <c r="I3084">
        <v>0</v>
      </c>
    </row>
    <row r="3085" spans="1:9" x14ac:dyDescent="0.35">
      <c r="A3085" t="s">
        <v>262</v>
      </c>
      <c r="B3085">
        <v>2050</v>
      </c>
      <c r="C3085">
        <v>2008</v>
      </c>
      <c r="D3085" t="s">
        <v>228</v>
      </c>
      <c r="E3085" t="s">
        <v>229</v>
      </c>
      <c r="F3085" t="s">
        <v>223</v>
      </c>
      <c r="G3085" t="s">
        <v>236</v>
      </c>
      <c r="H3085">
        <v>12079.000499329901</v>
      </c>
      <c r="I3085">
        <v>0</v>
      </c>
    </row>
    <row r="3086" spans="1:9" x14ac:dyDescent="0.35">
      <c r="A3086" t="s">
        <v>262</v>
      </c>
      <c r="B3086">
        <v>2050</v>
      </c>
      <c r="C3086">
        <v>2008</v>
      </c>
      <c r="D3086" t="s">
        <v>228</v>
      </c>
      <c r="E3086" t="s">
        <v>229</v>
      </c>
      <c r="F3086" t="s">
        <v>223</v>
      </c>
      <c r="G3086" t="s">
        <v>237</v>
      </c>
      <c r="H3086">
        <v>7750.65312506999</v>
      </c>
      <c r="I3086">
        <v>-799.84204393000005</v>
      </c>
    </row>
    <row r="3087" spans="1:9" x14ac:dyDescent="0.35">
      <c r="A3087" t="s">
        <v>262</v>
      </c>
      <c r="B3087">
        <v>2050</v>
      </c>
      <c r="C3087">
        <v>2008</v>
      </c>
      <c r="D3087" t="s">
        <v>228</v>
      </c>
      <c r="E3087" t="s">
        <v>229</v>
      </c>
      <c r="F3087" t="s">
        <v>223</v>
      </c>
      <c r="G3087" t="s">
        <v>238</v>
      </c>
      <c r="H3087">
        <v>8050.0611702899996</v>
      </c>
      <c r="I3087">
        <v>0</v>
      </c>
    </row>
    <row r="3088" spans="1:9" x14ac:dyDescent="0.35">
      <c r="A3088" t="s">
        <v>262</v>
      </c>
      <c r="B3088">
        <v>2050</v>
      </c>
      <c r="C3088">
        <v>2008</v>
      </c>
      <c r="D3088" t="s">
        <v>221</v>
      </c>
      <c r="E3088" t="s">
        <v>239</v>
      </c>
      <c r="F3088" t="s">
        <v>223</v>
      </c>
      <c r="G3088" t="s">
        <v>240</v>
      </c>
      <c r="H3088">
        <v>756.12750453000001</v>
      </c>
      <c r="I3088">
        <v>0</v>
      </c>
    </row>
    <row r="3089" spans="1:9" x14ac:dyDescent="0.35">
      <c r="A3089" t="s">
        <v>262</v>
      </c>
      <c r="B3089">
        <v>2050</v>
      </c>
      <c r="C3089">
        <v>2008</v>
      </c>
      <c r="D3089" t="s">
        <v>221</v>
      </c>
      <c r="E3089" t="s">
        <v>239</v>
      </c>
      <c r="F3089" t="s">
        <v>223</v>
      </c>
      <c r="G3089" t="s">
        <v>225</v>
      </c>
      <c r="H3089">
        <v>307.96235648999999</v>
      </c>
      <c r="I3089">
        <v>0</v>
      </c>
    </row>
    <row r="3090" spans="1:9" x14ac:dyDescent="0.35">
      <c r="A3090" t="s">
        <v>262</v>
      </c>
      <c r="B3090">
        <v>2050</v>
      </c>
      <c r="C3090">
        <v>2008</v>
      </c>
      <c r="D3090" t="s">
        <v>221</v>
      </c>
      <c r="E3090" t="s">
        <v>239</v>
      </c>
      <c r="F3090" t="s">
        <v>221</v>
      </c>
      <c r="G3090" t="s">
        <v>227</v>
      </c>
      <c r="H3090">
        <v>4120.3402966100002</v>
      </c>
      <c r="I3090">
        <v>0</v>
      </c>
    </row>
    <row r="3091" spans="1:9" x14ac:dyDescent="0.35">
      <c r="A3091" t="s">
        <v>262</v>
      </c>
      <c r="B3091">
        <v>2050</v>
      </c>
      <c r="C3091">
        <v>2008</v>
      </c>
      <c r="D3091" t="s">
        <v>228</v>
      </c>
      <c r="E3091" t="s">
        <v>242</v>
      </c>
      <c r="F3091" t="s">
        <v>223</v>
      </c>
      <c r="G3091" t="s">
        <v>232</v>
      </c>
      <c r="H3091">
        <v>3313.70430201</v>
      </c>
      <c r="I3091">
        <v>0</v>
      </c>
    </row>
    <row r="3092" spans="1:9" x14ac:dyDescent="0.35">
      <c r="A3092" t="s">
        <v>262</v>
      </c>
      <c r="B3092">
        <v>2050</v>
      </c>
      <c r="C3092">
        <v>2008</v>
      </c>
      <c r="D3092" t="s">
        <v>228</v>
      </c>
      <c r="E3092" t="s">
        <v>242</v>
      </c>
      <c r="F3092" t="s">
        <v>223</v>
      </c>
      <c r="G3092" t="s">
        <v>244</v>
      </c>
      <c r="H3092">
        <v>6630.3011899699904</v>
      </c>
      <c r="I3092">
        <v>-1722.64423861</v>
      </c>
    </row>
    <row r="3093" spans="1:9" x14ac:dyDescent="0.35">
      <c r="A3093" t="s">
        <v>262</v>
      </c>
      <c r="B3093">
        <v>2050</v>
      </c>
      <c r="C3093">
        <v>2008</v>
      </c>
      <c r="D3093" t="s">
        <v>228</v>
      </c>
      <c r="E3093" t="s">
        <v>242</v>
      </c>
      <c r="F3093" t="s">
        <v>223</v>
      </c>
      <c r="G3093" t="s">
        <v>246</v>
      </c>
      <c r="H3093">
        <v>1253.6941010999999</v>
      </c>
      <c r="I3093">
        <v>0</v>
      </c>
    </row>
    <row r="3094" spans="1:9" x14ac:dyDescent="0.35">
      <c r="A3094" t="s">
        <v>262</v>
      </c>
      <c r="B3094">
        <v>2050</v>
      </c>
      <c r="C3094">
        <v>2008</v>
      </c>
      <c r="D3094" t="s">
        <v>228</v>
      </c>
      <c r="E3094" t="s">
        <v>242</v>
      </c>
      <c r="F3094" t="s">
        <v>223</v>
      </c>
      <c r="G3094" t="s">
        <v>248</v>
      </c>
      <c r="H3094">
        <v>8490.2183944400003</v>
      </c>
      <c r="I3094">
        <v>0</v>
      </c>
    </row>
    <row r="3095" spans="1:9" x14ac:dyDescent="0.35">
      <c r="A3095" t="s">
        <v>262</v>
      </c>
      <c r="B3095">
        <v>2050</v>
      </c>
      <c r="C3095">
        <v>2008</v>
      </c>
      <c r="D3095" t="s">
        <v>228</v>
      </c>
      <c r="E3095" t="s">
        <v>242</v>
      </c>
      <c r="F3095" t="s">
        <v>221</v>
      </c>
      <c r="G3095" t="s">
        <v>250</v>
      </c>
      <c r="H3095">
        <v>2640.8486892599999</v>
      </c>
      <c r="I3095">
        <v>-7242.7371672999998</v>
      </c>
    </row>
    <row r="3096" spans="1:9" x14ac:dyDescent="0.35">
      <c r="A3096" t="s">
        <v>262</v>
      </c>
      <c r="B3096">
        <v>2050</v>
      </c>
      <c r="C3096">
        <v>2008</v>
      </c>
      <c r="D3096" t="s">
        <v>228</v>
      </c>
      <c r="E3096" t="s">
        <v>251</v>
      </c>
      <c r="F3096" t="s">
        <v>223</v>
      </c>
      <c r="G3096" t="s">
        <v>224</v>
      </c>
      <c r="H3096">
        <v>581.99030698000001</v>
      </c>
      <c r="I3096">
        <v>0</v>
      </c>
    </row>
    <row r="3097" spans="1:9" x14ac:dyDescent="0.35">
      <c r="A3097" t="s">
        <v>262</v>
      </c>
      <c r="B3097">
        <v>2050</v>
      </c>
      <c r="C3097">
        <v>2008</v>
      </c>
      <c r="D3097" t="s">
        <v>228</v>
      </c>
      <c r="E3097" t="s">
        <v>251</v>
      </c>
      <c r="F3097" t="s">
        <v>223</v>
      </c>
      <c r="G3097" t="s">
        <v>226</v>
      </c>
      <c r="H3097">
        <v>137.66518379999999</v>
      </c>
      <c r="I3097">
        <v>0</v>
      </c>
    </row>
    <row r="3098" spans="1:9" x14ac:dyDescent="0.35">
      <c r="A3098" t="s">
        <v>262</v>
      </c>
      <c r="B3098">
        <v>2050</v>
      </c>
      <c r="C3098">
        <v>2008</v>
      </c>
      <c r="D3098" t="s">
        <v>228</v>
      </c>
      <c r="E3098" t="s">
        <v>251</v>
      </c>
      <c r="F3098" t="s">
        <v>223</v>
      </c>
      <c r="G3098" t="s">
        <v>252</v>
      </c>
      <c r="H3098">
        <v>2000.2140892299999</v>
      </c>
      <c r="I3098">
        <v>0</v>
      </c>
    </row>
    <row r="3099" spans="1:9" x14ac:dyDescent="0.35">
      <c r="A3099" t="s">
        <v>262</v>
      </c>
      <c r="B3099">
        <v>2050</v>
      </c>
      <c r="C3099">
        <v>2008</v>
      </c>
      <c r="D3099" t="s">
        <v>228</v>
      </c>
      <c r="E3099" t="s">
        <v>251</v>
      </c>
      <c r="F3099" t="s">
        <v>221</v>
      </c>
      <c r="G3099" t="s">
        <v>227</v>
      </c>
      <c r="H3099">
        <v>682.96701919999998</v>
      </c>
      <c r="I3099">
        <v>0</v>
      </c>
    </row>
    <row r="3100" spans="1:9" x14ac:dyDescent="0.35">
      <c r="A3100" t="s">
        <v>262</v>
      </c>
      <c r="B3100">
        <v>2050</v>
      </c>
      <c r="C3100">
        <v>2008</v>
      </c>
      <c r="D3100" t="s">
        <v>228</v>
      </c>
      <c r="E3100" t="s">
        <v>251</v>
      </c>
      <c r="F3100" t="s">
        <v>221</v>
      </c>
      <c r="G3100" t="s">
        <v>253</v>
      </c>
      <c r="H3100">
        <v>34389.896815159998</v>
      </c>
      <c r="I3100">
        <v>0</v>
      </c>
    </row>
    <row r="3101" spans="1:9" x14ac:dyDescent="0.35">
      <c r="A3101" t="s">
        <v>262</v>
      </c>
      <c r="B3101">
        <v>2050</v>
      </c>
      <c r="C3101">
        <v>2008</v>
      </c>
      <c r="D3101" t="s">
        <v>221</v>
      </c>
      <c r="E3101" t="s">
        <v>230</v>
      </c>
      <c r="F3101" t="s">
        <v>223</v>
      </c>
      <c r="G3101" t="s">
        <v>229</v>
      </c>
      <c r="H3101">
        <v>0</v>
      </c>
      <c r="I3101">
        <v>-894.45982438999999</v>
      </c>
    </row>
    <row r="3102" spans="1:9" x14ac:dyDescent="0.35">
      <c r="A3102" t="s">
        <v>262</v>
      </c>
      <c r="B3102">
        <v>2050</v>
      </c>
      <c r="C3102">
        <v>2008</v>
      </c>
      <c r="D3102" t="s">
        <v>221</v>
      </c>
      <c r="E3102" t="s">
        <v>230</v>
      </c>
      <c r="F3102" t="s">
        <v>223</v>
      </c>
      <c r="G3102" t="s">
        <v>232</v>
      </c>
      <c r="H3102">
        <v>13288.00506686</v>
      </c>
      <c r="I3102">
        <v>-264.91046905000002</v>
      </c>
    </row>
    <row r="3103" spans="1:9" x14ac:dyDescent="0.35">
      <c r="A3103" t="s">
        <v>262</v>
      </c>
      <c r="B3103">
        <v>2050</v>
      </c>
      <c r="C3103">
        <v>2008</v>
      </c>
      <c r="D3103" t="s">
        <v>221</v>
      </c>
      <c r="E3103" t="s">
        <v>230</v>
      </c>
      <c r="F3103" t="s">
        <v>223</v>
      </c>
      <c r="G3103" t="s">
        <v>244</v>
      </c>
      <c r="H3103">
        <v>2134.2945284899902</v>
      </c>
      <c r="I3103">
        <v>-554.03096243999903</v>
      </c>
    </row>
    <row r="3104" spans="1:9" x14ac:dyDescent="0.35">
      <c r="A3104" t="s">
        <v>262</v>
      </c>
      <c r="B3104">
        <v>2050</v>
      </c>
      <c r="C3104">
        <v>2008</v>
      </c>
      <c r="D3104" t="s">
        <v>221</v>
      </c>
      <c r="E3104" t="s">
        <v>230</v>
      </c>
      <c r="F3104" t="s">
        <v>223</v>
      </c>
      <c r="G3104" t="s">
        <v>237</v>
      </c>
      <c r="H3104">
        <v>14628.268980590001</v>
      </c>
      <c r="I3104">
        <v>-4600.6774022700001</v>
      </c>
    </row>
    <row r="3105" spans="1:9" x14ac:dyDescent="0.35">
      <c r="A3105" t="s">
        <v>262</v>
      </c>
      <c r="B3105">
        <v>2050</v>
      </c>
      <c r="C3105">
        <v>2008</v>
      </c>
      <c r="D3105" t="s">
        <v>228</v>
      </c>
      <c r="E3105" t="s">
        <v>231</v>
      </c>
      <c r="F3105" t="s">
        <v>223</v>
      </c>
      <c r="G3105" t="s">
        <v>229</v>
      </c>
      <c r="H3105">
        <v>0</v>
      </c>
      <c r="I3105">
        <v>-1279.51309509</v>
      </c>
    </row>
    <row r="3106" spans="1:9" x14ac:dyDescent="0.35">
      <c r="A3106" t="s">
        <v>262</v>
      </c>
      <c r="B3106">
        <v>2050</v>
      </c>
      <c r="C3106">
        <v>2008</v>
      </c>
      <c r="D3106" t="s">
        <v>228</v>
      </c>
      <c r="E3106" t="s">
        <v>231</v>
      </c>
      <c r="F3106" t="s">
        <v>223</v>
      </c>
      <c r="G3106" t="s">
        <v>232</v>
      </c>
      <c r="H3106">
        <v>5599.66759748</v>
      </c>
      <c r="I3106">
        <v>0</v>
      </c>
    </row>
    <row r="3107" spans="1:9" x14ac:dyDescent="0.35">
      <c r="A3107" t="s">
        <v>262</v>
      </c>
      <c r="B3107">
        <v>2050</v>
      </c>
      <c r="C3107">
        <v>2008</v>
      </c>
      <c r="D3107" t="s">
        <v>228</v>
      </c>
      <c r="E3107" t="s">
        <v>231</v>
      </c>
      <c r="F3107" t="s">
        <v>223</v>
      </c>
      <c r="G3107" t="s">
        <v>270</v>
      </c>
      <c r="H3107">
        <v>1472.5822972799999</v>
      </c>
      <c r="I3107">
        <v>0</v>
      </c>
    </row>
    <row r="3108" spans="1:9" x14ac:dyDescent="0.35">
      <c r="A3108" t="s">
        <v>262</v>
      </c>
      <c r="B3108">
        <v>2050</v>
      </c>
      <c r="C3108">
        <v>2008</v>
      </c>
      <c r="D3108" t="s">
        <v>228</v>
      </c>
      <c r="E3108" t="s">
        <v>231</v>
      </c>
      <c r="F3108" t="s">
        <v>223</v>
      </c>
      <c r="G3108" t="s">
        <v>256</v>
      </c>
      <c r="H3108">
        <v>12269.348563879999</v>
      </c>
      <c r="I3108">
        <v>0</v>
      </c>
    </row>
    <row r="3109" spans="1:9" x14ac:dyDescent="0.35">
      <c r="A3109" t="s">
        <v>262</v>
      </c>
      <c r="B3109">
        <v>2050</v>
      </c>
      <c r="C3109">
        <v>2008</v>
      </c>
      <c r="D3109" t="s">
        <v>228</v>
      </c>
      <c r="E3109" t="s">
        <v>257</v>
      </c>
      <c r="F3109" t="s">
        <v>223</v>
      </c>
      <c r="G3109" t="s">
        <v>237</v>
      </c>
      <c r="H3109">
        <v>549.94021163000002</v>
      </c>
      <c r="I3109">
        <v>0</v>
      </c>
    </row>
    <row r="3110" spans="1:9" x14ac:dyDescent="0.35">
      <c r="A3110" t="s">
        <v>262</v>
      </c>
      <c r="B3110">
        <v>2050</v>
      </c>
      <c r="C3110">
        <v>2008</v>
      </c>
      <c r="D3110" t="s">
        <v>228</v>
      </c>
      <c r="E3110" t="s">
        <v>261</v>
      </c>
      <c r="F3110" t="s">
        <v>223</v>
      </c>
      <c r="G3110" t="s">
        <v>224</v>
      </c>
      <c r="H3110">
        <v>10044.47740964</v>
      </c>
      <c r="I3110">
        <v>-3893.9692947899998</v>
      </c>
    </row>
    <row r="3111" spans="1:9" x14ac:dyDescent="0.35">
      <c r="A3111" t="s">
        <v>262</v>
      </c>
      <c r="B3111">
        <v>2050</v>
      </c>
      <c r="C3111">
        <v>2008</v>
      </c>
      <c r="D3111" t="s">
        <v>228</v>
      </c>
      <c r="E3111" t="s">
        <v>232</v>
      </c>
      <c r="F3111" t="s">
        <v>223</v>
      </c>
      <c r="G3111" t="s">
        <v>229</v>
      </c>
      <c r="H3111">
        <v>0</v>
      </c>
      <c r="I3111">
        <v>-17676.401305159899</v>
      </c>
    </row>
    <row r="3112" spans="1:9" x14ac:dyDescent="0.35">
      <c r="A3112" t="s">
        <v>262</v>
      </c>
      <c r="B3112">
        <v>2050</v>
      </c>
      <c r="C3112">
        <v>2008</v>
      </c>
      <c r="D3112" t="s">
        <v>228</v>
      </c>
      <c r="E3112" t="s">
        <v>232</v>
      </c>
      <c r="F3112" t="s">
        <v>223</v>
      </c>
      <c r="G3112" t="s">
        <v>242</v>
      </c>
      <c r="H3112">
        <v>0</v>
      </c>
      <c r="I3112">
        <v>-3056.5334771299999</v>
      </c>
    </row>
    <row r="3113" spans="1:9" x14ac:dyDescent="0.35">
      <c r="A3113" t="s">
        <v>262</v>
      </c>
      <c r="B3113">
        <v>2050</v>
      </c>
      <c r="C3113">
        <v>2008</v>
      </c>
      <c r="D3113" t="s">
        <v>228</v>
      </c>
      <c r="E3113" t="s">
        <v>232</v>
      </c>
      <c r="F3113" t="s">
        <v>221</v>
      </c>
      <c r="G3113" t="s">
        <v>230</v>
      </c>
      <c r="H3113">
        <v>2488.8942886499999</v>
      </c>
      <c r="I3113">
        <v>-13508.219684219999</v>
      </c>
    </row>
    <row r="3114" spans="1:9" x14ac:dyDescent="0.35">
      <c r="A3114" t="s">
        <v>262</v>
      </c>
      <c r="B3114">
        <v>2050</v>
      </c>
      <c r="C3114">
        <v>2008</v>
      </c>
      <c r="D3114" t="s">
        <v>228</v>
      </c>
      <c r="E3114" t="s">
        <v>232</v>
      </c>
      <c r="F3114" t="s">
        <v>223</v>
      </c>
      <c r="G3114" t="s">
        <v>231</v>
      </c>
      <c r="H3114">
        <v>0</v>
      </c>
      <c r="I3114">
        <v>-5133.82294783</v>
      </c>
    </row>
    <row r="3115" spans="1:9" x14ac:dyDescent="0.35">
      <c r="A3115" t="s">
        <v>262</v>
      </c>
      <c r="B3115">
        <v>2050</v>
      </c>
      <c r="C3115">
        <v>2008</v>
      </c>
      <c r="D3115" t="s">
        <v>228</v>
      </c>
      <c r="E3115" t="s">
        <v>232</v>
      </c>
      <c r="F3115" t="s">
        <v>223</v>
      </c>
      <c r="G3115" t="s">
        <v>263</v>
      </c>
      <c r="H3115">
        <v>527.44301560999997</v>
      </c>
      <c r="I3115">
        <v>0</v>
      </c>
    </row>
    <row r="3116" spans="1:9" x14ac:dyDescent="0.35">
      <c r="A3116" t="s">
        <v>262</v>
      </c>
      <c r="B3116">
        <v>2050</v>
      </c>
      <c r="C3116">
        <v>2008</v>
      </c>
      <c r="D3116" t="s">
        <v>228</v>
      </c>
      <c r="E3116" t="s">
        <v>232</v>
      </c>
      <c r="F3116" t="s">
        <v>223</v>
      </c>
      <c r="G3116" t="s">
        <v>264</v>
      </c>
      <c r="H3116">
        <v>2660.74872693</v>
      </c>
      <c r="I3116">
        <v>0</v>
      </c>
    </row>
    <row r="3117" spans="1:9" x14ac:dyDescent="0.35">
      <c r="A3117" t="s">
        <v>262</v>
      </c>
      <c r="B3117">
        <v>2050</v>
      </c>
      <c r="C3117">
        <v>2008</v>
      </c>
      <c r="D3117" t="s">
        <v>228</v>
      </c>
      <c r="E3117" t="s">
        <v>232</v>
      </c>
      <c r="F3117" t="s">
        <v>223</v>
      </c>
      <c r="G3117" t="s">
        <v>265</v>
      </c>
      <c r="H3117">
        <v>6672.2658379900004</v>
      </c>
      <c r="I3117">
        <v>0</v>
      </c>
    </row>
    <row r="3118" spans="1:9" x14ac:dyDescent="0.35">
      <c r="A3118" t="s">
        <v>262</v>
      </c>
      <c r="B3118">
        <v>2050</v>
      </c>
      <c r="C3118">
        <v>2008</v>
      </c>
      <c r="D3118" t="s">
        <v>228</v>
      </c>
      <c r="E3118" t="s">
        <v>232</v>
      </c>
      <c r="F3118" t="s">
        <v>223</v>
      </c>
      <c r="G3118" t="s">
        <v>244</v>
      </c>
      <c r="H3118">
        <v>9231.4861578799992</v>
      </c>
      <c r="I3118">
        <v>-4159.4856352400002</v>
      </c>
    </row>
    <row r="3119" spans="1:9" x14ac:dyDescent="0.35">
      <c r="A3119" t="s">
        <v>262</v>
      </c>
      <c r="B3119">
        <v>2050</v>
      </c>
      <c r="C3119">
        <v>2008</v>
      </c>
      <c r="D3119" t="s">
        <v>228</v>
      </c>
      <c r="E3119" t="s">
        <v>232</v>
      </c>
      <c r="F3119" t="s">
        <v>223</v>
      </c>
      <c r="G3119" t="s">
        <v>246</v>
      </c>
      <c r="H3119">
        <v>4042.6651808299998</v>
      </c>
      <c r="I3119">
        <v>0</v>
      </c>
    </row>
    <row r="3120" spans="1:9" x14ac:dyDescent="0.35">
      <c r="A3120" t="s">
        <v>262</v>
      </c>
      <c r="B3120">
        <v>2050</v>
      </c>
      <c r="C3120">
        <v>2008</v>
      </c>
      <c r="D3120" t="s">
        <v>228</v>
      </c>
      <c r="E3120" t="s">
        <v>232</v>
      </c>
      <c r="F3120" t="s">
        <v>223</v>
      </c>
      <c r="G3120" t="s">
        <v>248</v>
      </c>
      <c r="H3120">
        <v>13207.34305016</v>
      </c>
      <c r="I3120">
        <v>0</v>
      </c>
    </row>
    <row r="3121" spans="1:9" x14ac:dyDescent="0.35">
      <c r="A3121" t="s">
        <v>262</v>
      </c>
      <c r="B3121">
        <v>2050</v>
      </c>
      <c r="C3121">
        <v>2008</v>
      </c>
      <c r="D3121" t="s">
        <v>228</v>
      </c>
      <c r="E3121" t="s">
        <v>232</v>
      </c>
      <c r="F3121" t="s">
        <v>221</v>
      </c>
      <c r="G3121" t="s">
        <v>267</v>
      </c>
      <c r="H3121">
        <v>3399.6282946800002</v>
      </c>
      <c r="I3121">
        <v>0</v>
      </c>
    </row>
    <row r="3122" spans="1:9" x14ac:dyDescent="0.35">
      <c r="A3122" t="s">
        <v>262</v>
      </c>
      <c r="B3122">
        <v>2050</v>
      </c>
      <c r="C3122">
        <v>2008</v>
      </c>
      <c r="D3122" t="s">
        <v>228</v>
      </c>
      <c r="E3122" t="s">
        <v>232</v>
      </c>
      <c r="F3122" t="s">
        <v>223</v>
      </c>
      <c r="G3122" t="s">
        <v>270</v>
      </c>
      <c r="H3122">
        <v>2730.3752756899999</v>
      </c>
      <c r="I3122">
        <v>0</v>
      </c>
    </row>
    <row r="3123" spans="1:9" x14ac:dyDescent="0.35">
      <c r="A3123" t="s">
        <v>262</v>
      </c>
      <c r="B3123">
        <v>2050</v>
      </c>
      <c r="C3123">
        <v>2008</v>
      </c>
      <c r="D3123" t="s">
        <v>228</v>
      </c>
      <c r="E3123" t="s">
        <v>232</v>
      </c>
      <c r="F3123" t="s">
        <v>223</v>
      </c>
      <c r="G3123" t="s">
        <v>268</v>
      </c>
      <c r="H3123">
        <v>4242.1135664499998</v>
      </c>
      <c r="I3123">
        <v>0</v>
      </c>
    </row>
    <row r="3124" spans="1:9" x14ac:dyDescent="0.35">
      <c r="A3124" t="s">
        <v>262</v>
      </c>
      <c r="B3124">
        <v>2050</v>
      </c>
      <c r="C3124">
        <v>2008</v>
      </c>
      <c r="D3124" t="s">
        <v>228</v>
      </c>
      <c r="E3124" t="s">
        <v>263</v>
      </c>
      <c r="F3124" t="s">
        <v>223</v>
      </c>
      <c r="G3124" t="s">
        <v>232</v>
      </c>
      <c r="H3124">
        <v>0</v>
      </c>
      <c r="I3124">
        <v>-745.90287505000003</v>
      </c>
    </row>
    <row r="3125" spans="1:9" x14ac:dyDescent="0.35">
      <c r="A3125" t="s">
        <v>262</v>
      </c>
      <c r="B3125">
        <v>2050</v>
      </c>
      <c r="C3125">
        <v>2008</v>
      </c>
      <c r="D3125" t="s">
        <v>228</v>
      </c>
      <c r="E3125" t="s">
        <v>263</v>
      </c>
      <c r="F3125" t="s">
        <v>223</v>
      </c>
      <c r="G3125" t="s">
        <v>269</v>
      </c>
      <c r="H3125">
        <v>527.44301560999997</v>
      </c>
      <c r="I3125">
        <v>0</v>
      </c>
    </row>
    <row r="3126" spans="1:9" x14ac:dyDescent="0.35">
      <c r="A3126" t="s">
        <v>262</v>
      </c>
      <c r="B3126">
        <v>2050</v>
      </c>
      <c r="C3126">
        <v>2008</v>
      </c>
      <c r="D3126" t="s">
        <v>228</v>
      </c>
      <c r="E3126" t="s">
        <v>264</v>
      </c>
      <c r="F3126" t="s">
        <v>223</v>
      </c>
      <c r="G3126" t="s">
        <v>232</v>
      </c>
      <c r="H3126">
        <v>0</v>
      </c>
      <c r="I3126">
        <v>-3397.0883888099902</v>
      </c>
    </row>
    <row r="3127" spans="1:9" x14ac:dyDescent="0.35">
      <c r="A3127" t="s">
        <v>262</v>
      </c>
      <c r="B3127">
        <v>2050</v>
      </c>
      <c r="C3127">
        <v>2008</v>
      </c>
      <c r="D3127" t="s">
        <v>228</v>
      </c>
      <c r="E3127" t="s">
        <v>264</v>
      </c>
      <c r="F3127" t="s">
        <v>223</v>
      </c>
      <c r="G3127" t="s">
        <v>269</v>
      </c>
      <c r="H3127">
        <v>745.90287505000003</v>
      </c>
      <c r="I3127">
        <v>0</v>
      </c>
    </row>
    <row r="3128" spans="1:9" x14ac:dyDescent="0.35">
      <c r="A3128" t="s">
        <v>262</v>
      </c>
      <c r="B3128">
        <v>2050</v>
      </c>
      <c r="C3128">
        <v>2008</v>
      </c>
      <c r="D3128" t="s">
        <v>228</v>
      </c>
      <c r="E3128" t="s">
        <v>264</v>
      </c>
      <c r="F3128" t="s">
        <v>223</v>
      </c>
      <c r="G3128" t="s">
        <v>265</v>
      </c>
      <c r="H3128">
        <v>1105.05584563</v>
      </c>
      <c r="I3128">
        <v>0</v>
      </c>
    </row>
    <row r="3129" spans="1:9" x14ac:dyDescent="0.35">
      <c r="A3129" t="s">
        <v>262</v>
      </c>
      <c r="B3129">
        <v>2050</v>
      </c>
      <c r="C3129">
        <v>2008</v>
      </c>
      <c r="D3129" t="s">
        <v>228</v>
      </c>
      <c r="E3129" t="s">
        <v>264</v>
      </c>
      <c r="F3129" t="s">
        <v>223</v>
      </c>
      <c r="G3129" t="s">
        <v>270</v>
      </c>
      <c r="H3129">
        <v>995.88459253999997</v>
      </c>
      <c r="I3129">
        <v>0</v>
      </c>
    </row>
    <row r="3130" spans="1:9" x14ac:dyDescent="0.35">
      <c r="A3130" t="s">
        <v>262</v>
      </c>
      <c r="B3130">
        <v>2050</v>
      </c>
      <c r="C3130">
        <v>2008</v>
      </c>
      <c r="D3130" t="s">
        <v>228</v>
      </c>
      <c r="E3130" t="s">
        <v>264</v>
      </c>
      <c r="F3130" t="s">
        <v>223</v>
      </c>
      <c r="G3130" t="s">
        <v>268</v>
      </c>
      <c r="H3130">
        <v>2125.3413125000002</v>
      </c>
      <c r="I3130">
        <v>0</v>
      </c>
    </row>
    <row r="3131" spans="1:9" x14ac:dyDescent="0.35">
      <c r="A3131" t="s">
        <v>262</v>
      </c>
      <c r="B3131">
        <v>2050</v>
      </c>
      <c r="C3131">
        <v>2008</v>
      </c>
      <c r="D3131" t="s">
        <v>228</v>
      </c>
      <c r="E3131" t="s">
        <v>269</v>
      </c>
      <c r="F3131" t="s">
        <v>223</v>
      </c>
      <c r="G3131" t="s">
        <v>263</v>
      </c>
      <c r="H3131">
        <v>0</v>
      </c>
      <c r="I3131">
        <v>-745.90287505000003</v>
      </c>
    </row>
    <row r="3132" spans="1:9" x14ac:dyDescent="0.35">
      <c r="A3132" t="s">
        <v>262</v>
      </c>
      <c r="B3132">
        <v>2050</v>
      </c>
      <c r="C3132">
        <v>2008</v>
      </c>
      <c r="D3132" t="s">
        <v>228</v>
      </c>
      <c r="E3132" t="s">
        <v>269</v>
      </c>
      <c r="F3132" t="s">
        <v>223</v>
      </c>
      <c r="G3132" t="s">
        <v>264</v>
      </c>
      <c r="H3132">
        <v>0</v>
      </c>
      <c r="I3132">
        <v>-527.44301560999997</v>
      </c>
    </row>
    <row r="3133" spans="1:9" x14ac:dyDescent="0.35">
      <c r="A3133" t="s">
        <v>262</v>
      </c>
      <c r="B3133">
        <v>2050</v>
      </c>
      <c r="C3133">
        <v>2008</v>
      </c>
      <c r="D3133" t="s">
        <v>228</v>
      </c>
      <c r="E3133" t="s">
        <v>265</v>
      </c>
      <c r="F3133" t="s">
        <v>223</v>
      </c>
      <c r="G3133" t="s">
        <v>232</v>
      </c>
      <c r="H3133">
        <v>0</v>
      </c>
      <c r="I3133">
        <v>-11038.503482730001</v>
      </c>
    </row>
    <row r="3134" spans="1:9" x14ac:dyDescent="0.35">
      <c r="A3134" t="s">
        <v>262</v>
      </c>
      <c r="B3134">
        <v>2050</v>
      </c>
      <c r="C3134">
        <v>2008</v>
      </c>
      <c r="D3134" t="s">
        <v>228</v>
      </c>
      <c r="E3134" t="s">
        <v>265</v>
      </c>
      <c r="F3134" t="s">
        <v>223</v>
      </c>
      <c r="G3134" t="s">
        <v>264</v>
      </c>
      <c r="H3134">
        <v>0</v>
      </c>
      <c r="I3134">
        <v>-1510.8363662700001</v>
      </c>
    </row>
    <row r="3135" spans="1:9" x14ac:dyDescent="0.35">
      <c r="A3135" t="s">
        <v>262</v>
      </c>
      <c r="B3135">
        <v>2050</v>
      </c>
      <c r="C3135">
        <v>2008</v>
      </c>
      <c r="D3135" t="s">
        <v>228</v>
      </c>
      <c r="E3135" t="s">
        <v>265</v>
      </c>
      <c r="F3135" t="s">
        <v>223</v>
      </c>
      <c r="G3135" t="s">
        <v>248</v>
      </c>
      <c r="H3135">
        <v>1927.6372750999999</v>
      </c>
      <c r="I3135">
        <v>0</v>
      </c>
    </row>
    <row r="3136" spans="1:9" x14ac:dyDescent="0.35">
      <c r="A3136" t="s">
        <v>262</v>
      </c>
      <c r="B3136">
        <v>2050</v>
      </c>
      <c r="C3136">
        <v>2008</v>
      </c>
      <c r="D3136" t="s">
        <v>228</v>
      </c>
      <c r="E3136" t="s">
        <v>265</v>
      </c>
      <c r="F3136" t="s">
        <v>221</v>
      </c>
      <c r="G3136" t="s">
        <v>267</v>
      </c>
      <c r="H3136">
        <v>4179.4517673399996</v>
      </c>
      <c r="I3136">
        <v>0</v>
      </c>
    </row>
    <row r="3137" spans="1:9" x14ac:dyDescent="0.35">
      <c r="A3137" t="s">
        <v>262</v>
      </c>
      <c r="B3137">
        <v>2050</v>
      </c>
      <c r="C3137">
        <v>2008</v>
      </c>
      <c r="D3137" t="s">
        <v>228</v>
      </c>
      <c r="E3137" t="s">
        <v>265</v>
      </c>
      <c r="F3137" t="s">
        <v>223</v>
      </c>
      <c r="G3137" t="s">
        <v>271</v>
      </c>
      <c r="H3137">
        <v>1977.35136343</v>
      </c>
      <c r="I3137">
        <v>0</v>
      </c>
    </row>
    <row r="3138" spans="1:9" x14ac:dyDescent="0.35">
      <c r="A3138" t="s">
        <v>262</v>
      </c>
      <c r="B3138">
        <v>2050</v>
      </c>
      <c r="C3138">
        <v>2008</v>
      </c>
      <c r="D3138" t="s">
        <v>228</v>
      </c>
      <c r="E3138" t="s">
        <v>265</v>
      </c>
      <c r="F3138" t="s">
        <v>221</v>
      </c>
      <c r="G3138" t="s">
        <v>250</v>
      </c>
      <c r="H3138">
        <v>4580.2060583499997</v>
      </c>
      <c r="I3138">
        <v>0</v>
      </c>
    </row>
    <row r="3139" spans="1:9" x14ac:dyDescent="0.35">
      <c r="A3139" t="s">
        <v>262</v>
      </c>
      <c r="B3139">
        <v>2050</v>
      </c>
      <c r="C3139">
        <v>2008</v>
      </c>
      <c r="D3139" t="s">
        <v>228</v>
      </c>
      <c r="E3139" t="s">
        <v>272</v>
      </c>
      <c r="F3139" t="s">
        <v>223</v>
      </c>
      <c r="G3139" t="s">
        <v>273</v>
      </c>
      <c r="H3139">
        <v>1901.56937657</v>
      </c>
      <c r="I3139">
        <v>-1645.5762564700001</v>
      </c>
    </row>
    <row r="3140" spans="1:9" x14ac:dyDescent="0.35">
      <c r="A3140" t="s">
        <v>262</v>
      </c>
      <c r="B3140">
        <v>2050</v>
      </c>
      <c r="C3140">
        <v>2008</v>
      </c>
      <c r="D3140" t="s">
        <v>228</v>
      </c>
      <c r="E3140" t="s">
        <v>272</v>
      </c>
      <c r="F3140" t="s">
        <v>223</v>
      </c>
      <c r="G3140" t="s">
        <v>274</v>
      </c>
      <c r="H3140">
        <v>1860.29726759</v>
      </c>
      <c r="I3140">
        <v>0</v>
      </c>
    </row>
    <row r="3141" spans="1:9" x14ac:dyDescent="0.35">
      <c r="A3141" t="s">
        <v>262</v>
      </c>
      <c r="B3141">
        <v>2050</v>
      </c>
      <c r="C3141">
        <v>2008</v>
      </c>
      <c r="D3141" t="s">
        <v>228</v>
      </c>
      <c r="E3141" t="s">
        <v>275</v>
      </c>
      <c r="F3141" t="s">
        <v>223</v>
      </c>
      <c r="G3141" t="s">
        <v>244</v>
      </c>
      <c r="H3141">
        <v>10165.430774500001</v>
      </c>
      <c r="I3141">
        <v>0</v>
      </c>
    </row>
    <row r="3142" spans="1:9" x14ac:dyDescent="0.35">
      <c r="A3142" t="s">
        <v>262</v>
      </c>
      <c r="B3142">
        <v>2050</v>
      </c>
      <c r="C3142">
        <v>2008</v>
      </c>
      <c r="D3142" t="s">
        <v>228</v>
      </c>
      <c r="E3142" t="s">
        <v>275</v>
      </c>
      <c r="F3142" t="s">
        <v>223</v>
      </c>
      <c r="G3142" t="s">
        <v>276</v>
      </c>
      <c r="H3142">
        <v>9554.9221735399897</v>
      </c>
      <c r="I3142">
        <v>0</v>
      </c>
    </row>
    <row r="3143" spans="1:9" x14ac:dyDescent="0.35">
      <c r="A3143" t="s">
        <v>262</v>
      </c>
      <c r="B3143">
        <v>2050</v>
      </c>
      <c r="C3143">
        <v>2008</v>
      </c>
      <c r="D3143" t="s">
        <v>228</v>
      </c>
      <c r="E3143" t="s">
        <v>273</v>
      </c>
      <c r="F3143" t="s">
        <v>223</v>
      </c>
      <c r="G3143" t="s">
        <v>272</v>
      </c>
      <c r="H3143">
        <v>1287.9731661000001</v>
      </c>
      <c r="I3143">
        <v>-1231.08618426</v>
      </c>
    </row>
    <row r="3144" spans="1:9" x14ac:dyDescent="0.35">
      <c r="A3144" t="s">
        <v>262</v>
      </c>
      <c r="B3144">
        <v>2050</v>
      </c>
      <c r="C3144">
        <v>2008</v>
      </c>
      <c r="D3144" t="s">
        <v>228</v>
      </c>
      <c r="E3144" t="s">
        <v>273</v>
      </c>
      <c r="F3144" t="s">
        <v>223</v>
      </c>
      <c r="G3144" t="s">
        <v>277</v>
      </c>
      <c r="H3144">
        <v>7022.0682057100003</v>
      </c>
      <c r="I3144">
        <v>0</v>
      </c>
    </row>
    <row r="3145" spans="1:9" x14ac:dyDescent="0.35">
      <c r="A3145" t="s">
        <v>262</v>
      </c>
      <c r="B3145">
        <v>2050</v>
      </c>
      <c r="C3145">
        <v>2008</v>
      </c>
      <c r="D3145" t="s">
        <v>228</v>
      </c>
      <c r="E3145" t="s">
        <v>273</v>
      </c>
      <c r="F3145" t="s">
        <v>223</v>
      </c>
      <c r="G3145" t="s">
        <v>285</v>
      </c>
      <c r="H3145">
        <v>2568.8664472599999</v>
      </c>
      <c r="I3145">
        <v>0</v>
      </c>
    </row>
    <row r="3146" spans="1:9" x14ac:dyDescent="0.35">
      <c r="A3146" t="s">
        <v>262</v>
      </c>
      <c r="B3146">
        <v>2050</v>
      </c>
      <c r="C3146">
        <v>2008</v>
      </c>
      <c r="D3146" t="s">
        <v>228</v>
      </c>
      <c r="E3146" t="s">
        <v>273</v>
      </c>
      <c r="F3146" t="s">
        <v>223</v>
      </c>
      <c r="G3146" t="s">
        <v>271</v>
      </c>
      <c r="H3146">
        <v>3276.90891616</v>
      </c>
      <c r="I3146">
        <v>0</v>
      </c>
    </row>
    <row r="3147" spans="1:9" x14ac:dyDescent="0.35">
      <c r="A3147" t="s">
        <v>262</v>
      </c>
      <c r="B3147">
        <v>2050</v>
      </c>
      <c r="C3147">
        <v>2008</v>
      </c>
      <c r="D3147" t="s">
        <v>228</v>
      </c>
      <c r="E3147" t="s">
        <v>244</v>
      </c>
      <c r="F3147" t="s">
        <v>223</v>
      </c>
      <c r="G3147" t="s">
        <v>242</v>
      </c>
      <c r="H3147">
        <v>3910.4502096599999</v>
      </c>
      <c r="I3147">
        <v>-20277.23332245</v>
      </c>
    </row>
    <row r="3148" spans="1:9" x14ac:dyDescent="0.35">
      <c r="A3148" t="s">
        <v>262</v>
      </c>
      <c r="B3148">
        <v>2050</v>
      </c>
      <c r="C3148">
        <v>2008</v>
      </c>
      <c r="D3148" t="s">
        <v>228</v>
      </c>
      <c r="E3148" t="s">
        <v>244</v>
      </c>
      <c r="F3148" t="s">
        <v>221</v>
      </c>
      <c r="G3148" t="s">
        <v>230</v>
      </c>
      <c r="H3148">
        <v>9158.6917581500002</v>
      </c>
      <c r="I3148">
        <v>-28728.215178890001</v>
      </c>
    </row>
    <row r="3149" spans="1:9" x14ac:dyDescent="0.35">
      <c r="A3149" t="s">
        <v>262</v>
      </c>
      <c r="B3149">
        <v>2050</v>
      </c>
      <c r="C3149">
        <v>2008</v>
      </c>
      <c r="D3149" t="s">
        <v>228</v>
      </c>
      <c r="E3149" t="s">
        <v>244</v>
      </c>
      <c r="F3149" t="s">
        <v>223</v>
      </c>
      <c r="G3149" t="s">
        <v>232</v>
      </c>
      <c r="H3149">
        <v>6547.3834691900001</v>
      </c>
      <c r="I3149">
        <v>-14382.76920277</v>
      </c>
    </row>
    <row r="3150" spans="1:9" x14ac:dyDescent="0.35">
      <c r="A3150" t="s">
        <v>262</v>
      </c>
      <c r="B3150">
        <v>2050</v>
      </c>
      <c r="C3150">
        <v>2008</v>
      </c>
      <c r="D3150" t="s">
        <v>228</v>
      </c>
      <c r="E3150" t="s">
        <v>244</v>
      </c>
      <c r="F3150" t="s">
        <v>223</v>
      </c>
      <c r="G3150" t="s">
        <v>275</v>
      </c>
      <c r="H3150">
        <v>0</v>
      </c>
      <c r="I3150">
        <v>-39791.581246989997</v>
      </c>
    </row>
    <row r="3151" spans="1:9" x14ac:dyDescent="0.35">
      <c r="A3151" t="s">
        <v>262</v>
      </c>
      <c r="B3151">
        <v>2050</v>
      </c>
      <c r="C3151">
        <v>2008</v>
      </c>
      <c r="D3151" t="s">
        <v>228</v>
      </c>
      <c r="E3151" t="s">
        <v>244</v>
      </c>
      <c r="F3151" t="s">
        <v>223</v>
      </c>
      <c r="G3151" t="s">
        <v>237</v>
      </c>
      <c r="H3151">
        <v>31189.66003834</v>
      </c>
      <c r="I3151">
        <v>0</v>
      </c>
    </row>
    <row r="3152" spans="1:9" x14ac:dyDescent="0.35">
      <c r="A3152" t="s">
        <v>262</v>
      </c>
      <c r="B3152">
        <v>2050</v>
      </c>
      <c r="C3152">
        <v>2008</v>
      </c>
      <c r="D3152" t="s">
        <v>228</v>
      </c>
      <c r="E3152" t="s">
        <v>244</v>
      </c>
      <c r="F3152" t="s">
        <v>221</v>
      </c>
      <c r="G3152" t="s">
        <v>250</v>
      </c>
      <c r="H3152">
        <v>20919.05288879</v>
      </c>
      <c r="I3152">
        <v>0</v>
      </c>
    </row>
    <row r="3153" spans="1:9" x14ac:dyDescent="0.35">
      <c r="A3153" t="s">
        <v>262</v>
      </c>
      <c r="B3153">
        <v>2050</v>
      </c>
      <c r="C3153">
        <v>2008</v>
      </c>
      <c r="D3153" t="s">
        <v>228</v>
      </c>
      <c r="E3153" t="s">
        <v>224</v>
      </c>
      <c r="F3153" t="s">
        <v>221</v>
      </c>
      <c r="G3153" t="s">
        <v>222</v>
      </c>
      <c r="H3153">
        <v>0</v>
      </c>
      <c r="I3153">
        <v>-1358.99215142</v>
      </c>
    </row>
    <row r="3154" spans="1:9" x14ac:dyDescent="0.35">
      <c r="A3154" t="s">
        <v>262</v>
      </c>
      <c r="B3154">
        <v>2050</v>
      </c>
      <c r="C3154">
        <v>2008</v>
      </c>
      <c r="D3154" t="s">
        <v>228</v>
      </c>
      <c r="E3154" t="s">
        <v>224</v>
      </c>
      <c r="F3154" t="s">
        <v>223</v>
      </c>
      <c r="G3154" t="s">
        <v>251</v>
      </c>
      <c r="H3154">
        <v>0</v>
      </c>
      <c r="I3154">
        <v>-8504.6040946699995</v>
      </c>
    </row>
    <row r="3155" spans="1:9" x14ac:dyDescent="0.35">
      <c r="A3155" t="s">
        <v>262</v>
      </c>
      <c r="B3155">
        <v>2050</v>
      </c>
      <c r="C3155">
        <v>2008</v>
      </c>
      <c r="D3155" t="s">
        <v>228</v>
      </c>
      <c r="E3155" t="s">
        <v>224</v>
      </c>
      <c r="F3155" t="s">
        <v>223</v>
      </c>
      <c r="G3155" t="s">
        <v>261</v>
      </c>
      <c r="H3155">
        <v>276.47279142000002</v>
      </c>
      <c r="I3155">
        <v>-247.71786175</v>
      </c>
    </row>
    <row r="3156" spans="1:9" x14ac:dyDescent="0.35">
      <c r="A3156" t="s">
        <v>262</v>
      </c>
      <c r="B3156">
        <v>2050</v>
      </c>
      <c r="C3156">
        <v>2008</v>
      </c>
      <c r="D3156" t="s">
        <v>228</v>
      </c>
      <c r="E3156" t="s">
        <v>224</v>
      </c>
      <c r="F3156" t="s">
        <v>223</v>
      </c>
      <c r="G3156" t="s">
        <v>237</v>
      </c>
      <c r="H3156">
        <v>987.39882223999996</v>
      </c>
      <c r="I3156">
        <v>0</v>
      </c>
    </row>
    <row r="3157" spans="1:9" x14ac:dyDescent="0.35">
      <c r="A3157" t="s">
        <v>262</v>
      </c>
      <c r="B3157">
        <v>2050</v>
      </c>
      <c r="C3157">
        <v>2008</v>
      </c>
      <c r="D3157" t="s">
        <v>228</v>
      </c>
      <c r="E3157" t="s">
        <v>224</v>
      </c>
      <c r="F3157" t="s">
        <v>223</v>
      </c>
      <c r="G3157" t="s">
        <v>226</v>
      </c>
      <c r="H3157">
        <v>9081.7939630300007</v>
      </c>
      <c r="I3157">
        <v>0</v>
      </c>
    </row>
    <row r="3158" spans="1:9" x14ac:dyDescent="0.35">
      <c r="A3158" t="s">
        <v>262</v>
      </c>
      <c r="B3158">
        <v>2050</v>
      </c>
      <c r="C3158">
        <v>2008</v>
      </c>
      <c r="D3158" t="s">
        <v>228</v>
      </c>
      <c r="E3158" t="s">
        <v>224</v>
      </c>
      <c r="F3158" t="s">
        <v>221</v>
      </c>
      <c r="G3158" t="s">
        <v>253</v>
      </c>
      <c r="H3158">
        <v>28274.470928039998</v>
      </c>
      <c r="I3158">
        <v>0</v>
      </c>
    </row>
    <row r="3159" spans="1:9" x14ac:dyDescent="0.35">
      <c r="A3159" t="s">
        <v>262</v>
      </c>
      <c r="B3159">
        <v>2050</v>
      </c>
      <c r="C3159">
        <v>2008</v>
      </c>
      <c r="D3159" t="s">
        <v>228</v>
      </c>
      <c r="E3159" t="s">
        <v>240</v>
      </c>
      <c r="F3159" t="s">
        <v>221</v>
      </c>
      <c r="G3159" t="s">
        <v>239</v>
      </c>
      <c r="H3159">
        <v>0</v>
      </c>
      <c r="I3159">
        <v>-2815.7454067100002</v>
      </c>
    </row>
    <row r="3160" spans="1:9" x14ac:dyDescent="0.35">
      <c r="A3160" t="s">
        <v>262</v>
      </c>
      <c r="B3160">
        <v>2050</v>
      </c>
      <c r="C3160">
        <v>2008</v>
      </c>
      <c r="D3160" t="s">
        <v>228</v>
      </c>
      <c r="E3160" t="s">
        <v>240</v>
      </c>
      <c r="F3160" t="s">
        <v>223</v>
      </c>
      <c r="G3160" t="s">
        <v>236</v>
      </c>
      <c r="H3160">
        <v>1658.29575041</v>
      </c>
      <c r="I3160">
        <v>0</v>
      </c>
    </row>
    <row r="3161" spans="1:9" x14ac:dyDescent="0.35">
      <c r="A3161" t="s">
        <v>262</v>
      </c>
      <c r="B3161">
        <v>2050</v>
      </c>
      <c r="C3161">
        <v>2008</v>
      </c>
      <c r="D3161" t="s">
        <v>228</v>
      </c>
      <c r="E3161" t="s">
        <v>240</v>
      </c>
      <c r="F3161" t="s">
        <v>221</v>
      </c>
      <c r="G3161" t="s">
        <v>227</v>
      </c>
      <c r="H3161">
        <v>8043.2538283900003</v>
      </c>
      <c r="I3161">
        <v>0</v>
      </c>
    </row>
    <row r="3162" spans="1:9" x14ac:dyDescent="0.35">
      <c r="A3162" t="s">
        <v>262</v>
      </c>
      <c r="B3162">
        <v>2050</v>
      </c>
      <c r="C3162">
        <v>2008</v>
      </c>
      <c r="D3162" t="s">
        <v>228</v>
      </c>
      <c r="E3162" t="s">
        <v>240</v>
      </c>
      <c r="F3162" t="s">
        <v>223</v>
      </c>
      <c r="G3162" t="s">
        <v>238</v>
      </c>
      <c r="H3162">
        <v>662.25265746000002</v>
      </c>
      <c r="I3162">
        <v>0</v>
      </c>
    </row>
    <row r="3163" spans="1:9" x14ac:dyDescent="0.35">
      <c r="A3163" t="s">
        <v>262</v>
      </c>
      <c r="B3163">
        <v>2050</v>
      </c>
      <c r="C3163">
        <v>2008</v>
      </c>
      <c r="D3163" t="s">
        <v>228</v>
      </c>
      <c r="E3163" t="s">
        <v>236</v>
      </c>
      <c r="F3163" t="s">
        <v>223</v>
      </c>
      <c r="G3163" t="s">
        <v>229</v>
      </c>
      <c r="H3163">
        <v>0</v>
      </c>
      <c r="I3163">
        <v>-778.20680217999995</v>
      </c>
    </row>
    <row r="3164" spans="1:9" x14ac:dyDescent="0.35">
      <c r="A3164" t="s">
        <v>262</v>
      </c>
      <c r="B3164">
        <v>2050</v>
      </c>
      <c r="C3164">
        <v>2008</v>
      </c>
      <c r="D3164" t="s">
        <v>228</v>
      </c>
      <c r="E3164" t="s">
        <v>236</v>
      </c>
      <c r="F3164" t="s">
        <v>223</v>
      </c>
      <c r="G3164" t="s">
        <v>240</v>
      </c>
      <c r="H3164">
        <v>0</v>
      </c>
      <c r="I3164">
        <v>-4050.6500574699999</v>
      </c>
    </row>
    <row r="3165" spans="1:9" x14ac:dyDescent="0.35">
      <c r="A3165" t="s">
        <v>262</v>
      </c>
      <c r="B3165">
        <v>2050</v>
      </c>
      <c r="C3165">
        <v>2008</v>
      </c>
      <c r="D3165" t="s">
        <v>228</v>
      </c>
      <c r="E3165" t="s">
        <v>236</v>
      </c>
      <c r="F3165" t="s">
        <v>223</v>
      </c>
      <c r="G3165" t="s">
        <v>252</v>
      </c>
      <c r="H3165">
        <v>5507.0303717300003</v>
      </c>
      <c r="I3165">
        <v>0</v>
      </c>
    </row>
    <row r="3166" spans="1:9" x14ac:dyDescent="0.35">
      <c r="A3166" t="s">
        <v>262</v>
      </c>
      <c r="B3166">
        <v>2050</v>
      </c>
      <c r="C3166">
        <v>2008</v>
      </c>
      <c r="D3166" t="s">
        <v>228</v>
      </c>
      <c r="E3166" t="s">
        <v>236</v>
      </c>
      <c r="F3166" t="s">
        <v>221</v>
      </c>
      <c r="G3166" t="s">
        <v>227</v>
      </c>
      <c r="H3166">
        <v>6544.4762073000002</v>
      </c>
      <c r="I3166">
        <v>0</v>
      </c>
    </row>
    <row r="3167" spans="1:9" x14ac:dyDescent="0.35">
      <c r="A3167" t="s">
        <v>262</v>
      </c>
      <c r="B3167">
        <v>2050</v>
      </c>
      <c r="C3167">
        <v>2008</v>
      </c>
      <c r="D3167" t="s">
        <v>228</v>
      </c>
      <c r="E3167" t="s">
        <v>236</v>
      </c>
      <c r="F3167" t="s">
        <v>223</v>
      </c>
      <c r="G3167" t="s">
        <v>238</v>
      </c>
      <c r="H3167">
        <v>356.81138525</v>
      </c>
      <c r="I3167">
        <v>0</v>
      </c>
    </row>
    <row r="3168" spans="1:9" x14ac:dyDescent="0.35">
      <c r="A3168" t="s">
        <v>262</v>
      </c>
      <c r="B3168">
        <v>2050</v>
      </c>
      <c r="C3168">
        <v>2008</v>
      </c>
      <c r="D3168" t="s">
        <v>228</v>
      </c>
      <c r="E3168" t="s">
        <v>236</v>
      </c>
      <c r="F3168" t="s">
        <v>223</v>
      </c>
      <c r="G3168" t="s">
        <v>256</v>
      </c>
      <c r="H3168">
        <v>3024.4777994400001</v>
      </c>
      <c r="I3168">
        <v>0</v>
      </c>
    </row>
    <row r="3169" spans="1:9" x14ac:dyDescent="0.35">
      <c r="A3169" t="s">
        <v>262</v>
      </c>
      <c r="B3169">
        <v>2050</v>
      </c>
      <c r="C3169">
        <v>2008</v>
      </c>
      <c r="D3169" t="s">
        <v>228</v>
      </c>
      <c r="E3169" t="s">
        <v>236</v>
      </c>
      <c r="F3169" t="s">
        <v>221</v>
      </c>
      <c r="G3169" t="s">
        <v>279</v>
      </c>
      <c r="H3169">
        <v>2308.3190119000001</v>
      </c>
      <c r="I3169">
        <v>0</v>
      </c>
    </row>
    <row r="3170" spans="1:9" x14ac:dyDescent="0.35">
      <c r="A3170" t="s">
        <v>262</v>
      </c>
      <c r="B3170">
        <v>2050</v>
      </c>
      <c r="C3170">
        <v>2008</v>
      </c>
      <c r="D3170" t="s">
        <v>228</v>
      </c>
      <c r="E3170" t="s">
        <v>278</v>
      </c>
      <c r="F3170" t="s">
        <v>221</v>
      </c>
      <c r="G3170" t="s">
        <v>250</v>
      </c>
      <c r="H3170">
        <v>5524.1840651100001</v>
      </c>
      <c r="I3170">
        <v>0</v>
      </c>
    </row>
    <row r="3171" spans="1:9" x14ac:dyDescent="0.35">
      <c r="A3171" t="s">
        <v>262</v>
      </c>
      <c r="B3171">
        <v>2050</v>
      </c>
      <c r="C3171">
        <v>2008</v>
      </c>
      <c r="D3171" t="s">
        <v>228</v>
      </c>
      <c r="E3171" t="s">
        <v>278</v>
      </c>
      <c r="F3171" t="s">
        <v>221</v>
      </c>
      <c r="G3171" t="s">
        <v>280</v>
      </c>
      <c r="H3171">
        <v>1241.6145388100001</v>
      </c>
      <c r="I3171">
        <v>0</v>
      </c>
    </row>
    <row r="3172" spans="1:9" x14ac:dyDescent="0.35">
      <c r="A3172" t="s">
        <v>262</v>
      </c>
      <c r="B3172">
        <v>2050</v>
      </c>
      <c r="C3172">
        <v>2008</v>
      </c>
      <c r="D3172" t="s">
        <v>228</v>
      </c>
      <c r="E3172" t="s">
        <v>237</v>
      </c>
      <c r="F3172" t="s">
        <v>223</v>
      </c>
      <c r="G3172" t="s">
        <v>229</v>
      </c>
      <c r="H3172">
        <v>252.59629362999999</v>
      </c>
      <c r="I3172">
        <v>-2192.0947844000002</v>
      </c>
    </row>
    <row r="3173" spans="1:9" x14ac:dyDescent="0.35">
      <c r="A3173" t="s">
        <v>262</v>
      </c>
      <c r="B3173">
        <v>2050</v>
      </c>
      <c r="C3173">
        <v>2008</v>
      </c>
      <c r="D3173" t="s">
        <v>228</v>
      </c>
      <c r="E3173" t="s">
        <v>237</v>
      </c>
      <c r="F3173" t="s">
        <v>221</v>
      </c>
      <c r="G3173" t="s">
        <v>230</v>
      </c>
      <c r="H3173">
        <v>2969.3083140600002</v>
      </c>
      <c r="I3173">
        <v>-4213.2418706999997</v>
      </c>
    </row>
    <row r="3174" spans="1:9" x14ac:dyDescent="0.35">
      <c r="A3174" t="s">
        <v>262</v>
      </c>
      <c r="B3174">
        <v>2050</v>
      </c>
      <c r="C3174">
        <v>2008</v>
      </c>
      <c r="D3174" t="s">
        <v>228</v>
      </c>
      <c r="E3174" t="s">
        <v>237</v>
      </c>
      <c r="F3174" t="s">
        <v>223</v>
      </c>
      <c r="G3174" t="s">
        <v>244</v>
      </c>
      <c r="H3174">
        <v>0</v>
      </c>
      <c r="I3174">
        <v>-3696.52299084999</v>
      </c>
    </row>
    <row r="3175" spans="1:9" x14ac:dyDescent="0.35">
      <c r="A3175" t="s">
        <v>262</v>
      </c>
      <c r="B3175">
        <v>2050</v>
      </c>
      <c r="C3175">
        <v>2008</v>
      </c>
      <c r="D3175" t="s">
        <v>228</v>
      </c>
      <c r="E3175" t="s">
        <v>237</v>
      </c>
      <c r="F3175" t="s">
        <v>223</v>
      </c>
      <c r="G3175" t="s">
        <v>224</v>
      </c>
      <c r="H3175">
        <v>0</v>
      </c>
      <c r="I3175">
        <v>-2490.1065168300001</v>
      </c>
    </row>
    <row r="3176" spans="1:9" x14ac:dyDescent="0.35">
      <c r="A3176" t="s">
        <v>262</v>
      </c>
      <c r="B3176">
        <v>2050</v>
      </c>
      <c r="C3176">
        <v>2008</v>
      </c>
      <c r="D3176" t="s">
        <v>228</v>
      </c>
      <c r="E3176" t="s">
        <v>237</v>
      </c>
      <c r="F3176" t="s">
        <v>223</v>
      </c>
      <c r="G3176" t="s">
        <v>225</v>
      </c>
      <c r="H3176">
        <v>3147.3035192399998</v>
      </c>
      <c r="I3176">
        <v>0</v>
      </c>
    </row>
    <row r="3177" spans="1:9" x14ac:dyDescent="0.35">
      <c r="A3177" t="s">
        <v>262</v>
      </c>
      <c r="B3177">
        <v>2050</v>
      </c>
      <c r="C3177">
        <v>2008</v>
      </c>
      <c r="D3177" t="s">
        <v>228</v>
      </c>
      <c r="E3177" t="s">
        <v>237</v>
      </c>
      <c r="F3177" t="s">
        <v>223</v>
      </c>
      <c r="G3177" t="s">
        <v>281</v>
      </c>
      <c r="H3177">
        <v>597.55336754999996</v>
      </c>
      <c r="I3177">
        <v>0</v>
      </c>
    </row>
    <row r="3178" spans="1:9" x14ac:dyDescent="0.35">
      <c r="A3178" t="s">
        <v>262</v>
      </c>
      <c r="B3178">
        <v>2050</v>
      </c>
      <c r="C3178">
        <v>2008</v>
      </c>
      <c r="D3178" t="s">
        <v>228</v>
      </c>
      <c r="E3178" t="s">
        <v>237</v>
      </c>
      <c r="F3178" t="s">
        <v>223</v>
      </c>
      <c r="G3178" t="s">
        <v>238</v>
      </c>
      <c r="H3178">
        <v>2269.2885593999999</v>
      </c>
      <c r="I3178">
        <v>0</v>
      </c>
    </row>
    <row r="3179" spans="1:9" x14ac:dyDescent="0.35">
      <c r="A3179" t="s">
        <v>262</v>
      </c>
      <c r="B3179">
        <v>2050</v>
      </c>
      <c r="C3179">
        <v>2008</v>
      </c>
      <c r="D3179" t="s">
        <v>228</v>
      </c>
      <c r="E3179" t="s">
        <v>282</v>
      </c>
      <c r="F3179" t="s">
        <v>223</v>
      </c>
      <c r="G3179" t="s">
        <v>274</v>
      </c>
      <c r="H3179">
        <v>764.62173534999999</v>
      </c>
      <c r="I3179">
        <v>0</v>
      </c>
    </row>
    <row r="3180" spans="1:9" x14ac:dyDescent="0.35">
      <c r="A3180" t="s">
        <v>262</v>
      </c>
      <c r="B3180">
        <v>2050</v>
      </c>
      <c r="C3180">
        <v>2008</v>
      </c>
      <c r="D3180" t="s">
        <v>228</v>
      </c>
      <c r="E3180" t="s">
        <v>282</v>
      </c>
      <c r="F3180" t="s">
        <v>223</v>
      </c>
      <c r="G3180" t="s">
        <v>270</v>
      </c>
      <c r="H3180">
        <v>2176.66019289</v>
      </c>
      <c r="I3180">
        <v>0</v>
      </c>
    </row>
    <row r="3181" spans="1:9" x14ac:dyDescent="0.35">
      <c r="A3181" t="s">
        <v>262</v>
      </c>
      <c r="B3181">
        <v>2050</v>
      </c>
      <c r="C3181">
        <v>2008</v>
      </c>
      <c r="D3181" t="s">
        <v>228</v>
      </c>
      <c r="E3181" t="s">
        <v>282</v>
      </c>
      <c r="F3181" t="s">
        <v>223</v>
      </c>
      <c r="G3181" t="s">
        <v>268</v>
      </c>
      <c r="H3181">
        <v>1476.24686557</v>
      </c>
      <c r="I3181">
        <v>0</v>
      </c>
    </row>
    <row r="3182" spans="1:9" x14ac:dyDescent="0.35">
      <c r="A3182" t="s">
        <v>262</v>
      </c>
      <c r="B3182">
        <v>2050</v>
      </c>
      <c r="C3182">
        <v>2008</v>
      </c>
      <c r="D3182" t="s">
        <v>228</v>
      </c>
      <c r="E3182" t="s">
        <v>246</v>
      </c>
      <c r="F3182" t="s">
        <v>223</v>
      </c>
      <c r="G3182" t="s">
        <v>242</v>
      </c>
      <c r="H3182">
        <v>0</v>
      </c>
      <c r="I3182">
        <v>-413.59683272000001</v>
      </c>
    </row>
    <row r="3183" spans="1:9" x14ac:dyDescent="0.35">
      <c r="A3183" t="s">
        <v>262</v>
      </c>
      <c r="B3183">
        <v>2050</v>
      </c>
      <c r="C3183">
        <v>2008</v>
      </c>
      <c r="D3183" t="s">
        <v>228</v>
      </c>
      <c r="E3183" t="s">
        <v>246</v>
      </c>
      <c r="F3183" t="s">
        <v>223</v>
      </c>
      <c r="G3183" t="s">
        <v>232</v>
      </c>
      <c r="H3183">
        <v>0</v>
      </c>
      <c r="I3183">
        <v>-485.17599254999902</v>
      </c>
    </row>
    <row r="3184" spans="1:9" x14ac:dyDescent="0.35">
      <c r="A3184" t="s">
        <v>262</v>
      </c>
      <c r="B3184">
        <v>2050</v>
      </c>
      <c r="C3184">
        <v>2008</v>
      </c>
      <c r="D3184" t="s">
        <v>228</v>
      </c>
      <c r="E3184" t="s">
        <v>274</v>
      </c>
      <c r="F3184" t="s">
        <v>223</v>
      </c>
      <c r="G3184" t="s">
        <v>272</v>
      </c>
      <c r="H3184">
        <v>0</v>
      </c>
      <c r="I3184">
        <v>-2622.83801236</v>
      </c>
    </row>
    <row r="3185" spans="1:9" x14ac:dyDescent="0.35">
      <c r="A3185" t="s">
        <v>262</v>
      </c>
      <c r="B3185">
        <v>2050</v>
      </c>
      <c r="C3185">
        <v>2008</v>
      </c>
      <c r="D3185" t="s">
        <v>228</v>
      </c>
      <c r="E3185" t="s">
        <v>274</v>
      </c>
      <c r="F3185" t="s">
        <v>223</v>
      </c>
      <c r="G3185" t="s">
        <v>282</v>
      </c>
      <c r="H3185">
        <v>0</v>
      </c>
      <c r="I3185">
        <v>-3467.7507709699998</v>
      </c>
    </row>
    <row r="3186" spans="1:9" x14ac:dyDescent="0.35">
      <c r="A3186" t="s">
        <v>262</v>
      </c>
      <c r="B3186">
        <v>2050</v>
      </c>
      <c r="C3186">
        <v>2008</v>
      </c>
      <c r="D3186" t="s">
        <v>228</v>
      </c>
      <c r="E3186" t="s">
        <v>274</v>
      </c>
      <c r="F3186" t="s">
        <v>223</v>
      </c>
      <c r="G3186" t="s">
        <v>271</v>
      </c>
      <c r="H3186">
        <v>0</v>
      </c>
      <c r="I3186">
        <v>-1692.4392289499999</v>
      </c>
    </row>
    <row r="3187" spans="1:9" x14ac:dyDescent="0.35">
      <c r="A3187" t="s">
        <v>262</v>
      </c>
      <c r="B3187">
        <v>2050</v>
      </c>
      <c r="C3187">
        <v>2008</v>
      </c>
      <c r="D3187" t="s">
        <v>221</v>
      </c>
      <c r="E3187" t="s">
        <v>225</v>
      </c>
      <c r="F3187" t="s">
        <v>221</v>
      </c>
      <c r="G3187" t="s">
        <v>222</v>
      </c>
      <c r="H3187">
        <v>0</v>
      </c>
      <c r="I3187">
        <v>-824.64959417</v>
      </c>
    </row>
    <row r="3188" spans="1:9" x14ac:dyDescent="0.35">
      <c r="A3188" t="s">
        <v>262</v>
      </c>
      <c r="B3188">
        <v>2050</v>
      </c>
      <c r="C3188">
        <v>2008</v>
      </c>
      <c r="D3188" t="s">
        <v>221</v>
      </c>
      <c r="E3188" t="s">
        <v>225</v>
      </c>
      <c r="F3188" t="s">
        <v>221</v>
      </c>
      <c r="G3188" t="s">
        <v>239</v>
      </c>
      <c r="H3188">
        <v>0</v>
      </c>
      <c r="I3188">
        <v>-1605.28114119</v>
      </c>
    </row>
    <row r="3189" spans="1:9" x14ac:dyDescent="0.35">
      <c r="A3189" t="s">
        <v>262</v>
      </c>
      <c r="B3189">
        <v>2050</v>
      </c>
      <c r="C3189">
        <v>2008</v>
      </c>
      <c r="D3189" t="s">
        <v>221</v>
      </c>
      <c r="E3189" t="s">
        <v>225</v>
      </c>
      <c r="F3189" t="s">
        <v>223</v>
      </c>
      <c r="G3189" t="s">
        <v>237</v>
      </c>
      <c r="H3189">
        <v>0</v>
      </c>
      <c r="I3189">
        <v>-892.07086418999995</v>
      </c>
    </row>
    <row r="3190" spans="1:9" x14ac:dyDescent="0.35">
      <c r="A3190" t="s">
        <v>262</v>
      </c>
      <c r="B3190">
        <v>2050</v>
      </c>
      <c r="C3190">
        <v>2008</v>
      </c>
      <c r="D3190" t="s">
        <v>221</v>
      </c>
      <c r="E3190" t="s">
        <v>225</v>
      </c>
      <c r="F3190" t="s">
        <v>221</v>
      </c>
      <c r="G3190" t="s">
        <v>227</v>
      </c>
      <c r="H3190">
        <v>2483.52249153</v>
      </c>
      <c r="I3190">
        <v>0</v>
      </c>
    </row>
    <row r="3191" spans="1:9" x14ac:dyDescent="0.35">
      <c r="A3191" t="s">
        <v>262</v>
      </c>
      <c r="B3191">
        <v>2050</v>
      </c>
      <c r="C3191">
        <v>2008</v>
      </c>
      <c r="D3191" t="s">
        <v>221</v>
      </c>
      <c r="E3191" t="s">
        <v>226</v>
      </c>
      <c r="F3191" t="s">
        <v>221</v>
      </c>
      <c r="G3191" t="s">
        <v>222</v>
      </c>
      <c r="H3191">
        <v>94.027223929999906</v>
      </c>
      <c r="I3191">
        <v>-50.47641402</v>
      </c>
    </row>
    <row r="3192" spans="1:9" x14ac:dyDescent="0.35">
      <c r="A3192" t="s">
        <v>262</v>
      </c>
      <c r="B3192">
        <v>2050</v>
      </c>
      <c r="C3192">
        <v>2008</v>
      </c>
      <c r="D3192" t="s">
        <v>221</v>
      </c>
      <c r="E3192" t="s">
        <v>226</v>
      </c>
      <c r="F3192" t="s">
        <v>223</v>
      </c>
      <c r="G3192" t="s">
        <v>251</v>
      </c>
      <c r="H3192">
        <v>0</v>
      </c>
      <c r="I3192">
        <v>-1901.2377737100001</v>
      </c>
    </row>
    <row r="3193" spans="1:9" x14ac:dyDescent="0.35">
      <c r="A3193" t="s">
        <v>262</v>
      </c>
      <c r="B3193">
        <v>2050</v>
      </c>
      <c r="C3193">
        <v>2008</v>
      </c>
      <c r="D3193" t="s">
        <v>221</v>
      </c>
      <c r="E3193" t="s">
        <v>226</v>
      </c>
      <c r="F3193" t="s">
        <v>223</v>
      </c>
      <c r="G3193" t="s">
        <v>224</v>
      </c>
      <c r="H3193">
        <v>0</v>
      </c>
      <c r="I3193">
        <v>-1689.6308061499999</v>
      </c>
    </row>
    <row r="3194" spans="1:9" x14ac:dyDescent="0.35">
      <c r="A3194" t="s">
        <v>262</v>
      </c>
      <c r="B3194">
        <v>2050</v>
      </c>
      <c r="C3194">
        <v>2008</v>
      </c>
      <c r="D3194" t="s">
        <v>221</v>
      </c>
      <c r="E3194" t="s">
        <v>226</v>
      </c>
      <c r="F3194" t="s">
        <v>221</v>
      </c>
      <c r="G3194" t="s">
        <v>227</v>
      </c>
      <c r="H3194">
        <v>4488.7038382999999</v>
      </c>
      <c r="I3194">
        <v>0</v>
      </c>
    </row>
    <row r="3195" spans="1:9" x14ac:dyDescent="0.35">
      <c r="A3195" t="s">
        <v>262</v>
      </c>
      <c r="B3195">
        <v>2050</v>
      </c>
      <c r="C3195">
        <v>2008</v>
      </c>
      <c r="D3195" t="s">
        <v>228</v>
      </c>
      <c r="E3195" t="s">
        <v>281</v>
      </c>
      <c r="F3195" t="s">
        <v>223</v>
      </c>
      <c r="G3195" t="s">
        <v>237</v>
      </c>
      <c r="H3195">
        <v>0</v>
      </c>
      <c r="I3195">
        <v>-370.79354332999998</v>
      </c>
    </row>
    <row r="3196" spans="1:9" x14ac:dyDescent="0.35">
      <c r="A3196" t="s">
        <v>262</v>
      </c>
      <c r="B3196">
        <v>2050</v>
      </c>
      <c r="C3196">
        <v>2008</v>
      </c>
      <c r="D3196" t="s">
        <v>228</v>
      </c>
      <c r="E3196" t="s">
        <v>248</v>
      </c>
      <c r="F3196" t="s">
        <v>223</v>
      </c>
      <c r="G3196" t="s">
        <v>242</v>
      </c>
      <c r="H3196">
        <v>0</v>
      </c>
      <c r="I3196">
        <v>-12931.6023963199</v>
      </c>
    </row>
    <row r="3197" spans="1:9" x14ac:dyDescent="0.35">
      <c r="A3197" t="s">
        <v>262</v>
      </c>
      <c r="B3197">
        <v>2050</v>
      </c>
      <c r="C3197">
        <v>2008</v>
      </c>
      <c r="D3197" t="s">
        <v>228</v>
      </c>
      <c r="E3197" t="s">
        <v>248</v>
      </c>
      <c r="F3197" t="s">
        <v>223</v>
      </c>
      <c r="G3197" t="s">
        <v>232</v>
      </c>
      <c r="H3197">
        <v>0</v>
      </c>
      <c r="I3197">
        <v>-17720.753276560001</v>
      </c>
    </row>
    <row r="3198" spans="1:9" x14ac:dyDescent="0.35">
      <c r="A3198" t="s">
        <v>262</v>
      </c>
      <c r="B3198">
        <v>2050</v>
      </c>
      <c r="C3198">
        <v>2008</v>
      </c>
      <c r="D3198" t="s">
        <v>228</v>
      </c>
      <c r="E3198" t="s">
        <v>248</v>
      </c>
      <c r="F3198" t="s">
        <v>223</v>
      </c>
      <c r="G3198" t="s">
        <v>265</v>
      </c>
      <c r="H3198">
        <v>0</v>
      </c>
      <c r="I3198">
        <v>-1700.7800268799999</v>
      </c>
    </row>
    <row r="3199" spans="1:9" x14ac:dyDescent="0.35">
      <c r="A3199" t="s">
        <v>262</v>
      </c>
      <c r="B3199">
        <v>2050</v>
      </c>
      <c r="C3199">
        <v>2008</v>
      </c>
      <c r="D3199" t="s">
        <v>228</v>
      </c>
      <c r="E3199" t="s">
        <v>248</v>
      </c>
      <c r="F3199" t="s">
        <v>221</v>
      </c>
      <c r="G3199" t="s">
        <v>267</v>
      </c>
      <c r="H3199">
        <v>1903.8185375800001</v>
      </c>
      <c r="I3199">
        <v>0</v>
      </c>
    </row>
    <row r="3200" spans="1:9" x14ac:dyDescent="0.35">
      <c r="A3200" t="s">
        <v>262</v>
      </c>
      <c r="B3200">
        <v>2050</v>
      </c>
      <c r="C3200">
        <v>2008</v>
      </c>
      <c r="D3200" t="s">
        <v>228</v>
      </c>
      <c r="E3200" t="s">
        <v>248</v>
      </c>
      <c r="F3200" t="s">
        <v>221</v>
      </c>
      <c r="G3200" t="s">
        <v>250</v>
      </c>
      <c r="H3200">
        <v>7610.7368555000003</v>
      </c>
      <c r="I3200">
        <v>0</v>
      </c>
    </row>
    <row r="3201" spans="1:9" x14ac:dyDescent="0.35">
      <c r="A3201" t="s">
        <v>262</v>
      </c>
      <c r="B3201">
        <v>2050</v>
      </c>
      <c r="C3201">
        <v>2008</v>
      </c>
      <c r="D3201" t="s">
        <v>221</v>
      </c>
      <c r="E3201" t="s">
        <v>283</v>
      </c>
      <c r="F3201" t="s">
        <v>221</v>
      </c>
      <c r="G3201" t="s">
        <v>284</v>
      </c>
      <c r="H3201">
        <v>2282.8367227600002</v>
      </c>
      <c r="I3201">
        <v>0</v>
      </c>
    </row>
    <row r="3202" spans="1:9" x14ac:dyDescent="0.35">
      <c r="A3202" t="s">
        <v>262</v>
      </c>
      <c r="B3202">
        <v>2050</v>
      </c>
      <c r="C3202">
        <v>2008</v>
      </c>
      <c r="D3202" t="s">
        <v>221</v>
      </c>
      <c r="E3202" t="s">
        <v>283</v>
      </c>
      <c r="F3202" t="s">
        <v>221</v>
      </c>
      <c r="G3202" t="s">
        <v>267</v>
      </c>
      <c r="H3202">
        <v>3072.64129271</v>
      </c>
      <c r="I3202">
        <v>0</v>
      </c>
    </row>
    <row r="3203" spans="1:9" x14ac:dyDescent="0.35">
      <c r="A3203" t="s">
        <v>262</v>
      </c>
      <c r="B3203">
        <v>2050</v>
      </c>
      <c r="C3203">
        <v>2008</v>
      </c>
      <c r="D3203" t="s">
        <v>221</v>
      </c>
      <c r="E3203" t="s">
        <v>283</v>
      </c>
      <c r="F3203" t="s">
        <v>223</v>
      </c>
      <c r="G3203" t="s">
        <v>285</v>
      </c>
      <c r="H3203">
        <v>2105.3703647000002</v>
      </c>
      <c r="I3203">
        <v>0</v>
      </c>
    </row>
    <row r="3204" spans="1:9" x14ac:dyDescent="0.35">
      <c r="A3204" t="s">
        <v>262</v>
      </c>
      <c r="B3204">
        <v>2050</v>
      </c>
      <c r="C3204">
        <v>2008</v>
      </c>
      <c r="D3204" t="s">
        <v>221</v>
      </c>
      <c r="E3204" t="s">
        <v>284</v>
      </c>
      <c r="F3204" t="s">
        <v>221</v>
      </c>
      <c r="G3204" t="s">
        <v>283</v>
      </c>
      <c r="H3204">
        <v>0</v>
      </c>
      <c r="I3204">
        <v>-2204.9488345200002</v>
      </c>
    </row>
    <row r="3205" spans="1:9" x14ac:dyDescent="0.35">
      <c r="A3205" t="s">
        <v>262</v>
      </c>
      <c r="B3205">
        <v>2050</v>
      </c>
      <c r="C3205">
        <v>2008</v>
      </c>
      <c r="D3205" t="s">
        <v>221</v>
      </c>
      <c r="E3205" t="s">
        <v>284</v>
      </c>
      <c r="F3205" t="s">
        <v>223</v>
      </c>
      <c r="G3205" t="s">
        <v>277</v>
      </c>
      <c r="H3205">
        <v>3519.9341112400002</v>
      </c>
      <c r="I3205">
        <v>0</v>
      </c>
    </row>
    <row r="3206" spans="1:9" x14ac:dyDescent="0.35">
      <c r="A3206" t="s">
        <v>262</v>
      </c>
      <c r="B3206">
        <v>2050</v>
      </c>
      <c r="C3206">
        <v>2008</v>
      </c>
      <c r="D3206" t="s">
        <v>221</v>
      </c>
      <c r="E3206" t="s">
        <v>284</v>
      </c>
      <c r="F3206" t="s">
        <v>223</v>
      </c>
      <c r="G3206" t="s">
        <v>285</v>
      </c>
      <c r="H3206">
        <v>929.25699563000001</v>
      </c>
      <c r="I3206">
        <v>0</v>
      </c>
    </row>
    <row r="3207" spans="1:9" x14ac:dyDescent="0.35">
      <c r="A3207" t="s">
        <v>262</v>
      </c>
      <c r="B3207">
        <v>2050</v>
      </c>
      <c r="C3207">
        <v>2008</v>
      </c>
      <c r="D3207" t="s">
        <v>221</v>
      </c>
      <c r="E3207" t="s">
        <v>267</v>
      </c>
      <c r="F3207" t="s">
        <v>223</v>
      </c>
      <c r="G3207" t="s">
        <v>232</v>
      </c>
      <c r="H3207">
        <v>0</v>
      </c>
      <c r="I3207">
        <v>-6766.7953140199998</v>
      </c>
    </row>
    <row r="3208" spans="1:9" x14ac:dyDescent="0.35">
      <c r="A3208" t="s">
        <v>262</v>
      </c>
      <c r="B3208">
        <v>2050</v>
      </c>
      <c r="C3208">
        <v>2008</v>
      </c>
      <c r="D3208" t="s">
        <v>221</v>
      </c>
      <c r="E3208" t="s">
        <v>267</v>
      </c>
      <c r="F3208" t="s">
        <v>223</v>
      </c>
      <c r="G3208" t="s">
        <v>265</v>
      </c>
      <c r="H3208">
        <v>0</v>
      </c>
      <c r="I3208">
        <v>-7164.2645200999996</v>
      </c>
    </row>
    <row r="3209" spans="1:9" x14ac:dyDescent="0.35">
      <c r="A3209" t="s">
        <v>262</v>
      </c>
      <c r="B3209">
        <v>2050</v>
      </c>
      <c r="C3209">
        <v>2008</v>
      </c>
      <c r="D3209" t="s">
        <v>221</v>
      </c>
      <c r="E3209" t="s">
        <v>267</v>
      </c>
      <c r="F3209" t="s">
        <v>223</v>
      </c>
      <c r="G3209" t="s">
        <v>248</v>
      </c>
      <c r="H3209">
        <v>0</v>
      </c>
      <c r="I3209">
        <v>-3187.1936713300001</v>
      </c>
    </row>
    <row r="3210" spans="1:9" x14ac:dyDescent="0.35">
      <c r="A3210" t="s">
        <v>262</v>
      </c>
      <c r="B3210">
        <v>2050</v>
      </c>
      <c r="C3210">
        <v>2008</v>
      </c>
      <c r="D3210" t="s">
        <v>221</v>
      </c>
      <c r="E3210" t="s">
        <v>267</v>
      </c>
      <c r="F3210" t="s">
        <v>221</v>
      </c>
      <c r="G3210" t="s">
        <v>283</v>
      </c>
      <c r="H3210">
        <v>0</v>
      </c>
      <c r="I3210">
        <v>-5013.6995362500002</v>
      </c>
    </row>
    <row r="3211" spans="1:9" x14ac:dyDescent="0.35">
      <c r="A3211" t="s">
        <v>262</v>
      </c>
      <c r="B3211">
        <v>2050</v>
      </c>
      <c r="C3211">
        <v>2008</v>
      </c>
      <c r="D3211" t="s">
        <v>221</v>
      </c>
      <c r="E3211" t="s">
        <v>267</v>
      </c>
      <c r="F3211" t="s">
        <v>223</v>
      </c>
      <c r="G3211" t="s">
        <v>271</v>
      </c>
      <c r="H3211">
        <v>8931.9685575399999</v>
      </c>
      <c r="I3211">
        <v>0</v>
      </c>
    </row>
    <row r="3212" spans="1:9" x14ac:dyDescent="0.35">
      <c r="A3212" t="s">
        <v>262</v>
      </c>
      <c r="B3212">
        <v>2050</v>
      </c>
      <c r="C3212">
        <v>2008</v>
      </c>
      <c r="D3212" t="s">
        <v>221</v>
      </c>
      <c r="E3212" t="s">
        <v>267</v>
      </c>
      <c r="F3212" t="s">
        <v>221</v>
      </c>
      <c r="G3212" t="s">
        <v>250</v>
      </c>
      <c r="H3212">
        <v>12037.48353954</v>
      </c>
      <c r="I3212">
        <v>-5983.8145282599999</v>
      </c>
    </row>
    <row r="3213" spans="1:9" x14ac:dyDescent="0.35">
      <c r="A3213" t="s">
        <v>262</v>
      </c>
      <c r="B3213">
        <v>2050</v>
      </c>
      <c r="C3213">
        <v>2008</v>
      </c>
      <c r="D3213" t="s">
        <v>228</v>
      </c>
      <c r="E3213" t="s">
        <v>270</v>
      </c>
      <c r="F3213" t="s">
        <v>223</v>
      </c>
      <c r="G3213" t="s">
        <v>231</v>
      </c>
      <c r="H3213">
        <v>0</v>
      </c>
      <c r="I3213">
        <v>-5077.8950611099999</v>
      </c>
    </row>
    <row r="3214" spans="1:9" x14ac:dyDescent="0.35">
      <c r="A3214" t="s">
        <v>262</v>
      </c>
      <c r="B3214">
        <v>2050</v>
      </c>
      <c r="C3214">
        <v>2008</v>
      </c>
      <c r="D3214" t="s">
        <v>228</v>
      </c>
      <c r="E3214" t="s">
        <v>270</v>
      </c>
      <c r="F3214" t="s">
        <v>223</v>
      </c>
      <c r="G3214" t="s">
        <v>232</v>
      </c>
      <c r="H3214">
        <v>0</v>
      </c>
      <c r="I3214">
        <v>-7149.3044609400004</v>
      </c>
    </row>
    <row r="3215" spans="1:9" x14ac:dyDescent="0.35">
      <c r="A3215" t="s">
        <v>262</v>
      </c>
      <c r="B3215">
        <v>2050</v>
      </c>
      <c r="C3215">
        <v>2008</v>
      </c>
      <c r="D3215" t="s">
        <v>228</v>
      </c>
      <c r="E3215" t="s">
        <v>270</v>
      </c>
      <c r="F3215" t="s">
        <v>223</v>
      </c>
      <c r="G3215" t="s">
        <v>264</v>
      </c>
      <c r="H3215">
        <v>0</v>
      </c>
      <c r="I3215">
        <v>-2786.9664239700001</v>
      </c>
    </row>
    <row r="3216" spans="1:9" x14ac:dyDescent="0.35">
      <c r="A3216" t="s">
        <v>262</v>
      </c>
      <c r="B3216">
        <v>2050</v>
      </c>
      <c r="C3216">
        <v>2008</v>
      </c>
      <c r="D3216" t="s">
        <v>228</v>
      </c>
      <c r="E3216" t="s">
        <v>270</v>
      </c>
      <c r="F3216" t="s">
        <v>223</v>
      </c>
      <c r="G3216" t="s">
        <v>282</v>
      </c>
      <c r="H3216">
        <v>0</v>
      </c>
      <c r="I3216">
        <v>-4355.8785427499997</v>
      </c>
    </row>
    <row r="3217" spans="1:9" x14ac:dyDescent="0.35">
      <c r="A3217" t="s">
        <v>262</v>
      </c>
      <c r="B3217">
        <v>2050</v>
      </c>
      <c r="C3217">
        <v>2008</v>
      </c>
      <c r="D3217" t="s">
        <v>228</v>
      </c>
      <c r="E3217" t="s">
        <v>270</v>
      </c>
      <c r="F3217" t="s">
        <v>223</v>
      </c>
      <c r="G3217" t="s">
        <v>268</v>
      </c>
      <c r="H3217">
        <v>2231.4398520899999</v>
      </c>
      <c r="I3217">
        <v>0</v>
      </c>
    </row>
    <row r="3218" spans="1:9" x14ac:dyDescent="0.35">
      <c r="A3218" t="s">
        <v>262</v>
      </c>
      <c r="B3218">
        <v>2050</v>
      </c>
      <c r="C3218">
        <v>2008</v>
      </c>
      <c r="D3218" t="s">
        <v>228</v>
      </c>
      <c r="E3218" t="s">
        <v>270</v>
      </c>
      <c r="F3218" t="s">
        <v>223</v>
      </c>
      <c r="G3218" t="s">
        <v>256</v>
      </c>
      <c r="H3218">
        <v>0</v>
      </c>
      <c r="I3218">
        <v>-3293.2297826899999</v>
      </c>
    </row>
    <row r="3219" spans="1:9" x14ac:dyDescent="0.35">
      <c r="A3219" t="s">
        <v>262</v>
      </c>
      <c r="B3219">
        <v>2050</v>
      </c>
      <c r="C3219">
        <v>2008</v>
      </c>
      <c r="D3219" t="s">
        <v>228</v>
      </c>
      <c r="E3219" t="s">
        <v>276</v>
      </c>
      <c r="F3219" t="s">
        <v>223</v>
      </c>
      <c r="G3219" t="s">
        <v>275</v>
      </c>
      <c r="H3219">
        <v>0</v>
      </c>
      <c r="I3219">
        <v>-4270.88904731</v>
      </c>
    </row>
    <row r="3220" spans="1:9" x14ac:dyDescent="0.35">
      <c r="A3220" t="s">
        <v>262</v>
      </c>
      <c r="B3220">
        <v>2050</v>
      </c>
      <c r="C3220">
        <v>2008</v>
      </c>
      <c r="D3220" t="s">
        <v>228</v>
      </c>
      <c r="E3220" t="s">
        <v>252</v>
      </c>
      <c r="F3220" t="s">
        <v>223</v>
      </c>
      <c r="G3220" t="s">
        <v>251</v>
      </c>
      <c r="H3220">
        <v>0</v>
      </c>
      <c r="I3220">
        <v>-4489.1134153700004</v>
      </c>
    </row>
    <row r="3221" spans="1:9" x14ac:dyDescent="0.35">
      <c r="A3221" t="s">
        <v>262</v>
      </c>
      <c r="B3221">
        <v>2050</v>
      </c>
      <c r="C3221">
        <v>2008</v>
      </c>
      <c r="D3221" t="s">
        <v>228</v>
      </c>
      <c r="E3221" t="s">
        <v>252</v>
      </c>
      <c r="F3221" t="s">
        <v>223</v>
      </c>
      <c r="G3221" t="s">
        <v>236</v>
      </c>
      <c r="H3221">
        <v>0</v>
      </c>
      <c r="I3221">
        <v>-1031.43901381</v>
      </c>
    </row>
    <row r="3222" spans="1:9" x14ac:dyDescent="0.35">
      <c r="A3222" t="s">
        <v>262</v>
      </c>
      <c r="B3222">
        <v>2050</v>
      </c>
      <c r="C3222">
        <v>2008</v>
      </c>
      <c r="D3222" t="s">
        <v>228</v>
      </c>
      <c r="E3222" t="s">
        <v>252</v>
      </c>
      <c r="F3222" t="s">
        <v>221</v>
      </c>
      <c r="G3222" t="s">
        <v>227</v>
      </c>
      <c r="H3222">
        <v>2437.6341985399999</v>
      </c>
      <c r="I3222">
        <v>0</v>
      </c>
    </row>
    <row r="3223" spans="1:9" x14ac:dyDescent="0.35">
      <c r="A3223" t="s">
        <v>262</v>
      </c>
      <c r="B3223">
        <v>2050</v>
      </c>
      <c r="C3223">
        <v>2008</v>
      </c>
      <c r="D3223" t="s">
        <v>228</v>
      </c>
      <c r="E3223" t="s">
        <v>252</v>
      </c>
      <c r="F3223" t="s">
        <v>221</v>
      </c>
      <c r="G3223" t="s">
        <v>279</v>
      </c>
      <c r="H3223">
        <v>341.11046647000001</v>
      </c>
      <c r="I3223">
        <v>0</v>
      </c>
    </row>
    <row r="3224" spans="1:9" x14ac:dyDescent="0.35">
      <c r="A3224" t="s">
        <v>262</v>
      </c>
      <c r="B3224">
        <v>2050</v>
      </c>
      <c r="C3224">
        <v>2008</v>
      </c>
      <c r="D3224" t="s">
        <v>221</v>
      </c>
      <c r="E3224" t="s">
        <v>227</v>
      </c>
      <c r="F3224" t="s">
        <v>221</v>
      </c>
      <c r="G3224" t="s">
        <v>222</v>
      </c>
      <c r="H3224">
        <v>0</v>
      </c>
      <c r="I3224">
        <v>-119.79943969</v>
      </c>
    </row>
    <row r="3225" spans="1:9" x14ac:dyDescent="0.35">
      <c r="A3225" t="s">
        <v>262</v>
      </c>
      <c r="B3225">
        <v>2050</v>
      </c>
      <c r="C3225">
        <v>2008</v>
      </c>
      <c r="D3225" t="s">
        <v>221</v>
      </c>
      <c r="E3225" t="s">
        <v>227</v>
      </c>
      <c r="F3225" t="s">
        <v>221</v>
      </c>
      <c r="G3225" t="s">
        <v>239</v>
      </c>
      <c r="H3225">
        <v>0</v>
      </c>
      <c r="I3225">
        <v>-47.186277259999997</v>
      </c>
    </row>
    <row r="3226" spans="1:9" x14ac:dyDescent="0.35">
      <c r="A3226" t="s">
        <v>262</v>
      </c>
      <c r="B3226">
        <v>2050</v>
      </c>
      <c r="C3226">
        <v>2008</v>
      </c>
      <c r="D3226" t="s">
        <v>221</v>
      </c>
      <c r="E3226" t="s">
        <v>227</v>
      </c>
      <c r="F3226" t="s">
        <v>223</v>
      </c>
      <c r="G3226" t="s">
        <v>251</v>
      </c>
      <c r="H3226">
        <v>0</v>
      </c>
      <c r="I3226">
        <v>-1994.0353054899999</v>
      </c>
    </row>
    <row r="3227" spans="1:9" x14ac:dyDescent="0.35">
      <c r="A3227" t="s">
        <v>262</v>
      </c>
      <c r="B3227">
        <v>2050</v>
      </c>
      <c r="C3227">
        <v>2008</v>
      </c>
      <c r="D3227" t="s">
        <v>221</v>
      </c>
      <c r="E3227" t="s">
        <v>227</v>
      </c>
      <c r="F3227" t="s">
        <v>223</v>
      </c>
      <c r="G3227" t="s">
        <v>240</v>
      </c>
      <c r="H3227">
        <v>0</v>
      </c>
      <c r="I3227">
        <v>-611.87519053000005</v>
      </c>
    </row>
    <row r="3228" spans="1:9" x14ac:dyDescent="0.35">
      <c r="A3228" t="s">
        <v>262</v>
      </c>
      <c r="B3228">
        <v>2050</v>
      </c>
      <c r="C3228">
        <v>2008</v>
      </c>
      <c r="D3228" t="s">
        <v>221</v>
      </c>
      <c r="E3228" t="s">
        <v>227</v>
      </c>
      <c r="F3228" t="s">
        <v>223</v>
      </c>
      <c r="G3228" t="s">
        <v>236</v>
      </c>
      <c r="H3228">
        <v>0</v>
      </c>
      <c r="I3228">
        <v>-1029.77330369999</v>
      </c>
    </row>
    <row r="3229" spans="1:9" x14ac:dyDescent="0.35">
      <c r="A3229" t="s">
        <v>262</v>
      </c>
      <c r="B3229">
        <v>2050</v>
      </c>
      <c r="C3229">
        <v>2008</v>
      </c>
      <c r="D3229" t="s">
        <v>221</v>
      </c>
      <c r="E3229" t="s">
        <v>227</v>
      </c>
      <c r="F3229" t="s">
        <v>223</v>
      </c>
      <c r="G3229" t="s">
        <v>225</v>
      </c>
      <c r="H3229">
        <v>0</v>
      </c>
      <c r="I3229">
        <v>-56.755555139999998</v>
      </c>
    </row>
    <row r="3230" spans="1:9" x14ac:dyDescent="0.35">
      <c r="A3230" t="s">
        <v>262</v>
      </c>
      <c r="B3230">
        <v>2050</v>
      </c>
      <c r="C3230">
        <v>2008</v>
      </c>
      <c r="D3230" t="s">
        <v>221</v>
      </c>
      <c r="E3230" t="s">
        <v>227</v>
      </c>
      <c r="F3230" t="s">
        <v>223</v>
      </c>
      <c r="G3230" t="s">
        <v>226</v>
      </c>
      <c r="H3230">
        <v>0</v>
      </c>
      <c r="I3230">
        <v>-1438.7330421700001</v>
      </c>
    </row>
    <row r="3231" spans="1:9" x14ac:dyDescent="0.35">
      <c r="A3231" t="s">
        <v>262</v>
      </c>
      <c r="B3231">
        <v>2050</v>
      </c>
      <c r="C3231">
        <v>2008</v>
      </c>
      <c r="D3231" t="s">
        <v>221</v>
      </c>
      <c r="E3231" t="s">
        <v>227</v>
      </c>
      <c r="F3231" t="s">
        <v>223</v>
      </c>
      <c r="G3231" t="s">
        <v>252</v>
      </c>
      <c r="H3231">
        <v>0</v>
      </c>
      <c r="I3231">
        <v>-4363.2607821299998</v>
      </c>
    </row>
    <row r="3232" spans="1:9" x14ac:dyDescent="0.35">
      <c r="A3232" t="s">
        <v>262</v>
      </c>
      <c r="B3232">
        <v>2050</v>
      </c>
      <c r="C3232">
        <v>2008</v>
      </c>
      <c r="D3232" t="s">
        <v>228</v>
      </c>
      <c r="E3232" t="s">
        <v>277</v>
      </c>
      <c r="F3232" t="s">
        <v>223</v>
      </c>
      <c r="G3232" t="s">
        <v>273</v>
      </c>
      <c r="H3232">
        <v>0</v>
      </c>
      <c r="I3232">
        <v>-2952.0979300399999</v>
      </c>
    </row>
    <row r="3233" spans="1:9" x14ac:dyDescent="0.35">
      <c r="A3233" t="s">
        <v>262</v>
      </c>
      <c r="B3233">
        <v>2050</v>
      </c>
      <c r="C3233">
        <v>2008</v>
      </c>
      <c r="D3233" t="s">
        <v>228</v>
      </c>
      <c r="E3233" t="s">
        <v>277</v>
      </c>
      <c r="F3233" t="s">
        <v>221</v>
      </c>
      <c r="G3233" t="s">
        <v>284</v>
      </c>
      <c r="H3233">
        <v>0</v>
      </c>
      <c r="I3233">
        <v>-1113.6242574099999</v>
      </c>
    </row>
    <row r="3234" spans="1:9" x14ac:dyDescent="0.35">
      <c r="A3234" t="s">
        <v>262</v>
      </c>
      <c r="B3234">
        <v>2050</v>
      </c>
      <c r="C3234">
        <v>2008</v>
      </c>
      <c r="D3234" t="s">
        <v>228</v>
      </c>
      <c r="E3234" t="s">
        <v>277</v>
      </c>
      <c r="F3234" t="s">
        <v>223</v>
      </c>
      <c r="G3234" t="s">
        <v>285</v>
      </c>
      <c r="H3234">
        <v>966.74429918999999</v>
      </c>
      <c r="I3234">
        <v>0</v>
      </c>
    </row>
    <row r="3235" spans="1:9" x14ac:dyDescent="0.35">
      <c r="A3235" t="s">
        <v>262</v>
      </c>
      <c r="B3235">
        <v>2050</v>
      </c>
      <c r="C3235">
        <v>2008</v>
      </c>
      <c r="D3235" t="s">
        <v>228</v>
      </c>
      <c r="E3235" t="s">
        <v>285</v>
      </c>
      <c r="F3235" t="s">
        <v>223</v>
      </c>
      <c r="G3235" t="s">
        <v>273</v>
      </c>
      <c r="H3235">
        <v>0</v>
      </c>
      <c r="I3235">
        <v>-2617.3588362400001</v>
      </c>
    </row>
    <row r="3236" spans="1:9" x14ac:dyDescent="0.35">
      <c r="A3236" t="s">
        <v>262</v>
      </c>
      <c r="B3236">
        <v>2050</v>
      </c>
      <c r="C3236">
        <v>2008</v>
      </c>
      <c r="D3236" t="s">
        <v>228</v>
      </c>
      <c r="E3236" t="s">
        <v>285</v>
      </c>
      <c r="F3236" t="s">
        <v>221</v>
      </c>
      <c r="G3236" t="s">
        <v>283</v>
      </c>
      <c r="H3236">
        <v>0</v>
      </c>
      <c r="I3236">
        <v>-2583.0849755499999</v>
      </c>
    </row>
    <row r="3237" spans="1:9" x14ac:dyDescent="0.35">
      <c r="A3237" t="s">
        <v>262</v>
      </c>
      <c r="B3237">
        <v>2050</v>
      </c>
      <c r="C3237">
        <v>2008</v>
      </c>
      <c r="D3237" t="s">
        <v>228</v>
      </c>
      <c r="E3237" t="s">
        <v>285</v>
      </c>
      <c r="F3237" t="s">
        <v>221</v>
      </c>
      <c r="G3237" t="s">
        <v>284</v>
      </c>
      <c r="H3237">
        <v>0</v>
      </c>
      <c r="I3237">
        <v>-813.96047256999998</v>
      </c>
    </row>
    <row r="3238" spans="1:9" x14ac:dyDescent="0.35">
      <c r="A3238" t="s">
        <v>262</v>
      </c>
      <c r="B3238">
        <v>2050</v>
      </c>
      <c r="C3238">
        <v>2008</v>
      </c>
      <c r="D3238" t="s">
        <v>228</v>
      </c>
      <c r="E3238" t="s">
        <v>285</v>
      </c>
      <c r="F3238" t="s">
        <v>223</v>
      </c>
      <c r="G3238" t="s">
        <v>277</v>
      </c>
      <c r="H3238">
        <v>0</v>
      </c>
      <c r="I3238">
        <v>-11244.01589411</v>
      </c>
    </row>
    <row r="3239" spans="1:9" x14ac:dyDescent="0.35">
      <c r="A3239" t="s">
        <v>262</v>
      </c>
      <c r="B3239">
        <v>2050</v>
      </c>
      <c r="C3239">
        <v>2008</v>
      </c>
      <c r="D3239" t="s">
        <v>228</v>
      </c>
      <c r="E3239" t="s">
        <v>285</v>
      </c>
      <c r="F3239" t="s">
        <v>223</v>
      </c>
      <c r="G3239" t="s">
        <v>271</v>
      </c>
      <c r="H3239">
        <v>16846.824319020001</v>
      </c>
      <c r="I3239">
        <v>0</v>
      </c>
    </row>
    <row r="3240" spans="1:9" x14ac:dyDescent="0.35">
      <c r="A3240" t="s">
        <v>262</v>
      </c>
      <c r="B3240">
        <v>2050</v>
      </c>
      <c r="C3240">
        <v>2008</v>
      </c>
      <c r="D3240" t="s">
        <v>228</v>
      </c>
      <c r="E3240" t="s">
        <v>271</v>
      </c>
      <c r="F3240" t="s">
        <v>223</v>
      </c>
      <c r="G3240" t="s">
        <v>265</v>
      </c>
      <c r="H3240">
        <v>0</v>
      </c>
      <c r="I3240">
        <v>-2718.1537011599999</v>
      </c>
    </row>
    <row r="3241" spans="1:9" x14ac:dyDescent="0.35">
      <c r="A3241" t="s">
        <v>262</v>
      </c>
      <c r="B3241">
        <v>2050</v>
      </c>
      <c r="C3241">
        <v>2008</v>
      </c>
      <c r="D3241" t="s">
        <v>228</v>
      </c>
      <c r="E3241" t="s">
        <v>271</v>
      </c>
      <c r="F3241" t="s">
        <v>223</v>
      </c>
      <c r="G3241" t="s">
        <v>273</v>
      </c>
      <c r="H3241">
        <v>0</v>
      </c>
      <c r="I3241">
        <v>-3601.7341087</v>
      </c>
    </row>
    <row r="3242" spans="1:9" x14ac:dyDescent="0.35">
      <c r="A3242" t="s">
        <v>262</v>
      </c>
      <c r="B3242">
        <v>2050</v>
      </c>
      <c r="C3242">
        <v>2008</v>
      </c>
      <c r="D3242" t="s">
        <v>228</v>
      </c>
      <c r="E3242" t="s">
        <v>271</v>
      </c>
      <c r="F3242" t="s">
        <v>223</v>
      </c>
      <c r="G3242" t="s">
        <v>274</v>
      </c>
      <c r="H3242">
        <v>710.60445134999998</v>
      </c>
      <c r="I3242">
        <v>0</v>
      </c>
    </row>
    <row r="3243" spans="1:9" x14ac:dyDescent="0.35">
      <c r="A3243" t="s">
        <v>262</v>
      </c>
      <c r="B3243">
        <v>2050</v>
      </c>
      <c r="C3243">
        <v>2008</v>
      </c>
      <c r="D3243" t="s">
        <v>228</v>
      </c>
      <c r="E3243" t="s">
        <v>271</v>
      </c>
      <c r="F3243" t="s">
        <v>221</v>
      </c>
      <c r="G3243" t="s">
        <v>267</v>
      </c>
      <c r="H3243">
        <v>0</v>
      </c>
      <c r="I3243">
        <v>-4684.6473325500001</v>
      </c>
    </row>
    <row r="3244" spans="1:9" x14ac:dyDescent="0.35">
      <c r="A3244" t="s">
        <v>262</v>
      </c>
      <c r="B3244">
        <v>2050</v>
      </c>
      <c r="C3244">
        <v>2008</v>
      </c>
      <c r="D3244" t="s">
        <v>228</v>
      </c>
      <c r="E3244" t="s">
        <v>271</v>
      </c>
      <c r="F3244" t="s">
        <v>223</v>
      </c>
      <c r="G3244" t="s">
        <v>285</v>
      </c>
      <c r="H3244">
        <v>0</v>
      </c>
      <c r="I3244">
        <v>-8235.9633837700003</v>
      </c>
    </row>
    <row r="3245" spans="1:9" x14ac:dyDescent="0.35">
      <c r="A3245" t="s">
        <v>262</v>
      </c>
      <c r="B3245">
        <v>2050</v>
      </c>
      <c r="C3245">
        <v>2008</v>
      </c>
      <c r="D3245" t="s">
        <v>228</v>
      </c>
      <c r="E3245" t="s">
        <v>271</v>
      </c>
      <c r="F3245" t="s">
        <v>223</v>
      </c>
      <c r="G3245" t="s">
        <v>268</v>
      </c>
      <c r="H3245">
        <v>15675.948942679999</v>
      </c>
      <c r="I3245">
        <v>0</v>
      </c>
    </row>
    <row r="3246" spans="1:9" x14ac:dyDescent="0.35">
      <c r="A3246" t="s">
        <v>262</v>
      </c>
      <c r="B3246">
        <v>2050</v>
      </c>
      <c r="C3246">
        <v>2008</v>
      </c>
      <c r="D3246" t="s">
        <v>228</v>
      </c>
      <c r="E3246" t="s">
        <v>268</v>
      </c>
      <c r="F3246" t="s">
        <v>223</v>
      </c>
      <c r="G3246" t="s">
        <v>232</v>
      </c>
      <c r="H3246">
        <v>0</v>
      </c>
      <c r="I3246">
        <v>-7875.1140413800003</v>
      </c>
    </row>
    <row r="3247" spans="1:9" x14ac:dyDescent="0.35">
      <c r="A3247" t="s">
        <v>262</v>
      </c>
      <c r="B3247">
        <v>2050</v>
      </c>
      <c r="C3247">
        <v>2008</v>
      </c>
      <c r="D3247" t="s">
        <v>228</v>
      </c>
      <c r="E3247" t="s">
        <v>268</v>
      </c>
      <c r="F3247" t="s">
        <v>223</v>
      </c>
      <c r="G3247" t="s">
        <v>264</v>
      </c>
      <c r="H3247">
        <v>0</v>
      </c>
      <c r="I3247">
        <v>-8450.1068770399997</v>
      </c>
    </row>
    <row r="3248" spans="1:9" x14ac:dyDescent="0.35">
      <c r="A3248" t="s">
        <v>262</v>
      </c>
      <c r="B3248">
        <v>2050</v>
      </c>
      <c r="C3248">
        <v>2008</v>
      </c>
      <c r="D3248" t="s">
        <v>228</v>
      </c>
      <c r="E3248" t="s">
        <v>268</v>
      </c>
      <c r="F3248" t="s">
        <v>223</v>
      </c>
      <c r="G3248" t="s">
        <v>282</v>
      </c>
      <c r="H3248">
        <v>0</v>
      </c>
      <c r="I3248">
        <v>-1727.8570059199999</v>
      </c>
    </row>
    <row r="3249" spans="1:9" x14ac:dyDescent="0.35">
      <c r="A3249" t="s">
        <v>262</v>
      </c>
      <c r="B3249">
        <v>2050</v>
      </c>
      <c r="C3249">
        <v>2008</v>
      </c>
      <c r="D3249" t="s">
        <v>228</v>
      </c>
      <c r="E3249" t="s">
        <v>268</v>
      </c>
      <c r="F3249" t="s">
        <v>223</v>
      </c>
      <c r="G3249" t="s">
        <v>270</v>
      </c>
      <c r="H3249">
        <v>0</v>
      </c>
      <c r="I3249">
        <v>-1246.0796897600001</v>
      </c>
    </row>
    <row r="3250" spans="1:9" x14ac:dyDescent="0.35">
      <c r="A3250" t="s">
        <v>262</v>
      </c>
      <c r="B3250">
        <v>2050</v>
      </c>
      <c r="C3250">
        <v>2008</v>
      </c>
      <c r="D3250" t="s">
        <v>228</v>
      </c>
      <c r="E3250" t="s">
        <v>268</v>
      </c>
      <c r="F3250" t="s">
        <v>223</v>
      </c>
      <c r="G3250" t="s">
        <v>271</v>
      </c>
      <c r="H3250">
        <v>0</v>
      </c>
      <c r="I3250">
        <v>-5399.8847363900004</v>
      </c>
    </row>
    <row r="3251" spans="1:9" x14ac:dyDescent="0.35">
      <c r="A3251" t="s">
        <v>262</v>
      </c>
      <c r="B3251">
        <v>2050</v>
      </c>
      <c r="C3251">
        <v>2008</v>
      </c>
      <c r="D3251" t="s">
        <v>228</v>
      </c>
      <c r="E3251" t="s">
        <v>238</v>
      </c>
      <c r="F3251" t="s">
        <v>223</v>
      </c>
      <c r="G3251" t="s">
        <v>229</v>
      </c>
      <c r="H3251">
        <v>0</v>
      </c>
      <c r="I3251">
        <v>-1056.76391208</v>
      </c>
    </row>
    <row r="3252" spans="1:9" x14ac:dyDescent="0.35">
      <c r="A3252" t="s">
        <v>262</v>
      </c>
      <c r="B3252">
        <v>2050</v>
      </c>
      <c r="C3252">
        <v>2008</v>
      </c>
      <c r="D3252" t="s">
        <v>228</v>
      </c>
      <c r="E3252" t="s">
        <v>238</v>
      </c>
      <c r="F3252" t="s">
        <v>223</v>
      </c>
      <c r="G3252" t="s">
        <v>240</v>
      </c>
      <c r="H3252">
        <v>0</v>
      </c>
      <c r="I3252">
        <v>-10186.517073049999</v>
      </c>
    </row>
    <row r="3253" spans="1:9" x14ac:dyDescent="0.35">
      <c r="A3253" t="s">
        <v>262</v>
      </c>
      <c r="B3253">
        <v>2050</v>
      </c>
      <c r="C3253">
        <v>2008</v>
      </c>
      <c r="D3253" t="s">
        <v>228</v>
      </c>
      <c r="E3253" t="s">
        <v>238</v>
      </c>
      <c r="F3253" t="s">
        <v>223</v>
      </c>
      <c r="G3253" t="s">
        <v>236</v>
      </c>
      <c r="H3253">
        <v>0</v>
      </c>
      <c r="I3253">
        <v>-3986.0608352899999</v>
      </c>
    </row>
    <row r="3254" spans="1:9" x14ac:dyDescent="0.35">
      <c r="A3254" t="s">
        <v>262</v>
      </c>
      <c r="B3254">
        <v>2050</v>
      </c>
      <c r="C3254">
        <v>2008</v>
      </c>
      <c r="D3254" t="s">
        <v>228</v>
      </c>
      <c r="E3254" t="s">
        <v>238</v>
      </c>
      <c r="F3254" t="s">
        <v>223</v>
      </c>
      <c r="G3254" t="s">
        <v>237</v>
      </c>
      <c r="H3254">
        <v>0</v>
      </c>
      <c r="I3254">
        <v>-3084.8123669400002</v>
      </c>
    </row>
    <row r="3255" spans="1:9" x14ac:dyDescent="0.35">
      <c r="A3255" t="s">
        <v>262</v>
      </c>
      <c r="B3255">
        <v>2050</v>
      </c>
      <c r="C3255">
        <v>2008</v>
      </c>
      <c r="D3255" t="s">
        <v>228</v>
      </c>
      <c r="E3255" t="s">
        <v>256</v>
      </c>
      <c r="F3255" t="s">
        <v>223</v>
      </c>
      <c r="G3255" t="s">
        <v>231</v>
      </c>
      <c r="H3255">
        <v>0</v>
      </c>
      <c r="I3255">
        <v>-716.63392421999902</v>
      </c>
    </row>
    <row r="3256" spans="1:9" x14ac:dyDescent="0.35">
      <c r="A3256" t="s">
        <v>262</v>
      </c>
      <c r="B3256">
        <v>2050</v>
      </c>
      <c r="C3256">
        <v>2008</v>
      </c>
      <c r="D3256" t="s">
        <v>228</v>
      </c>
      <c r="E3256" t="s">
        <v>256</v>
      </c>
      <c r="F3256" t="s">
        <v>223</v>
      </c>
      <c r="G3256" t="s">
        <v>236</v>
      </c>
      <c r="H3256">
        <v>0</v>
      </c>
      <c r="I3256">
        <v>-9152.1609775799898</v>
      </c>
    </row>
    <row r="3257" spans="1:9" x14ac:dyDescent="0.35">
      <c r="A3257" t="s">
        <v>262</v>
      </c>
      <c r="B3257">
        <v>2050</v>
      </c>
      <c r="C3257">
        <v>2008</v>
      </c>
      <c r="D3257" t="s">
        <v>228</v>
      </c>
      <c r="E3257" t="s">
        <v>256</v>
      </c>
      <c r="F3257" t="s">
        <v>223</v>
      </c>
      <c r="G3257" t="s">
        <v>270</v>
      </c>
      <c r="H3257">
        <v>500.52686281000001</v>
      </c>
      <c r="I3257">
        <v>0</v>
      </c>
    </row>
    <row r="3258" spans="1:9" x14ac:dyDescent="0.35">
      <c r="A3258" t="s">
        <v>262</v>
      </c>
      <c r="B3258">
        <v>2050</v>
      </c>
      <c r="C3258">
        <v>2008</v>
      </c>
      <c r="D3258" t="s">
        <v>228</v>
      </c>
      <c r="E3258" t="s">
        <v>256</v>
      </c>
      <c r="F3258" t="s">
        <v>221</v>
      </c>
      <c r="G3258" t="s">
        <v>279</v>
      </c>
      <c r="H3258">
        <v>4252.8583184500003</v>
      </c>
      <c r="I3258">
        <v>0</v>
      </c>
    </row>
    <row r="3259" spans="1:9" x14ac:dyDescent="0.35">
      <c r="A3259" t="s">
        <v>262</v>
      </c>
      <c r="B3259">
        <v>2050</v>
      </c>
      <c r="C3259">
        <v>2008</v>
      </c>
      <c r="D3259" t="s">
        <v>221</v>
      </c>
      <c r="E3259" t="s">
        <v>253</v>
      </c>
      <c r="F3259" t="s">
        <v>223</v>
      </c>
      <c r="G3259" t="s">
        <v>251</v>
      </c>
      <c r="H3259">
        <v>0</v>
      </c>
      <c r="I3259">
        <v>-77.271677679999996</v>
      </c>
    </row>
    <row r="3260" spans="1:9" x14ac:dyDescent="0.35">
      <c r="A3260" t="s">
        <v>262</v>
      </c>
      <c r="B3260">
        <v>2050</v>
      </c>
      <c r="C3260">
        <v>2008</v>
      </c>
      <c r="D3260" t="s">
        <v>221</v>
      </c>
      <c r="E3260" t="s">
        <v>253</v>
      </c>
      <c r="F3260" t="s">
        <v>223</v>
      </c>
      <c r="G3260" t="s">
        <v>224</v>
      </c>
      <c r="H3260">
        <v>0</v>
      </c>
      <c r="I3260">
        <v>-18.575782289999999</v>
      </c>
    </row>
    <row r="3261" spans="1:9" x14ac:dyDescent="0.35">
      <c r="A3261" t="s">
        <v>262</v>
      </c>
      <c r="B3261">
        <v>2050</v>
      </c>
      <c r="C3261">
        <v>2008</v>
      </c>
      <c r="D3261" t="s">
        <v>221</v>
      </c>
      <c r="E3261" t="s">
        <v>279</v>
      </c>
      <c r="F3261" t="s">
        <v>223</v>
      </c>
      <c r="G3261" t="s">
        <v>236</v>
      </c>
      <c r="H3261">
        <v>0</v>
      </c>
      <c r="I3261">
        <v>-1.4924320600000001</v>
      </c>
    </row>
    <row r="3262" spans="1:9" x14ac:dyDescent="0.35">
      <c r="A3262" t="s">
        <v>262</v>
      </c>
      <c r="B3262">
        <v>2050</v>
      </c>
      <c r="C3262">
        <v>2008</v>
      </c>
      <c r="D3262" t="s">
        <v>221</v>
      </c>
      <c r="E3262" t="s">
        <v>279</v>
      </c>
      <c r="F3262" t="s">
        <v>223</v>
      </c>
      <c r="G3262" t="s">
        <v>252</v>
      </c>
      <c r="H3262">
        <v>0</v>
      </c>
      <c r="I3262">
        <v>-553.65797329999998</v>
      </c>
    </row>
    <row r="3263" spans="1:9" x14ac:dyDescent="0.35">
      <c r="A3263" t="s">
        <v>262</v>
      </c>
      <c r="B3263">
        <v>2050</v>
      </c>
      <c r="C3263">
        <v>2008</v>
      </c>
      <c r="D3263" t="s">
        <v>221</v>
      </c>
      <c r="E3263" t="s">
        <v>279</v>
      </c>
      <c r="F3263" t="s">
        <v>223</v>
      </c>
      <c r="G3263" t="s">
        <v>256</v>
      </c>
      <c r="H3263">
        <v>0</v>
      </c>
      <c r="I3263">
        <v>-39.776242269999997</v>
      </c>
    </row>
    <row r="3264" spans="1:9" x14ac:dyDescent="0.35">
      <c r="A3264" t="s">
        <v>262</v>
      </c>
      <c r="B3264">
        <v>2050</v>
      </c>
      <c r="C3264">
        <v>2008</v>
      </c>
      <c r="D3264" t="s">
        <v>221</v>
      </c>
      <c r="E3264" t="s">
        <v>250</v>
      </c>
      <c r="F3264" t="s">
        <v>223</v>
      </c>
      <c r="G3264" t="s">
        <v>242</v>
      </c>
      <c r="H3264">
        <v>7761.2068467099998</v>
      </c>
      <c r="I3264">
        <v>-2717.53050992</v>
      </c>
    </row>
    <row r="3265" spans="1:9" x14ac:dyDescent="0.35">
      <c r="A3265" t="s">
        <v>262</v>
      </c>
      <c r="B3265">
        <v>2050</v>
      </c>
      <c r="C3265">
        <v>2008</v>
      </c>
      <c r="D3265" t="s">
        <v>221</v>
      </c>
      <c r="E3265" t="s">
        <v>250</v>
      </c>
      <c r="F3265" t="s">
        <v>223</v>
      </c>
      <c r="G3265" t="s">
        <v>265</v>
      </c>
      <c r="H3265">
        <v>0</v>
      </c>
      <c r="I3265">
        <v>-3757.9161978000002</v>
      </c>
    </row>
    <row r="3266" spans="1:9" x14ac:dyDescent="0.35">
      <c r="A3266" t="s">
        <v>262</v>
      </c>
      <c r="B3266">
        <v>2050</v>
      </c>
      <c r="C3266">
        <v>2008</v>
      </c>
      <c r="D3266" t="s">
        <v>221</v>
      </c>
      <c r="E3266" t="s">
        <v>250</v>
      </c>
      <c r="F3266" t="s">
        <v>223</v>
      </c>
      <c r="G3266" t="s">
        <v>244</v>
      </c>
      <c r="H3266">
        <v>0</v>
      </c>
      <c r="I3266">
        <v>-14160.2065242399</v>
      </c>
    </row>
    <row r="3267" spans="1:9" x14ac:dyDescent="0.35">
      <c r="A3267" t="s">
        <v>262</v>
      </c>
      <c r="B3267">
        <v>2050</v>
      </c>
      <c r="C3267">
        <v>2008</v>
      </c>
      <c r="D3267" t="s">
        <v>221</v>
      </c>
      <c r="E3267" t="s">
        <v>250</v>
      </c>
      <c r="F3267" t="s">
        <v>223</v>
      </c>
      <c r="G3267" t="s">
        <v>278</v>
      </c>
      <c r="H3267">
        <v>0</v>
      </c>
      <c r="I3267">
        <v>-3715.54873133</v>
      </c>
    </row>
    <row r="3268" spans="1:9" x14ac:dyDescent="0.35">
      <c r="A3268" t="s">
        <v>262</v>
      </c>
      <c r="B3268">
        <v>2050</v>
      </c>
      <c r="C3268">
        <v>2008</v>
      </c>
      <c r="D3268" t="s">
        <v>221</v>
      </c>
      <c r="E3268" t="s">
        <v>250</v>
      </c>
      <c r="F3268" t="s">
        <v>223</v>
      </c>
      <c r="G3268" t="s">
        <v>248</v>
      </c>
      <c r="H3268">
        <v>0</v>
      </c>
      <c r="I3268">
        <v>-6857.3334223600004</v>
      </c>
    </row>
    <row r="3269" spans="1:9" x14ac:dyDescent="0.35">
      <c r="A3269" t="s">
        <v>262</v>
      </c>
      <c r="B3269">
        <v>2050</v>
      </c>
      <c r="C3269">
        <v>2008</v>
      </c>
      <c r="D3269" t="s">
        <v>221</v>
      </c>
      <c r="E3269" t="s">
        <v>250</v>
      </c>
      <c r="F3269" t="s">
        <v>221</v>
      </c>
      <c r="G3269" t="s">
        <v>267</v>
      </c>
      <c r="H3269">
        <v>3525.8256944499999</v>
      </c>
      <c r="I3269">
        <v>-6991.28563442</v>
      </c>
    </row>
    <row r="3270" spans="1:9" x14ac:dyDescent="0.35">
      <c r="A3270" t="s">
        <v>262</v>
      </c>
      <c r="B3270">
        <v>2050</v>
      </c>
      <c r="C3270">
        <v>2008</v>
      </c>
      <c r="D3270" t="s">
        <v>221</v>
      </c>
      <c r="E3270" t="s">
        <v>250</v>
      </c>
      <c r="F3270" t="s">
        <v>221</v>
      </c>
      <c r="G3270" t="s">
        <v>280</v>
      </c>
      <c r="H3270">
        <v>1447.6321607</v>
      </c>
      <c r="I3270">
        <v>0</v>
      </c>
    </row>
    <row r="3271" spans="1:9" x14ac:dyDescent="0.35">
      <c r="A3271" t="s">
        <v>262</v>
      </c>
      <c r="B3271">
        <v>2050</v>
      </c>
      <c r="C3271">
        <v>2008</v>
      </c>
      <c r="D3271" t="s">
        <v>221</v>
      </c>
      <c r="E3271" t="s">
        <v>280</v>
      </c>
      <c r="F3271" t="s">
        <v>223</v>
      </c>
      <c r="G3271" t="s">
        <v>278</v>
      </c>
      <c r="H3271">
        <v>0</v>
      </c>
      <c r="I3271">
        <v>-2216.6284209700002</v>
      </c>
    </row>
    <row r="3272" spans="1:9" x14ac:dyDescent="0.35">
      <c r="A3272" t="s">
        <v>262</v>
      </c>
      <c r="B3272">
        <v>2050</v>
      </c>
      <c r="C3272">
        <v>2008</v>
      </c>
      <c r="D3272" t="s">
        <v>221</v>
      </c>
      <c r="E3272" t="s">
        <v>280</v>
      </c>
      <c r="F3272" t="s">
        <v>221</v>
      </c>
      <c r="G3272" t="s">
        <v>250</v>
      </c>
      <c r="H3272">
        <v>0</v>
      </c>
      <c r="I3272">
        <v>-3452.4296386300002</v>
      </c>
    </row>
    <row r="3273" spans="1:9" x14ac:dyDescent="0.35">
      <c r="A3273" t="s">
        <v>262</v>
      </c>
      <c r="B3273">
        <v>2050</v>
      </c>
      <c r="C3273">
        <v>2009</v>
      </c>
      <c r="D3273" t="s">
        <v>221</v>
      </c>
      <c r="E3273" t="s">
        <v>222</v>
      </c>
      <c r="F3273" t="s">
        <v>223</v>
      </c>
      <c r="G3273" t="s">
        <v>224</v>
      </c>
      <c r="H3273">
        <v>857.70057301999998</v>
      </c>
      <c r="I3273">
        <v>0</v>
      </c>
    </row>
    <row r="3274" spans="1:9" x14ac:dyDescent="0.35">
      <c r="A3274" t="s">
        <v>262</v>
      </c>
      <c r="B3274">
        <v>2050</v>
      </c>
      <c r="C3274">
        <v>2009</v>
      </c>
      <c r="D3274" t="s">
        <v>221</v>
      </c>
      <c r="E3274" t="s">
        <v>222</v>
      </c>
      <c r="F3274" t="s">
        <v>223</v>
      </c>
      <c r="G3274" t="s">
        <v>225</v>
      </c>
      <c r="H3274">
        <v>1486.8338724599901</v>
      </c>
      <c r="I3274">
        <v>0</v>
      </c>
    </row>
    <row r="3275" spans="1:9" x14ac:dyDescent="0.35">
      <c r="A3275" t="s">
        <v>262</v>
      </c>
      <c r="B3275">
        <v>2050</v>
      </c>
      <c r="C3275">
        <v>2009</v>
      </c>
      <c r="D3275" t="s">
        <v>221</v>
      </c>
      <c r="E3275" t="s">
        <v>222</v>
      </c>
      <c r="F3275" t="s">
        <v>223</v>
      </c>
      <c r="G3275" t="s">
        <v>226</v>
      </c>
      <c r="H3275">
        <v>1296.5909528899999</v>
      </c>
      <c r="I3275">
        <v>-2979.0998890400001</v>
      </c>
    </row>
    <row r="3276" spans="1:9" x14ac:dyDescent="0.35">
      <c r="A3276" t="s">
        <v>262</v>
      </c>
      <c r="B3276">
        <v>2050</v>
      </c>
      <c r="C3276">
        <v>2009</v>
      </c>
      <c r="D3276" t="s">
        <v>221</v>
      </c>
      <c r="E3276" t="s">
        <v>222</v>
      </c>
      <c r="F3276" t="s">
        <v>221</v>
      </c>
      <c r="G3276" t="s">
        <v>227</v>
      </c>
      <c r="H3276">
        <v>4728.4304997099998</v>
      </c>
      <c r="I3276">
        <v>0</v>
      </c>
    </row>
    <row r="3277" spans="1:9" x14ac:dyDescent="0.35">
      <c r="A3277" t="s">
        <v>262</v>
      </c>
      <c r="B3277">
        <v>2050</v>
      </c>
      <c r="C3277">
        <v>2009</v>
      </c>
      <c r="D3277" t="s">
        <v>228</v>
      </c>
      <c r="E3277" t="s">
        <v>229</v>
      </c>
      <c r="F3277" t="s">
        <v>221</v>
      </c>
      <c r="G3277" t="s">
        <v>230</v>
      </c>
      <c r="H3277">
        <v>6518.1435422499999</v>
      </c>
      <c r="I3277">
        <v>0</v>
      </c>
    </row>
    <row r="3278" spans="1:9" x14ac:dyDescent="0.35">
      <c r="A3278" t="s">
        <v>262</v>
      </c>
      <c r="B3278">
        <v>2050</v>
      </c>
      <c r="C3278">
        <v>2009</v>
      </c>
      <c r="D3278" t="s">
        <v>228</v>
      </c>
      <c r="E3278" t="s">
        <v>229</v>
      </c>
      <c r="F3278" t="s">
        <v>223</v>
      </c>
      <c r="G3278" t="s">
        <v>231</v>
      </c>
      <c r="H3278">
        <v>5991.2428584299996</v>
      </c>
      <c r="I3278">
        <v>0</v>
      </c>
    </row>
    <row r="3279" spans="1:9" x14ac:dyDescent="0.35">
      <c r="A3279" t="s">
        <v>262</v>
      </c>
      <c r="B3279">
        <v>2050</v>
      </c>
      <c r="C3279">
        <v>2009</v>
      </c>
      <c r="D3279" t="s">
        <v>228</v>
      </c>
      <c r="E3279" t="s">
        <v>229</v>
      </c>
      <c r="F3279" t="s">
        <v>223</v>
      </c>
      <c r="G3279" t="s">
        <v>232</v>
      </c>
      <c r="H3279">
        <v>34132.625774239998</v>
      </c>
      <c r="I3279">
        <v>0</v>
      </c>
    </row>
    <row r="3280" spans="1:9" x14ac:dyDescent="0.35">
      <c r="A3280" t="s">
        <v>262</v>
      </c>
      <c r="B3280">
        <v>2050</v>
      </c>
      <c r="C3280">
        <v>2009</v>
      </c>
      <c r="D3280" t="s">
        <v>228</v>
      </c>
      <c r="E3280" t="s">
        <v>229</v>
      </c>
      <c r="F3280" t="s">
        <v>223</v>
      </c>
      <c r="G3280" t="s">
        <v>236</v>
      </c>
      <c r="H3280">
        <v>12001.145450370001</v>
      </c>
      <c r="I3280">
        <v>0</v>
      </c>
    </row>
    <row r="3281" spans="1:9" x14ac:dyDescent="0.35">
      <c r="A3281" t="s">
        <v>262</v>
      </c>
      <c r="B3281">
        <v>2050</v>
      </c>
      <c r="C3281">
        <v>2009</v>
      </c>
      <c r="D3281" t="s">
        <v>228</v>
      </c>
      <c r="E3281" t="s">
        <v>229</v>
      </c>
      <c r="F3281" t="s">
        <v>223</v>
      </c>
      <c r="G3281" t="s">
        <v>237</v>
      </c>
      <c r="H3281">
        <v>7200.8429110099996</v>
      </c>
      <c r="I3281">
        <v>-738.79382318</v>
      </c>
    </row>
    <row r="3282" spans="1:9" x14ac:dyDescent="0.35">
      <c r="A3282" t="s">
        <v>262</v>
      </c>
      <c r="B3282">
        <v>2050</v>
      </c>
      <c r="C3282">
        <v>2009</v>
      </c>
      <c r="D3282" t="s">
        <v>228</v>
      </c>
      <c r="E3282" t="s">
        <v>229</v>
      </c>
      <c r="F3282" t="s">
        <v>223</v>
      </c>
      <c r="G3282" t="s">
        <v>238</v>
      </c>
      <c r="H3282">
        <v>7684.9144283400001</v>
      </c>
      <c r="I3282">
        <v>0</v>
      </c>
    </row>
    <row r="3283" spans="1:9" x14ac:dyDescent="0.35">
      <c r="A3283" t="s">
        <v>262</v>
      </c>
      <c r="B3283">
        <v>2050</v>
      </c>
      <c r="C3283">
        <v>2009</v>
      </c>
      <c r="D3283" t="s">
        <v>221</v>
      </c>
      <c r="E3283" t="s">
        <v>239</v>
      </c>
      <c r="F3283" t="s">
        <v>223</v>
      </c>
      <c r="G3283" t="s">
        <v>240</v>
      </c>
      <c r="H3283">
        <v>872.49126588000001</v>
      </c>
      <c r="I3283">
        <v>0</v>
      </c>
    </row>
    <row r="3284" spans="1:9" x14ac:dyDescent="0.35">
      <c r="A3284" t="s">
        <v>262</v>
      </c>
      <c r="B3284">
        <v>2050</v>
      </c>
      <c r="C3284">
        <v>2009</v>
      </c>
      <c r="D3284" t="s">
        <v>221</v>
      </c>
      <c r="E3284" t="s">
        <v>239</v>
      </c>
      <c r="F3284" t="s">
        <v>223</v>
      </c>
      <c r="G3284" t="s">
        <v>225</v>
      </c>
      <c r="H3284">
        <v>343.73954250999998</v>
      </c>
      <c r="I3284">
        <v>0</v>
      </c>
    </row>
    <row r="3285" spans="1:9" x14ac:dyDescent="0.35">
      <c r="A3285" t="s">
        <v>262</v>
      </c>
      <c r="B3285">
        <v>2050</v>
      </c>
      <c r="C3285">
        <v>2009</v>
      </c>
      <c r="D3285" t="s">
        <v>221</v>
      </c>
      <c r="E3285" t="s">
        <v>239</v>
      </c>
      <c r="F3285" t="s">
        <v>221</v>
      </c>
      <c r="G3285" t="s">
        <v>227</v>
      </c>
      <c r="H3285">
        <v>4503.29936559</v>
      </c>
      <c r="I3285">
        <v>0</v>
      </c>
    </row>
    <row r="3286" spans="1:9" x14ac:dyDescent="0.35">
      <c r="A3286" t="s">
        <v>262</v>
      </c>
      <c r="B3286">
        <v>2050</v>
      </c>
      <c r="C3286">
        <v>2009</v>
      </c>
      <c r="D3286" t="s">
        <v>228</v>
      </c>
      <c r="E3286" t="s">
        <v>242</v>
      </c>
      <c r="F3286" t="s">
        <v>223</v>
      </c>
      <c r="G3286" t="s">
        <v>232</v>
      </c>
      <c r="H3286">
        <v>3602.9142446000001</v>
      </c>
      <c r="I3286">
        <v>0</v>
      </c>
    </row>
    <row r="3287" spans="1:9" x14ac:dyDescent="0.35">
      <c r="A3287" t="s">
        <v>262</v>
      </c>
      <c r="B3287">
        <v>2050</v>
      </c>
      <c r="C3287">
        <v>2009</v>
      </c>
      <c r="D3287" t="s">
        <v>228</v>
      </c>
      <c r="E3287" t="s">
        <v>242</v>
      </c>
      <c r="F3287" t="s">
        <v>223</v>
      </c>
      <c r="G3287" t="s">
        <v>244</v>
      </c>
      <c r="H3287">
        <v>4998.1472481000001</v>
      </c>
      <c r="I3287">
        <v>-1277.77659118</v>
      </c>
    </row>
    <row r="3288" spans="1:9" x14ac:dyDescent="0.35">
      <c r="A3288" t="s">
        <v>262</v>
      </c>
      <c r="B3288">
        <v>2050</v>
      </c>
      <c r="C3288">
        <v>2009</v>
      </c>
      <c r="D3288" t="s">
        <v>228</v>
      </c>
      <c r="E3288" t="s">
        <v>242</v>
      </c>
      <c r="F3288" t="s">
        <v>223</v>
      </c>
      <c r="G3288" t="s">
        <v>246</v>
      </c>
      <c r="H3288">
        <v>1363.6307495599999</v>
      </c>
      <c r="I3288">
        <v>0</v>
      </c>
    </row>
    <row r="3289" spans="1:9" x14ac:dyDescent="0.35">
      <c r="A3289" t="s">
        <v>262</v>
      </c>
      <c r="B3289">
        <v>2050</v>
      </c>
      <c r="C3289">
        <v>2009</v>
      </c>
      <c r="D3289" t="s">
        <v>228</v>
      </c>
      <c r="E3289" t="s">
        <v>242</v>
      </c>
      <c r="F3289" t="s">
        <v>223</v>
      </c>
      <c r="G3289" t="s">
        <v>248</v>
      </c>
      <c r="H3289">
        <v>8933.7015042900002</v>
      </c>
      <c r="I3289">
        <v>0</v>
      </c>
    </row>
    <row r="3290" spans="1:9" x14ac:dyDescent="0.35">
      <c r="A3290" t="s">
        <v>262</v>
      </c>
      <c r="B3290">
        <v>2050</v>
      </c>
      <c r="C3290">
        <v>2009</v>
      </c>
      <c r="D3290" t="s">
        <v>228</v>
      </c>
      <c r="E3290" t="s">
        <v>242</v>
      </c>
      <c r="F3290" t="s">
        <v>221</v>
      </c>
      <c r="G3290" t="s">
        <v>250</v>
      </c>
      <c r="H3290">
        <v>2877.4984910200001</v>
      </c>
      <c r="I3290">
        <v>-7988.6884793400004</v>
      </c>
    </row>
    <row r="3291" spans="1:9" x14ac:dyDescent="0.35">
      <c r="A3291" t="s">
        <v>262</v>
      </c>
      <c r="B3291">
        <v>2050</v>
      </c>
      <c r="C3291">
        <v>2009</v>
      </c>
      <c r="D3291" t="s">
        <v>228</v>
      </c>
      <c r="E3291" t="s">
        <v>251</v>
      </c>
      <c r="F3291" t="s">
        <v>223</v>
      </c>
      <c r="G3291" t="s">
        <v>224</v>
      </c>
      <c r="H3291">
        <v>313.79895073</v>
      </c>
      <c r="I3291">
        <v>0</v>
      </c>
    </row>
    <row r="3292" spans="1:9" x14ac:dyDescent="0.35">
      <c r="A3292" t="s">
        <v>262</v>
      </c>
      <c r="B3292">
        <v>2050</v>
      </c>
      <c r="C3292">
        <v>2009</v>
      </c>
      <c r="D3292" t="s">
        <v>228</v>
      </c>
      <c r="E3292" t="s">
        <v>251</v>
      </c>
      <c r="F3292" t="s">
        <v>223</v>
      </c>
      <c r="G3292" t="s">
        <v>226</v>
      </c>
      <c r="H3292">
        <v>88.678542050000004</v>
      </c>
      <c r="I3292">
        <v>0</v>
      </c>
    </row>
    <row r="3293" spans="1:9" x14ac:dyDescent="0.35">
      <c r="A3293" t="s">
        <v>262</v>
      </c>
      <c r="B3293">
        <v>2050</v>
      </c>
      <c r="C3293">
        <v>2009</v>
      </c>
      <c r="D3293" t="s">
        <v>228</v>
      </c>
      <c r="E3293" t="s">
        <v>251</v>
      </c>
      <c r="F3293" t="s">
        <v>223</v>
      </c>
      <c r="G3293" t="s">
        <v>252</v>
      </c>
      <c r="H3293">
        <v>1778.7042828799999</v>
      </c>
      <c r="I3293">
        <v>0</v>
      </c>
    </row>
    <row r="3294" spans="1:9" x14ac:dyDescent="0.35">
      <c r="A3294" t="s">
        <v>262</v>
      </c>
      <c r="B3294">
        <v>2050</v>
      </c>
      <c r="C3294">
        <v>2009</v>
      </c>
      <c r="D3294" t="s">
        <v>228</v>
      </c>
      <c r="E3294" t="s">
        <v>251</v>
      </c>
      <c r="F3294" t="s">
        <v>221</v>
      </c>
      <c r="G3294" t="s">
        <v>227</v>
      </c>
      <c r="H3294">
        <v>593.76485093999997</v>
      </c>
      <c r="I3294">
        <v>0</v>
      </c>
    </row>
    <row r="3295" spans="1:9" x14ac:dyDescent="0.35">
      <c r="A3295" t="s">
        <v>262</v>
      </c>
      <c r="B3295">
        <v>2050</v>
      </c>
      <c r="C3295">
        <v>2009</v>
      </c>
      <c r="D3295" t="s">
        <v>228</v>
      </c>
      <c r="E3295" t="s">
        <v>251</v>
      </c>
      <c r="F3295" t="s">
        <v>221</v>
      </c>
      <c r="G3295" t="s">
        <v>253</v>
      </c>
      <c r="H3295">
        <v>34404.176976800001</v>
      </c>
      <c r="I3295">
        <v>0</v>
      </c>
    </row>
    <row r="3296" spans="1:9" x14ac:dyDescent="0.35">
      <c r="A3296" t="s">
        <v>262</v>
      </c>
      <c r="B3296">
        <v>2050</v>
      </c>
      <c r="C3296">
        <v>2009</v>
      </c>
      <c r="D3296" t="s">
        <v>221</v>
      </c>
      <c r="E3296" t="s">
        <v>230</v>
      </c>
      <c r="F3296" t="s">
        <v>223</v>
      </c>
      <c r="G3296" t="s">
        <v>229</v>
      </c>
      <c r="H3296">
        <v>0</v>
      </c>
      <c r="I3296">
        <v>-761.74669462999998</v>
      </c>
    </row>
    <row r="3297" spans="1:9" x14ac:dyDescent="0.35">
      <c r="A3297" t="s">
        <v>262</v>
      </c>
      <c r="B3297">
        <v>2050</v>
      </c>
      <c r="C3297">
        <v>2009</v>
      </c>
      <c r="D3297" t="s">
        <v>221</v>
      </c>
      <c r="E3297" t="s">
        <v>230</v>
      </c>
      <c r="F3297" t="s">
        <v>223</v>
      </c>
      <c r="G3297" t="s">
        <v>232</v>
      </c>
      <c r="H3297">
        <v>12988.66157692</v>
      </c>
      <c r="I3297">
        <v>-261.20935101999999</v>
      </c>
    </row>
    <row r="3298" spans="1:9" x14ac:dyDescent="0.35">
      <c r="A3298" t="s">
        <v>262</v>
      </c>
      <c r="B3298">
        <v>2050</v>
      </c>
      <c r="C3298">
        <v>2009</v>
      </c>
      <c r="D3298" t="s">
        <v>221</v>
      </c>
      <c r="E3298" t="s">
        <v>230</v>
      </c>
      <c r="F3298" t="s">
        <v>223</v>
      </c>
      <c r="G3298" t="s">
        <v>244</v>
      </c>
      <c r="H3298">
        <v>2582.46304874</v>
      </c>
      <c r="I3298">
        <v>-660.57974741999999</v>
      </c>
    </row>
    <row r="3299" spans="1:9" x14ac:dyDescent="0.35">
      <c r="A3299" t="s">
        <v>262</v>
      </c>
      <c r="B3299">
        <v>2050</v>
      </c>
      <c r="C3299">
        <v>2009</v>
      </c>
      <c r="D3299" t="s">
        <v>221</v>
      </c>
      <c r="E3299" t="s">
        <v>230</v>
      </c>
      <c r="F3299" t="s">
        <v>223</v>
      </c>
      <c r="G3299" t="s">
        <v>237</v>
      </c>
      <c r="H3299">
        <v>12108.04350623</v>
      </c>
      <c r="I3299">
        <v>-3745.9672978600001</v>
      </c>
    </row>
    <row r="3300" spans="1:9" x14ac:dyDescent="0.35">
      <c r="A3300" t="s">
        <v>262</v>
      </c>
      <c r="B3300">
        <v>2050</v>
      </c>
      <c r="C3300">
        <v>2009</v>
      </c>
      <c r="D3300" t="s">
        <v>228</v>
      </c>
      <c r="E3300" t="s">
        <v>231</v>
      </c>
      <c r="F3300" t="s">
        <v>223</v>
      </c>
      <c r="G3300" t="s">
        <v>229</v>
      </c>
      <c r="H3300">
        <v>0</v>
      </c>
      <c r="I3300">
        <v>-1142.26465717</v>
      </c>
    </row>
    <row r="3301" spans="1:9" x14ac:dyDescent="0.35">
      <c r="A3301" t="s">
        <v>262</v>
      </c>
      <c r="B3301">
        <v>2050</v>
      </c>
      <c r="C3301">
        <v>2009</v>
      </c>
      <c r="D3301" t="s">
        <v>228</v>
      </c>
      <c r="E3301" t="s">
        <v>231</v>
      </c>
      <c r="F3301" t="s">
        <v>223</v>
      </c>
      <c r="G3301" t="s">
        <v>232</v>
      </c>
      <c r="H3301">
        <v>6472.8267806399999</v>
      </c>
      <c r="I3301">
        <v>0</v>
      </c>
    </row>
    <row r="3302" spans="1:9" x14ac:dyDescent="0.35">
      <c r="A3302" t="s">
        <v>262</v>
      </c>
      <c r="B3302">
        <v>2050</v>
      </c>
      <c r="C3302">
        <v>2009</v>
      </c>
      <c r="D3302" t="s">
        <v>228</v>
      </c>
      <c r="E3302" t="s">
        <v>231</v>
      </c>
      <c r="F3302" t="s">
        <v>223</v>
      </c>
      <c r="G3302" t="s">
        <v>270</v>
      </c>
      <c r="H3302">
        <v>1838.3273033</v>
      </c>
      <c r="I3302">
        <v>0</v>
      </c>
    </row>
    <row r="3303" spans="1:9" x14ac:dyDescent="0.35">
      <c r="A3303" t="s">
        <v>262</v>
      </c>
      <c r="B3303">
        <v>2050</v>
      </c>
      <c r="C3303">
        <v>2009</v>
      </c>
      <c r="D3303" t="s">
        <v>228</v>
      </c>
      <c r="E3303" t="s">
        <v>231</v>
      </c>
      <c r="F3303" t="s">
        <v>223</v>
      </c>
      <c r="G3303" t="s">
        <v>256</v>
      </c>
      <c r="H3303">
        <v>11816.95962224</v>
      </c>
      <c r="I3303">
        <v>0</v>
      </c>
    </row>
    <row r="3304" spans="1:9" x14ac:dyDescent="0.35">
      <c r="A3304" t="s">
        <v>262</v>
      </c>
      <c r="B3304">
        <v>2050</v>
      </c>
      <c r="C3304">
        <v>2009</v>
      </c>
      <c r="D3304" t="s">
        <v>228</v>
      </c>
      <c r="E3304" t="s">
        <v>257</v>
      </c>
      <c r="F3304" t="s">
        <v>223</v>
      </c>
      <c r="G3304" t="s">
        <v>237</v>
      </c>
      <c r="H3304">
        <v>547.64083668000001</v>
      </c>
      <c r="I3304">
        <v>0</v>
      </c>
    </row>
    <row r="3305" spans="1:9" x14ac:dyDescent="0.35">
      <c r="A3305" t="s">
        <v>262</v>
      </c>
      <c r="B3305">
        <v>2050</v>
      </c>
      <c r="C3305">
        <v>2009</v>
      </c>
      <c r="D3305" t="s">
        <v>228</v>
      </c>
      <c r="E3305" t="s">
        <v>261</v>
      </c>
      <c r="F3305" t="s">
        <v>223</v>
      </c>
      <c r="G3305" t="s">
        <v>224</v>
      </c>
      <c r="H3305">
        <v>10410.38760939</v>
      </c>
      <c r="I3305">
        <v>-3931.9281071599999</v>
      </c>
    </row>
    <row r="3306" spans="1:9" x14ac:dyDescent="0.35">
      <c r="A3306" t="s">
        <v>262</v>
      </c>
      <c r="B3306">
        <v>2050</v>
      </c>
      <c r="C3306">
        <v>2009</v>
      </c>
      <c r="D3306" t="s">
        <v>228</v>
      </c>
      <c r="E3306" t="s">
        <v>232</v>
      </c>
      <c r="F3306" t="s">
        <v>223</v>
      </c>
      <c r="G3306" t="s">
        <v>229</v>
      </c>
      <c r="H3306">
        <v>0</v>
      </c>
      <c r="I3306">
        <v>-15968.46546236</v>
      </c>
    </row>
    <row r="3307" spans="1:9" x14ac:dyDescent="0.35">
      <c r="A3307" t="s">
        <v>262</v>
      </c>
      <c r="B3307">
        <v>2050</v>
      </c>
      <c r="C3307">
        <v>2009</v>
      </c>
      <c r="D3307" t="s">
        <v>228</v>
      </c>
      <c r="E3307" t="s">
        <v>232</v>
      </c>
      <c r="F3307" t="s">
        <v>223</v>
      </c>
      <c r="G3307" t="s">
        <v>242</v>
      </c>
      <c r="H3307">
        <v>0</v>
      </c>
      <c r="I3307">
        <v>-2701.1478158999998</v>
      </c>
    </row>
    <row r="3308" spans="1:9" x14ac:dyDescent="0.35">
      <c r="A3308" t="s">
        <v>262</v>
      </c>
      <c r="B3308">
        <v>2050</v>
      </c>
      <c r="C3308">
        <v>2009</v>
      </c>
      <c r="D3308" t="s">
        <v>228</v>
      </c>
      <c r="E3308" t="s">
        <v>232</v>
      </c>
      <c r="F3308" t="s">
        <v>221</v>
      </c>
      <c r="G3308" t="s">
        <v>230</v>
      </c>
      <c r="H3308">
        <v>2313.6025948299998</v>
      </c>
      <c r="I3308">
        <v>-12516.3693516</v>
      </c>
    </row>
    <row r="3309" spans="1:9" x14ac:dyDescent="0.35">
      <c r="A3309" t="s">
        <v>262</v>
      </c>
      <c r="B3309">
        <v>2050</v>
      </c>
      <c r="C3309">
        <v>2009</v>
      </c>
      <c r="D3309" t="s">
        <v>228</v>
      </c>
      <c r="E3309" t="s">
        <v>232</v>
      </c>
      <c r="F3309" t="s">
        <v>223</v>
      </c>
      <c r="G3309" t="s">
        <v>231</v>
      </c>
      <c r="H3309">
        <v>0</v>
      </c>
      <c r="I3309">
        <v>-4600.5671093999999</v>
      </c>
    </row>
    <row r="3310" spans="1:9" x14ac:dyDescent="0.35">
      <c r="A3310" t="s">
        <v>262</v>
      </c>
      <c r="B3310">
        <v>2050</v>
      </c>
      <c r="C3310">
        <v>2009</v>
      </c>
      <c r="D3310" t="s">
        <v>228</v>
      </c>
      <c r="E3310" t="s">
        <v>232</v>
      </c>
      <c r="F3310" t="s">
        <v>223</v>
      </c>
      <c r="G3310" t="s">
        <v>263</v>
      </c>
      <c r="H3310">
        <v>618.20267132000004</v>
      </c>
      <c r="I3310">
        <v>0</v>
      </c>
    </row>
    <row r="3311" spans="1:9" x14ac:dyDescent="0.35">
      <c r="A3311" t="s">
        <v>262</v>
      </c>
      <c r="B3311">
        <v>2050</v>
      </c>
      <c r="C3311">
        <v>2009</v>
      </c>
      <c r="D3311" t="s">
        <v>228</v>
      </c>
      <c r="E3311" t="s">
        <v>232</v>
      </c>
      <c r="F3311" t="s">
        <v>223</v>
      </c>
      <c r="G3311" t="s">
        <v>264</v>
      </c>
      <c r="H3311">
        <v>3147.9622036699998</v>
      </c>
      <c r="I3311">
        <v>0</v>
      </c>
    </row>
    <row r="3312" spans="1:9" x14ac:dyDescent="0.35">
      <c r="A3312" t="s">
        <v>262</v>
      </c>
      <c r="B3312">
        <v>2050</v>
      </c>
      <c r="C3312">
        <v>2009</v>
      </c>
      <c r="D3312" t="s">
        <v>228</v>
      </c>
      <c r="E3312" t="s">
        <v>232</v>
      </c>
      <c r="F3312" t="s">
        <v>223</v>
      </c>
      <c r="G3312" t="s">
        <v>265</v>
      </c>
      <c r="H3312">
        <v>6927.1837193199999</v>
      </c>
      <c r="I3312">
        <v>0</v>
      </c>
    </row>
    <row r="3313" spans="1:9" x14ac:dyDescent="0.35">
      <c r="A3313" t="s">
        <v>262</v>
      </c>
      <c r="B3313">
        <v>2050</v>
      </c>
      <c r="C3313">
        <v>2009</v>
      </c>
      <c r="D3313" t="s">
        <v>228</v>
      </c>
      <c r="E3313" t="s">
        <v>232</v>
      </c>
      <c r="F3313" t="s">
        <v>223</v>
      </c>
      <c r="G3313" t="s">
        <v>244</v>
      </c>
      <c r="H3313">
        <v>7652.4757644199999</v>
      </c>
      <c r="I3313">
        <v>-3478.1195295399998</v>
      </c>
    </row>
    <row r="3314" spans="1:9" x14ac:dyDescent="0.35">
      <c r="A3314" t="s">
        <v>262</v>
      </c>
      <c r="B3314">
        <v>2050</v>
      </c>
      <c r="C3314">
        <v>2009</v>
      </c>
      <c r="D3314" t="s">
        <v>228</v>
      </c>
      <c r="E3314" t="s">
        <v>232</v>
      </c>
      <c r="F3314" t="s">
        <v>223</v>
      </c>
      <c r="G3314" t="s">
        <v>246</v>
      </c>
      <c r="H3314">
        <v>3929.5218819800002</v>
      </c>
      <c r="I3314">
        <v>0</v>
      </c>
    </row>
    <row r="3315" spans="1:9" x14ac:dyDescent="0.35">
      <c r="A3315" t="s">
        <v>262</v>
      </c>
      <c r="B3315">
        <v>2050</v>
      </c>
      <c r="C3315">
        <v>2009</v>
      </c>
      <c r="D3315" t="s">
        <v>228</v>
      </c>
      <c r="E3315" t="s">
        <v>232</v>
      </c>
      <c r="F3315" t="s">
        <v>223</v>
      </c>
      <c r="G3315" t="s">
        <v>248</v>
      </c>
      <c r="H3315">
        <v>14020.40330122</v>
      </c>
      <c r="I3315">
        <v>0</v>
      </c>
    </row>
    <row r="3316" spans="1:9" x14ac:dyDescent="0.35">
      <c r="A3316" t="s">
        <v>262</v>
      </c>
      <c r="B3316">
        <v>2050</v>
      </c>
      <c r="C3316">
        <v>2009</v>
      </c>
      <c r="D3316" t="s">
        <v>228</v>
      </c>
      <c r="E3316" t="s">
        <v>232</v>
      </c>
      <c r="F3316" t="s">
        <v>221</v>
      </c>
      <c r="G3316" t="s">
        <v>267</v>
      </c>
      <c r="H3316">
        <v>4253.32145081</v>
      </c>
      <c r="I3316">
        <v>0</v>
      </c>
    </row>
    <row r="3317" spans="1:9" x14ac:dyDescent="0.35">
      <c r="A3317" t="s">
        <v>262</v>
      </c>
      <c r="B3317">
        <v>2050</v>
      </c>
      <c r="C3317">
        <v>2009</v>
      </c>
      <c r="D3317" t="s">
        <v>228</v>
      </c>
      <c r="E3317" t="s">
        <v>232</v>
      </c>
      <c r="F3317" t="s">
        <v>223</v>
      </c>
      <c r="G3317" t="s">
        <v>270</v>
      </c>
      <c r="H3317">
        <v>3362.9383049600001</v>
      </c>
      <c r="I3317">
        <v>0</v>
      </c>
    </row>
    <row r="3318" spans="1:9" x14ac:dyDescent="0.35">
      <c r="A3318" t="s">
        <v>262</v>
      </c>
      <c r="B3318">
        <v>2050</v>
      </c>
      <c r="C3318">
        <v>2009</v>
      </c>
      <c r="D3318" t="s">
        <v>228</v>
      </c>
      <c r="E3318" t="s">
        <v>232</v>
      </c>
      <c r="F3318" t="s">
        <v>223</v>
      </c>
      <c r="G3318" t="s">
        <v>268</v>
      </c>
      <c r="H3318">
        <v>5215.0254228800004</v>
      </c>
      <c r="I3318">
        <v>0</v>
      </c>
    </row>
    <row r="3319" spans="1:9" x14ac:dyDescent="0.35">
      <c r="A3319" t="s">
        <v>262</v>
      </c>
      <c r="B3319">
        <v>2050</v>
      </c>
      <c r="C3319">
        <v>2009</v>
      </c>
      <c r="D3319" t="s">
        <v>228</v>
      </c>
      <c r="E3319" t="s">
        <v>263</v>
      </c>
      <c r="F3319" t="s">
        <v>223</v>
      </c>
      <c r="G3319" t="s">
        <v>232</v>
      </c>
      <c r="H3319">
        <v>0</v>
      </c>
      <c r="I3319">
        <v>-692.91970812</v>
      </c>
    </row>
    <row r="3320" spans="1:9" x14ac:dyDescent="0.35">
      <c r="A3320" t="s">
        <v>262</v>
      </c>
      <c r="B3320">
        <v>2050</v>
      </c>
      <c r="C3320">
        <v>2009</v>
      </c>
      <c r="D3320" t="s">
        <v>228</v>
      </c>
      <c r="E3320" t="s">
        <v>263</v>
      </c>
      <c r="F3320" t="s">
        <v>223</v>
      </c>
      <c r="G3320" t="s">
        <v>269</v>
      </c>
      <c r="H3320">
        <v>618.20267132000004</v>
      </c>
      <c r="I3320">
        <v>0</v>
      </c>
    </row>
    <row r="3321" spans="1:9" x14ac:dyDescent="0.35">
      <c r="A3321" t="s">
        <v>262</v>
      </c>
      <c r="B3321">
        <v>2050</v>
      </c>
      <c r="C3321">
        <v>2009</v>
      </c>
      <c r="D3321" t="s">
        <v>228</v>
      </c>
      <c r="E3321" t="s">
        <v>264</v>
      </c>
      <c r="F3321" t="s">
        <v>223</v>
      </c>
      <c r="G3321" t="s">
        <v>232</v>
      </c>
      <c r="H3321">
        <v>0</v>
      </c>
      <c r="I3321">
        <v>-3196.7921115199902</v>
      </c>
    </row>
    <row r="3322" spans="1:9" x14ac:dyDescent="0.35">
      <c r="A3322" t="s">
        <v>262</v>
      </c>
      <c r="B3322">
        <v>2050</v>
      </c>
      <c r="C3322">
        <v>2009</v>
      </c>
      <c r="D3322" t="s">
        <v>228</v>
      </c>
      <c r="E3322" t="s">
        <v>264</v>
      </c>
      <c r="F3322" t="s">
        <v>223</v>
      </c>
      <c r="G3322" t="s">
        <v>269</v>
      </c>
      <c r="H3322">
        <v>692.91970812</v>
      </c>
      <c r="I3322">
        <v>0</v>
      </c>
    </row>
    <row r="3323" spans="1:9" x14ac:dyDescent="0.35">
      <c r="A3323" t="s">
        <v>262</v>
      </c>
      <c r="B3323">
        <v>2050</v>
      </c>
      <c r="C3323">
        <v>2009</v>
      </c>
      <c r="D3323" t="s">
        <v>228</v>
      </c>
      <c r="E3323" t="s">
        <v>264</v>
      </c>
      <c r="F3323" t="s">
        <v>223</v>
      </c>
      <c r="G3323" t="s">
        <v>265</v>
      </c>
      <c r="H3323">
        <v>1069.9241667599999</v>
      </c>
      <c r="I3323">
        <v>0</v>
      </c>
    </row>
    <row r="3324" spans="1:9" x14ac:dyDescent="0.35">
      <c r="A3324" t="s">
        <v>262</v>
      </c>
      <c r="B3324">
        <v>2050</v>
      </c>
      <c r="C3324">
        <v>2009</v>
      </c>
      <c r="D3324" t="s">
        <v>228</v>
      </c>
      <c r="E3324" t="s">
        <v>264</v>
      </c>
      <c r="F3324" t="s">
        <v>223</v>
      </c>
      <c r="G3324" t="s">
        <v>270</v>
      </c>
      <c r="H3324">
        <v>1107.2869986000001</v>
      </c>
      <c r="I3324">
        <v>0</v>
      </c>
    </row>
    <row r="3325" spans="1:9" x14ac:dyDescent="0.35">
      <c r="A3325" t="s">
        <v>262</v>
      </c>
      <c r="B3325">
        <v>2050</v>
      </c>
      <c r="C3325">
        <v>2009</v>
      </c>
      <c r="D3325" t="s">
        <v>228</v>
      </c>
      <c r="E3325" t="s">
        <v>264</v>
      </c>
      <c r="F3325" t="s">
        <v>223</v>
      </c>
      <c r="G3325" t="s">
        <v>268</v>
      </c>
      <c r="H3325">
        <v>2297.3591384599999</v>
      </c>
      <c r="I3325">
        <v>0</v>
      </c>
    </row>
    <row r="3326" spans="1:9" x14ac:dyDescent="0.35">
      <c r="A3326" t="s">
        <v>262</v>
      </c>
      <c r="B3326">
        <v>2050</v>
      </c>
      <c r="C3326">
        <v>2009</v>
      </c>
      <c r="D3326" t="s">
        <v>228</v>
      </c>
      <c r="E3326" t="s">
        <v>269</v>
      </c>
      <c r="F3326" t="s">
        <v>223</v>
      </c>
      <c r="G3326" t="s">
        <v>263</v>
      </c>
      <c r="H3326">
        <v>0</v>
      </c>
      <c r="I3326">
        <v>-692.91970812</v>
      </c>
    </row>
    <row r="3327" spans="1:9" x14ac:dyDescent="0.35">
      <c r="A3327" t="s">
        <v>262</v>
      </c>
      <c r="B3327">
        <v>2050</v>
      </c>
      <c r="C3327">
        <v>2009</v>
      </c>
      <c r="D3327" t="s">
        <v>228</v>
      </c>
      <c r="E3327" t="s">
        <v>269</v>
      </c>
      <c r="F3327" t="s">
        <v>223</v>
      </c>
      <c r="G3327" t="s">
        <v>264</v>
      </c>
      <c r="H3327">
        <v>0</v>
      </c>
      <c r="I3327">
        <v>-618.20267132000004</v>
      </c>
    </row>
    <row r="3328" spans="1:9" x14ac:dyDescent="0.35">
      <c r="A3328" t="s">
        <v>262</v>
      </c>
      <c r="B3328">
        <v>2050</v>
      </c>
      <c r="C3328">
        <v>2009</v>
      </c>
      <c r="D3328" t="s">
        <v>228</v>
      </c>
      <c r="E3328" t="s">
        <v>265</v>
      </c>
      <c r="F3328" t="s">
        <v>223</v>
      </c>
      <c r="G3328" t="s">
        <v>232</v>
      </c>
      <c r="H3328">
        <v>0</v>
      </c>
      <c r="I3328">
        <v>-12063.375063220001</v>
      </c>
    </row>
    <row r="3329" spans="1:9" x14ac:dyDescent="0.35">
      <c r="A3329" t="s">
        <v>262</v>
      </c>
      <c r="B3329">
        <v>2050</v>
      </c>
      <c r="C3329">
        <v>2009</v>
      </c>
      <c r="D3329" t="s">
        <v>228</v>
      </c>
      <c r="E3329" t="s">
        <v>265</v>
      </c>
      <c r="F3329" t="s">
        <v>223</v>
      </c>
      <c r="G3329" t="s">
        <v>264</v>
      </c>
      <c r="H3329">
        <v>0</v>
      </c>
      <c r="I3329">
        <v>-1754.7158764200001</v>
      </c>
    </row>
    <row r="3330" spans="1:9" x14ac:dyDescent="0.35">
      <c r="A3330" t="s">
        <v>262</v>
      </c>
      <c r="B3330">
        <v>2050</v>
      </c>
      <c r="C3330">
        <v>2009</v>
      </c>
      <c r="D3330" t="s">
        <v>228</v>
      </c>
      <c r="E3330" t="s">
        <v>265</v>
      </c>
      <c r="F3330" t="s">
        <v>223</v>
      </c>
      <c r="G3330" t="s">
        <v>248</v>
      </c>
      <c r="H3330">
        <v>2030.0888946099999</v>
      </c>
      <c r="I3330">
        <v>0</v>
      </c>
    </row>
    <row r="3331" spans="1:9" x14ac:dyDescent="0.35">
      <c r="A3331" t="s">
        <v>262</v>
      </c>
      <c r="B3331">
        <v>2050</v>
      </c>
      <c r="C3331">
        <v>2009</v>
      </c>
      <c r="D3331" t="s">
        <v>228</v>
      </c>
      <c r="E3331" t="s">
        <v>265</v>
      </c>
      <c r="F3331" t="s">
        <v>221</v>
      </c>
      <c r="G3331" t="s">
        <v>267</v>
      </c>
      <c r="H3331">
        <v>4976.0392111399997</v>
      </c>
      <c r="I3331">
        <v>0</v>
      </c>
    </row>
    <row r="3332" spans="1:9" x14ac:dyDescent="0.35">
      <c r="A3332" t="s">
        <v>262</v>
      </c>
      <c r="B3332">
        <v>2050</v>
      </c>
      <c r="C3332">
        <v>2009</v>
      </c>
      <c r="D3332" t="s">
        <v>228</v>
      </c>
      <c r="E3332" t="s">
        <v>265</v>
      </c>
      <c r="F3332" t="s">
        <v>223</v>
      </c>
      <c r="G3332" t="s">
        <v>271</v>
      </c>
      <c r="H3332">
        <v>2087.4793212200002</v>
      </c>
      <c r="I3332">
        <v>0</v>
      </c>
    </row>
    <row r="3333" spans="1:9" x14ac:dyDescent="0.35">
      <c r="A3333" t="s">
        <v>262</v>
      </c>
      <c r="B3333">
        <v>2050</v>
      </c>
      <c r="C3333">
        <v>2009</v>
      </c>
      <c r="D3333" t="s">
        <v>228</v>
      </c>
      <c r="E3333" t="s">
        <v>265</v>
      </c>
      <c r="F3333" t="s">
        <v>221</v>
      </c>
      <c r="G3333" t="s">
        <v>250</v>
      </c>
      <c r="H3333">
        <v>4585.5455420600001</v>
      </c>
      <c r="I3333">
        <v>0</v>
      </c>
    </row>
    <row r="3334" spans="1:9" x14ac:dyDescent="0.35">
      <c r="A3334" t="s">
        <v>262</v>
      </c>
      <c r="B3334">
        <v>2050</v>
      </c>
      <c r="C3334">
        <v>2009</v>
      </c>
      <c r="D3334" t="s">
        <v>228</v>
      </c>
      <c r="E3334" t="s">
        <v>272</v>
      </c>
      <c r="F3334" t="s">
        <v>223</v>
      </c>
      <c r="G3334" t="s">
        <v>273</v>
      </c>
      <c r="H3334">
        <v>1560.19694181</v>
      </c>
      <c r="I3334">
        <v>-1337.47552694</v>
      </c>
    </row>
    <row r="3335" spans="1:9" x14ac:dyDescent="0.35">
      <c r="A3335" t="s">
        <v>262</v>
      </c>
      <c r="B3335">
        <v>2050</v>
      </c>
      <c r="C3335">
        <v>2009</v>
      </c>
      <c r="D3335" t="s">
        <v>228</v>
      </c>
      <c r="E3335" t="s">
        <v>272</v>
      </c>
      <c r="F3335" t="s">
        <v>223</v>
      </c>
      <c r="G3335" t="s">
        <v>274</v>
      </c>
      <c r="H3335">
        <v>2183.0136404</v>
      </c>
      <c r="I3335">
        <v>0</v>
      </c>
    </row>
    <row r="3336" spans="1:9" x14ac:dyDescent="0.35">
      <c r="A3336" t="s">
        <v>262</v>
      </c>
      <c r="B3336">
        <v>2050</v>
      </c>
      <c r="C3336">
        <v>2009</v>
      </c>
      <c r="D3336" t="s">
        <v>228</v>
      </c>
      <c r="E3336" t="s">
        <v>275</v>
      </c>
      <c r="F3336" t="s">
        <v>223</v>
      </c>
      <c r="G3336" t="s">
        <v>244</v>
      </c>
      <c r="H3336">
        <v>15677.511166959999</v>
      </c>
      <c r="I3336">
        <v>0</v>
      </c>
    </row>
    <row r="3337" spans="1:9" x14ac:dyDescent="0.35">
      <c r="A3337" t="s">
        <v>262</v>
      </c>
      <c r="B3337">
        <v>2050</v>
      </c>
      <c r="C3337">
        <v>2009</v>
      </c>
      <c r="D3337" t="s">
        <v>228</v>
      </c>
      <c r="E3337" t="s">
        <v>275</v>
      </c>
      <c r="F3337" t="s">
        <v>223</v>
      </c>
      <c r="G3337" t="s">
        <v>276</v>
      </c>
      <c r="H3337">
        <v>9257.0906679199998</v>
      </c>
      <c r="I3337">
        <v>0</v>
      </c>
    </row>
    <row r="3338" spans="1:9" x14ac:dyDescent="0.35">
      <c r="A3338" t="s">
        <v>262</v>
      </c>
      <c r="B3338">
        <v>2050</v>
      </c>
      <c r="C3338">
        <v>2009</v>
      </c>
      <c r="D3338" t="s">
        <v>228</v>
      </c>
      <c r="E3338" t="s">
        <v>273</v>
      </c>
      <c r="F3338" t="s">
        <v>223</v>
      </c>
      <c r="G3338" t="s">
        <v>272</v>
      </c>
      <c r="H3338">
        <v>1812.6900182300001</v>
      </c>
      <c r="I3338">
        <v>-1583.3973525599999</v>
      </c>
    </row>
    <row r="3339" spans="1:9" x14ac:dyDescent="0.35">
      <c r="A3339" t="s">
        <v>262</v>
      </c>
      <c r="B3339">
        <v>2050</v>
      </c>
      <c r="C3339">
        <v>2009</v>
      </c>
      <c r="D3339" t="s">
        <v>228</v>
      </c>
      <c r="E3339" t="s">
        <v>273</v>
      </c>
      <c r="F3339" t="s">
        <v>223</v>
      </c>
      <c r="G3339" t="s">
        <v>277</v>
      </c>
      <c r="H3339">
        <v>6636.3321132799902</v>
      </c>
      <c r="I3339">
        <v>0</v>
      </c>
    </row>
    <row r="3340" spans="1:9" x14ac:dyDescent="0.35">
      <c r="A3340" t="s">
        <v>262</v>
      </c>
      <c r="B3340">
        <v>2050</v>
      </c>
      <c r="C3340">
        <v>2009</v>
      </c>
      <c r="D3340" t="s">
        <v>228</v>
      </c>
      <c r="E3340" t="s">
        <v>273</v>
      </c>
      <c r="F3340" t="s">
        <v>223</v>
      </c>
      <c r="G3340" t="s">
        <v>285</v>
      </c>
      <c r="H3340">
        <v>2693.00167956</v>
      </c>
      <c r="I3340">
        <v>0</v>
      </c>
    </row>
    <row r="3341" spans="1:9" x14ac:dyDescent="0.35">
      <c r="A3341" t="s">
        <v>262</v>
      </c>
      <c r="B3341">
        <v>2050</v>
      </c>
      <c r="C3341">
        <v>2009</v>
      </c>
      <c r="D3341" t="s">
        <v>228</v>
      </c>
      <c r="E3341" t="s">
        <v>273</v>
      </c>
      <c r="F3341" t="s">
        <v>223</v>
      </c>
      <c r="G3341" t="s">
        <v>271</v>
      </c>
      <c r="H3341">
        <v>3767.3593311</v>
      </c>
      <c r="I3341">
        <v>0</v>
      </c>
    </row>
    <row r="3342" spans="1:9" x14ac:dyDescent="0.35">
      <c r="A3342" t="s">
        <v>262</v>
      </c>
      <c r="B3342">
        <v>2050</v>
      </c>
      <c r="C3342">
        <v>2009</v>
      </c>
      <c r="D3342" t="s">
        <v>228</v>
      </c>
      <c r="E3342" t="s">
        <v>244</v>
      </c>
      <c r="F3342" t="s">
        <v>223</v>
      </c>
      <c r="G3342" t="s">
        <v>242</v>
      </c>
      <c r="H3342">
        <v>4394.7490491999997</v>
      </c>
      <c r="I3342">
        <v>-22624.920381889999</v>
      </c>
    </row>
    <row r="3343" spans="1:9" x14ac:dyDescent="0.35">
      <c r="A3343" t="s">
        <v>262</v>
      </c>
      <c r="B3343">
        <v>2050</v>
      </c>
      <c r="C3343">
        <v>2009</v>
      </c>
      <c r="D3343" t="s">
        <v>228</v>
      </c>
      <c r="E3343" t="s">
        <v>244</v>
      </c>
      <c r="F3343" t="s">
        <v>221</v>
      </c>
      <c r="G3343" t="s">
        <v>230</v>
      </c>
      <c r="H3343">
        <v>8751.0842338099992</v>
      </c>
      <c r="I3343">
        <v>-26965.455504189998</v>
      </c>
    </row>
    <row r="3344" spans="1:9" x14ac:dyDescent="0.35">
      <c r="A3344" t="s">
        <v>262</v>
      </c>
      <c r="B3344">
        <v>2050</v>
      </c>
      <c r="C3344">
        <v>2009</v>
      </c>
      <c r="D3344" t="s">
        <v>228</v>
      </c>
      <c r="E3344" t="s">
        <v>244</v>
      </c>
      <c r="F3344" t="s">
        <v>223</v>
      </c>
      <c r="G3344" t="s">
        <v>232</v>
      </c>
      <c r="H3344">
        <v>7014.3039671400002</v>
      </c>
      <c r="I3344">
        <v>-15318.274224639999</v>
      </c>
    </row>
    <row r="3345" spans="1:9" x14ac:dyDescent="0.35">
      <c r="A3345" t="s">
        <v>262</v>
      </c>
      <c r="B3345">
        <v>2050</v>
      </c>
      <c r="C3345">
        <v>2009</v>
      </c>
      <c r="D3345" t="s">
        <v>228</v>
      </c>
      <c r="E3345" t="s">
        <v>244</v>
      </c>
      <c r="F3345" t="s">
        <v>223</v>
      </c>
      <c r="G3345" t="s">
        <v>275</v>
      </c>
      <c r="H3345">
        <v>0</v>
      </c>
      <c r="I3345">
        <v>-33205.907968970001</v>
      </c>
    </row>
    <row r="3346" spans="1:9" x14ac:dyDescent="0.35">
      <c r="A3346" t="s">
        <v>262</v>
      </c>
      <c r="B3346">
        <v>2050</v>
      </c>
      <c r="C3346">
        <v>2009</v>
      </c>
      <c r="D3346" t="s">
        <v>228</v>
      </c>
      <c r="E3346" t="s">
        <v>244</v>
      </c>
      <c r="F3346" t="s">
        <v>223</v>
      </c>
      <c r="G3346" t="s">
        <v>237</v>
      </c>
      <c r="H3346">
        <v>27476.969184630001</v>
      </c>
      <c r="I3346">
        <v>0</v>
      </c>
    </row>
    <row r="3347" spans="1:9" x14ac:dyDescent="0.35">
      <c r="A3347" t="s">
        <v>262</v>
      </c>
      <c r="B3347">
        <v>2050</v>
      </c>
      <c r="C3347">
        <v>2009</v>
      </c>
      <c r="D3347" t="s">
        <v>228</v>
      </c>
      <c r="E3347" t="s">
        <v>244</v>
      </c>
      <c r="F3347" t="s">
        <v>221</v>
      </c>
      <c r="G3347" t="s">
        <v>250</v>
      </c>
      <c r="H3347">
        <v>23653.75013588</v>
      </c>
      <c r="I3347">
        <v>0</v>
      </c>
    </row>
    <row r="3348" spans="1:9" x14ac:dyDescent="0.35">
      <c r="A3348" t="s">
        <v>262</v>
      </c>
      <c r="B3348">
        <v>2050</v>
      </c>
      <c r="C3348">
        <v>2009</v>
      </c>
      <c r="D3348" t="s">
        <v>228</v>
      </c>
      <c r="E3348" t="s">
        <v>224</v>
      </c>
      <c r="F3348" t="s">
        <v>221</v>
      </c>
      <c r="G3348" t="s">
        <v>222</v>
      </c>
      <c r="H3348">
        <v>0</v>
      </c>
      <c r="I3348">
        <v>-1391.8738689899999</v>
      </c>
    </row>
    <row r="3349" spans="1:9" x14ac:dyDescent="0.35">
      <c r="A3349" t="s">
        <v>262</v>
      </c>
      <c r="B3349">
        <v>2050</v>
      </c>
      <c r="C3349">
        <v>2009</v>
      </c>
      <c r="D3349" t="s">
        <v>228</v>
      </c>
      <c r="E3349" t="s">
        <v>224</v>
      </c>
      <c r="F3349" t="s">
        <v>223</v>
      </c>
      <c r="G3349" t="s">
        <v>251</v>
      </c>
      <c r="H3349">
        <v>0</v>
      </c>
      <c r="I3349">
        <v>-9146.4810904299993</v>
      </c>
    </row>
    <row r="3350" spans="1:9" x14ac:dyDescent="0.35">
      <c r="A3350" t="s">
        <v>262</v>
      </c>
      <c r="B3350">
        <v>2050</v>
      </c>
      <c r="C3350">
        <v>2009</v>
      </c>
      <c r="D3350" t="s">
        <v>228</v>
      </c>
      <c r="E3350" t="s">
        <v>224</v>
      </c>
      <c r="F3350" t="s">
        <v>223</v>
      </c>
      <c r="G3350" t="s">
        <v>261</v>
      </c>
      <c r="H3350">
        <v>241.12776396999999</v>
      </c>
      <c r="I3350">
        <v>-188.60306911999999</v>
      </c>
    </row>
    <row r="3351" spans="1:9" x14ac:dyDescent="0.35">
      <c r="A3351" t="s">
        <v>262</v>
      </c>
      <c r="B3351">
        <v>2050</v>
      </c>
      <c r="C3351">
        <v>2009</v>
      </c>
      <c r="D3351" t="s">
        <v>228</v>
      </c>
      <c r="E3351" t="s">
        <v>224</v>
      </c>
      <c r="F3351" t="s">
        <v>223</v>
      </c>
      <c r="G3351" t="s">
        <v>237</v>
      </c>
      <c r="H3351">
        <v>946.84712060000004</v>
      </c>
      <c r="I3351">
        <v>0</v>
      </c>
    </row>
    <row r="3352" spans="1:9" x14ac:dyDescent="0.35">
      <c r="A3352" t="s">
        <v>262</v>
      </c>
      <c r="B3352">
        <v>2050</v>
      </c>
      <c r="C3352">
        <v>2009</v>
      </c>
      <c r="D3352" t="s">
        <v>228</v>
      </c>
      <c r="E3352" t="s">
        <v>224</v>
      </c>
      <c r="F3352" t="s">
        <v>223</v>
      </c>
      <c r="G3352" t="s">
        <v>226</v>
      </c>
      <c r="H3352">
        <v>9399.7426345999993</v>
      </c>
      <c r="I3352">
        <v>0</v>
      </c>
    </row>
    <row r="3353" spans="1:9" x14ac:dyDescent="0.35">
      <c r="A3353" t="s">
        <v>262</v>
      </c>
      <c r="B3353">
        <v>2050</v>
      </c>
      <c r="C3353">
        <v>2009</v>
      </c>
      <c r="D3353" t="s">
        <v>228</v>
      </c>
      <c r="E3353" t="s">
        <v>224</v>
      </c>
      <c r="F3353" t="s">
        <v>221</v>
      </c>
      <c r="G3353" t="s">
        <v>253</v>
      </c>
      <c r="H3353">
        <v>28303.820930720001</v>
      </c>
      <c r="I3353">
        <v>0</v>
      </c>
    </row>
    <row r="3354" spans="1:9" x14ac:dyDescent="0.35">
      <c r="A3354" t="s">
        <v>262</v>
      </c>
      <c r="B3354">
        <v>2050</v>
      </c>
      <c r="C3354">
        <v>2009</v>
      </c>
      <c r="D3354" t="s">
        <v>228</v>
      </c>
      <c r="E3354" t="s">
        <v>240</v>
      </c>
      <c r="F3354" t="s">
        <v>221</v>
      </c>
      <c r="G3354" t="s">
        <v>239</v>
      </c>
      <c r="H3354">
        <v>0</v>
      </c>
      <c r="I3354">
        <v>-2653.7303121800001</v>
      </c>
    </row>
    <row r="3355" spans="1:9" x14ac:dyDescent="0.35">
      <c r="A3355" t="s">
        <v>262</v>
      </c>
      <c r="B3355">
        <v>2050</v>
      </c>
      <c r="C3355">
        <v>2009</v>
      </c>
      <c r="D3355" t="s">
        <v>228</v>
      </c>
      <c r="E3355" t="s">
        <v>240</v>
      </c>
      <c r="F3355" t="s">
        <v>223</v>
      </c>
      <c r="G3355" t="s">
        <v>236</v>
      </c>
      <c r="H3355">
        <v>2225.81953479</v>
      </c>
      <c r="I3355">
        <v>0</v>
      </c>
    </row>
    <row r="3356" spans="1:9" x14ac:dyDescent="0.35">
      <c r="A3356" t="s">
        <v>262</v>
      </c>
      <c r="B3356">
        <v>2050</v>
      </c>
      <c r="C3356">
        <v>2009</v>
      </c>
      <c r="D3356" t="s">
        <v>228</v>
      </c>
      <c r="E3356" t="s">
        <v>240</v>
      </c>
      <c r="F3356" t="s">
        <v>221</v>
      </c>
      <c r="G3356" t="s">
        <v>227</v>
      </c>
      <c r="H3356">
        <v>8004.3150463599904</v>
      </c>
      <c r="I3356">
        <v>0</v>
      </c>
    </row>
    <row r="3357" spans="1:9" x14ac:dyDescent="0.35">
      <c r="A3357" t="s">
        <v>262</v>
      </c>
      <c r="B3357">
        <v>2050</v>
      </c>
      <c r="C3357">
        <v>2009</v>
      </c>
      <c r="D3357" t="s">
        <v>228</v>
      </c>
      <c r="E3357" t="s">
        <v>240</v>
      </c>
      <c r="F3357" t="s">
        <v>223</v>
      </c>
      <c r="G3357" t="s">
        <v>238</v>
      </c>
      <c r="H3357">
        <v>749.42942383000002</v>
      </c>
      <c r="I3357">
        <v>0</v>
      </c>
    </row>
    <row r="3358" spans="1:9" x14ac:dyDescent="0.35">
      <c r="A3358" t="s">
        <v>262</v>
      </c>
      <c r="B3358">
        <v>2050</v>
      </c>
      <c r="C3358">
        <v>2009</v>
      </c>
      <c r="D3358" t="s">
        <v>228</v>
      </c>
      <c r="E3358" t="s">
        <v>236</v>
      </c>
      <c r="F3358" t="s">
        <v>223</v>
      </c>
      <c r="G3358" t="s">
        <v>229</v>
      </c>
      <c r="H3358">
        <v>0</v>
      </c>
      <c r="I3358">
        <v>-736.21077305999995</v>
      </c>
    </row>
    <row r="3359" spans="1:9" x14ac:dyDescent="0.35">
      <c r="A3359" t="s">
        <v>262</v>
      </c>
      <c r="B3359">
        <v>2050</v>
      </c>
      <c r="C3359">
        <v>2009</v>
      </c>
      <c r="D3359" t="s">
        <v>228</v>
      </c>
      <c r="E3359" t="s">
        <v>236</v>
      </c>
      <c r="F3359" t="s">
        <v>223</v>
      </c>
      <c r="G3359" t="s">
        <v>240</v>
      </c>
      <c r="H3359">
        <v>0</v>
      </c>
      <c r="I3359">
        <v>-3848.88273682</v>
      </c>
    </row>
    <row r="3360" spans="1:9" x14ac:dyDescent="0.35">
      <c r="A3360" t="s">
        <v>262</v>
      </c>
      <c r="B3360">
        <v>2050</v>
      </c>
      <c r="C3360">
        <v>2009</v>
      </c>
      <c r="D3360" t="s">
        <v>228</v>
      </c>
      <c r="E3360" t="s">
        <v>236</v>
      </c>
      <c r="F3360" t="s">
        <v>223</v>
      </c>
      <c r="G3360" t="s">
        <v>252</v>
      </c>
      <c r="H3360">
        <v>5473.2935051000004</v>
      </c>
      <c r="I3360">
        <v>0</v>
      </c>
    </row>
    <row r="3361" spans="1:9" x14ac:dyDescent="0.35">
      <c r="A3361" t="s">
        <v>262</v>
      </c>
      <c r="B3361">
        <v>2050</v>
      </c>
      <c r="C3361">
        <v>2009</v>
      </c>
      <c r="D3361" t="s">
        <v>228</v>
      </c>
      <c r="E3361" t="s">
        <v>236</v>
      </c>
      <c r="F3361" t="s">
        <v>221</v>
      </c>
      <c r="G3361" t="s">
        <v>227</v>
      </c>
      <c r="H3361">
        <v>6099.6786301499997</v>
      </c>
      <c r="I3361">
        <v>0</v>
      </c>
    </row>
    <row r="3362" spans="1:9" x14ac:dyDescent="0.35">
      <c r="A3362" t="s">
        <v>262</v>
      </c>
      <c r="B3362">
        <v>2050</v>
      </c>
      <c r="C3362">
        <v>2009</v>
      </c>
      <c r="D3362" t="s">
        <v>228</v>
      </c>
      <c r="E3362" t="s">
        <v>236</v>
      </c>
      <c r="F3362" t="s">
        <v>223</v>
      </c>
      <c r="G3362" t="s">
        <v>238</v>
      </c>
      <c r="H3362">
        <v>295.23785494999998</v>
      </c>
      <c r="I3362">
        <v>0</v>
      </c>
    </row>
    <row r="3363" spans="1:9" x14ac:dyDescent="0.35">
      <c r="A3363" t="s">
        <v>262</v>
      </c>
      <c r="B3363">
        <v>2050</v>
      </c>
      <c r="C3363">
        <v>2009</v>
      </c>
      <c r="D3363" t="s">
        <v>228</v>
      </c>
      <c r="E3363" t="s">
        <v>236</v>
      </c>
      <c r="F3363" t="s">
        <v>223</v>
      </c>
      <c r="G3363" t="s">
        <v>256</v>
      </c>
      <c r="H3363">
        <v>3244.4212090000001</v>
      </c>
      <c r="I3363">
        <v>0</v>
      </c>
    </row>
    <row r="3364" spans="1:9" x14ac:dyDescent="0.35">
      <c r="A3364" t="s">
        <v>262</v>
      </c>
      <c r="B3364">
        <v>2050</v>
      </c>
      <c r="C3364">
        <v>2009</v>
      </c>
      <c r="D3364" t="s">
        <v>228</v>
      </c>
      <c r="E3364" t="s">
        <v>236</v>
      </c>
      <c r="F3364" t="s">
        <v>221</v>
      </c>
      <c r="G3364" t="s">
        <v>279</v>
      </c>
      <c r="H3364">
        <v>2386.57843804</v>
      </c>
      <c r="I3364">
        <v>0</v>
      </c>
    </row>
    <row r="3365" spans="1:9" x14ac:dyDescent="0.35">
      <c r="A3365" t="s">
        <v>262</v>
      </c>
      <c r="B3365">
        <v>2050</v>
      </c>
      <c r="C3365">
        <v>2009</v>
      </c>
      <c r="D3365" t="s">
        <v>228</v>
      </c>
      <c r="E3365" t="s">
        <v>278</v>
      </c>
      <c r="F3365" t="s">
        <v>221</v>
      </c>
      <c r="G3365" t="s">
        <v>250</v>
      </c>
      <c r="H3365">
        <v>6325.0264693600002</v>
      </c>
      <c r="I3365">
        <v>0</v>
      </c>
    </row>
    <row r="3366" spans="1:9" x14ac:dyDescent="0.35">
      <c r="A3366" t="s">
        <v>262</v>
      </c>
      <c r="B3366">
        <v>2050</v>
      </c>
      <c r="C3366">
        <v>2009</v>
      </c>
      <c r="D3366" t="s">
        <v>228</v>
      </c>
      <c r="E3366" t="s">
        <v>278</v>
      </c>
      <c r="F3366" t="s">
        <v>221</v>
      </c>
      <c r="G3366" t="s">
        <v>280</v>
      </c>
      <c r="H3366">
        <v>1726.15156871</v>
      </c>
      <c r="I3366">
        <v>0</v>
      </c>
    </row>
    <row r="3367" spans="1:9" x14ac:dyDescent="0.35">
      <c r="A3367" t="s">
        <v>262</v>
      </c>
      <c r="B3367">
        <v>2050</v>
      </c>
      <c r="C3367">
        <v>2009</v>
      </c>
      <c r="D3367" t="s">
        <v>228</v>
      </c>
      <c r="E3367" t="s">
        <v>237</v>
      </c>
      <c r="F3367" t="s">
        <v>223</v>
      </c>
      <c r="G3367" t="s">
        <v>229</v>
      </c>
      <c r="H3367">
        <v>284.77933493</v>
      </c>
      <c r="I3367">
        <v>-2470.9472292</v>
      </c>
    </row>
    <row r="3368" spans="1:9" x14ac:dyDescent="0.35">
      <c r="A3368" t="s">
        <v>262</v>
      </c>
      <c r="B3368">
        <v>2050</v>
      </c>
      <c r="C3368">
        <v>2009</v>
      </c>
      <c r="D3368" t="s">
        <v>228</v>
      </c>
      <c r="E3368" t="s">
        <v>237</v>
      </c>
      <c r="F3368" t="s">
        <v>221</v>
      </c>
      <c r="G3368" t="s">
        <v>230</v>
      </c>
      <c r="H3368">
        <v>3550.8479845900001</v>
      </c>
      <c r="I3368">
        <v>-5014.5272784600002</v>
      </c>
    </row>
    <row r="3369" spans="1:9" x14ac:dyDescent="0.35">
      <c r="A3369" t="s">
        <v>262</v>
      </c>
      <c r="B3369">
        <v>2050</v>
      </c>
      <c r="C3369">
        <v>2009</v>
      </c>
      <c r="D3369" t="s">
        <v>228</v>
      </c>
      <c r="E3369" t="s">
        <v>237</v>
      </c>
      <c r="F3369" t="s">
        <v>223</v>
      </c>
      <c r="G3369" t="s">
        <v>244</v>
      </c>
      <c r="H3369">
        <v>0</v>
      </c>
      <c r="I3369">
        <v>-5163.5170806599999</v>
      </c>
    </row>
    <row r="3370" spans="1:9" x14ac:dyDescent="0.35">
      <c r="A3370" t="s">
        <v>262</v>
      </c>
      <c r="B3370">
        <v>2050</v>
      </c>
      <c r="C3370">
        <v>2009</v>
      </c>
      <c r="D3370" t="s">
        <v>228</v>
      </c>
      <c r="E3370" t="s">
        <v>237</v>
      </c>
      <c r="F3370" t="s">
        <v>223</v>
      </c>
      <c r="G3370" t="s">
        <v>224</v>
      </c>
      <c r="H3370">
        <v>0</v>
      </c>
      <c r="I3370">
        <v>-2636.4395371199998</v>
      </c>
    </row>
    <row r="3371" spans="1:9" x14ac:dyDescent="0.35">
      <c r="A3371" t="s">
        <v>262</v>
      </c>
      <c r="B3371">
        <v>2050</v>
      </c>
      <c r="C3371">
        <v>2009</v>
      </c>
      <c r="D3371" t="s">
        <v>228</v>
      </c>
      <c r="E3371" t="s">
        <v>237</v>
      </c>
      <c r="F3371" t="s">
        <v>223</v>
      </c>
      <c r="G3371" t="s">
        <v>225</v>
      </c>
      <c r="H3371">
        <v>3340.6002307899998</v>
      </c>
      <c r="I3371">
        <v>0</v>
      </c>
    </row>
    <row r="3372" spans="1:9" x14ac:dyDescent="0.35">
      <c r="A3372" t="s">
        <v>262</v>
      </c>
      <c r="B3372">
        <v>2050</v>
      </c>
      <c r="C3372">
        <v>2009</v>
      </c>
      <c r="D3372" t="s">
        <v>228</v>
      </c>
      <c r="E3372" t="s">
        <v>237</v>
      </c>
      <c r="F3372" t="s">
        <v>223</v>
      </c>
      <c r="G3372" t="s">
        <v>281</v>
      </c>
      <c r="H3372">
        <v>603.95053419999999</v>
      </c>
      <c r="I3372">
        <v>0</v>
      </c>
    </row>
    <row r="3373" spans="1:9" x14ac:dyDescent="0.35">
      <c r="A3373" t="s">
        <v>262</v>
      </c>
      <c r="B3373">
        <v>2050</v>
      </c>
      <c r="C3373">
        <v>2009</v>
      </c>
      <c r="D3373" t="s">
        <v>228</v>
      </c>
      <c r="E3373" t="s">
        <v>237</v>
      </c>
      <c r="F3373" t="s">
        <v>223</v>
      </c>
      <c r="G3373" t="s">
        <v>238</v>
      </c>
      <c r="H3373">
        <v>2365.0561966800001</v>
      </c>
      <c r="I3373">
        <v>0</v>
      </c>
    </row>
    <row r="3374" spans="1:9" x14ac:dyDescent="0.35">
      <c r="A3374" t="s">
        <v>262</v>
      </c>
      <c r="B3374">
        <v>2050</v>
      </c>
      <c r="C3374">
        <v>2009</v>
      </c>
      <c r="D3374" t="s">
        <v>228</v>
      </c>
      <c r="E3374" t="s">
        <v>282</v>
      </c>
      <c r="F3374" t="s">
        <v>223</v>
      </c>
      <c r="G3374" t="s">
        <v>274</v>
      </c>
      <c r="H3374">
        <v>811.46971480000002</v>
      </c>
      <c r="I3374">
        <v>0</v>
      </c>
    </row>
    <row r="3375" spans="1:9" x14ac:dyDescent="0.35">
      <c r="A3375" t="s">
        <v>262</v>
      </c>
      <c r="B3375">
        <v>2050</v>
      </c>
      <c r="C3375">
        <v>2009</v>
      </c>
      <c r="D3375" t="s">
        <v>228</v>
      </c>
      <c r="E3375" t="s">
        <v>282</v>
      </c>
      <c r="F3375" t="s">
        <v>223</v>
      </c>
      <c r="G3375" t="s">
        <v>270</v>
      </c>
      <c r="H3375">
        <v>2015.2023505100001</v>
      </c>
      <c r="I3375">
        <v>0</v>
      </c>
    </row>
    <row r="3376" spans="1:9" x14ac:dyDescent="0.35">
      <c r="A3376" t="s">
        <v>262</v>
      </c>
      <c r="B3376">
        <v>2050</v>
      </c>
      <c r="C3376">
        <v>2009</v>
      </c>
      <c r="D3376" t="s">
        <v>228</v>
      </c>
      <c r="E3376" t="s">
        <v>282</v>
      </c>
      <c r="F3376" t="s">
        <v>223</v>
      </c>
      <c r="G3376" t="s">
        <v>268</v>
      </c>
      <c r="H3376">
        <v>1418.91477538</v>
      </c>
      <c r="I3376">
        <v>0</v>
      </c>
    </row>
    <row r="3377" spans="1:9" x14ac:dyDescent="0.35">
      <c r="A3377" t="s">
        <v>262</v>
      </c>
      <c r="B3377">
        <v>2050</v>
      </c>
      <c r="C3377">
        <v>2009</v>
      </c>
      <c r="D3377" t="s">
        <v>228</v>
      </c>
      <c r="E3377" t="s">
        <v>246</v>
      </c>
      <c r="F3377" t="s">
        <v>223</v>
      </c>
      <c r="G3377" t="s">
        <v>242</v>
      </c>
      <c r="H3377">
        <v>0</v>
      </c>
      <c r="I3377">
        <v>-358.40599328000002</v>
      </c>
    </row>
    <row r="3378" spans="1:9" x14ac:dyDescent="0.35">
      <c r="A3378" t="s">
        <v>262</v>
      </c>
      <c r="B3378">
        <v>2050</v>
      </c>
      <c r="C3378">
        <v>2009</v>
      </c>
      <c r="D3378" t="s">
        <v>228</v>
      </c>
      <c r="E3378" t="s">
        <v>246</v>
      </c>
      <c r="F3378" t="s">
        <v>223</v>
      </c>
      <c r="G3378" t="s">
        <v>232</v>
      </c>
      <c r="H3378">
        <v>0</v>
      </c>
      <c r="I3378">
        <v>-503.83858691</v>
      </c>
    </row>
    <row r="3379" spans="1:9" x14ac:dyDescent="0.35">
      <c r="A3379" t="s">
        <v>262</v>
      </c>
      <c r="B3379">
        <v>2050</v>
      </c>
      <c r="C3379">
        <v>2009</v>
      </c>
      <c r="D3379" t="s">
        <v>228</v>
      </c>
      <c r="E3379" t="s">
        <v>274</v>
      </c>
      <c r="F3379" t="s">
        <v>223</v>
      </c>
      <c r="G3379" t="s">
        <v>272</v>
      </c>
      <c r="H3379">
        <v>0</v>
      </c>
      <c r="I3379">
        <v>-2115.3461586899998</v>
      </c>
    </row>
    <row r="3380" spans="1:9" x14ac:dyDescent="0.35">
      <c r="A3380" t="s">
        <v>262</v>
      </c>
      <c r="B3380">
        <v>2050</v>
      </c>
      <c r="C3380">
        <v>2009</v>
      </c>
      <c r="D3380" t="s">
        <v>228</v>
      </c>
      <c r="E3380" t="s">
        <v>274</v>
      </c>
      <c r="F3380" t="s">
        <v>223</v>
      </c>
      <c r="G3380" t="s">
        <v>282</v>
      </c>
      <c r="H3380">
        <v>0</v>
      </c>
      <c r="I3380">
        <v>-3548.7960090199999</v>
      </c>
    </row>
    <row r="3381" spans="1:9" x14ac:dyDescent="0.35">
      <c r="A3381" t="s">
        <v>262</v>
      </c>
      <c r="B3381">
        <v>2050</v>
      </c>
      <c r="C3381">
        <v>2009</v>
      </c>
      <c r="D3381" t="s">
        <v>228</v>
      </c>
      <c r="E3381" t="s">
        <v>274</v>
      </c>
      <c r="F3381" t="s">
        <v>223</v>
      </c>
      <c r="G3381" t="s">
        <v>271</v>
      </c>
      <c r="H3381">
        <v>0</v>
      </c>
      <c r="I3381">
        <v>-1652.0834723400001</v>
      </c>
    </row>
    <row r="3382" spans="1:9" x14ac:dyDescent="0.35">
      <c r="A3382" t="s">
        <v>262</v>
      </c>
      <c r="B3382">
        <v>2050</v>
      </c>
      <c r="C3382">
        <v>2009</v>
      </c>
      <c r="D3382" t="s">
        <v>221</v>
      </c>
      <c r="E3382" t="s">
        <v>225</v>
      </c>
      <c r="F3382" t="s">
        <v>221</v>
      </c>
      <c r="G3382" t="s">
        <v>222</v>
      </c>
      <c r="H3382">
        <v>0</v>
      </c>
      <c r="I3382">
        <v>-862.22199087000001</v>
      </c>
    </row>
    <row r="3383" spans="1:9" x14ac:dyDescent="0.35">
      <c r="A3383" t="s">
        <v>262</v>
      </c>
      <c r="B3383">
        <v>2050</v>
      </c>
      <c r="C3383">
        <v>2009</v>
      </c>
      <c r="D3383" t="s">
        <v>221</v>
      </c>
      <c r="E3383" t="s">
        <v>225</v>
      </c>
      <c r="F3383" t="s">
        <v>221</v>
      </c>
      <c r="G3383" t="s">
        <v>239</v>
      </c>
      <c r="H3383">
        <v>0</v>
      </c>
      <c r="I3383">
        <v>-2170.0832215999999</v>
      </c>
    </row>
    <row r="3384" spans="1:9" x14ac:dyDescent="0.35">
      <c r="A3384" t="s">
        <v>262</v>
      </c>
      <c r="B3384">
        <v>2050</v>
      </c>
      <c r="C3384">
        <v>2009</v>
      </c>
      <c r="D3384" t="s">
        <v>221</v>
      </c>
      <c r="E3384" t="s">
        <v>225</v>
      </c>
      <c r="F3384" t="s">
        <v>223</v>
      </c>
      <c r="G3384" t="s">
        <v>237</v>
      </c>
      <c r="H3384">
        <v>0</v>
      </c>
      <c r="I3384">
        <v>-712.57362895000006</v>
      </c>
    </row>
    <row r="3385" spans="1:9" x14ac:dyDescent="0.35">
      <c r="A3385" t="s">
        <v>262</v>
      </c>
      <c r="B3385">
        <v>2050</v>
      </c>
      <c r="C3385">
        <v>2009</v>
      </c>
      <c r="D3385" t="s">
        <v>221</v>
      </c>
      <c r="E3385" t="s">
        <v>225</v>
      </c>
      <c r="F3385" t="s">
        <v>221</v>
      </c>
      <c r="G3385" t="s">
        <v>227</v>
      </c>
      <c r="H3385">
        <v>2856.67481748</v>
      </c>
      <c r="I3385">
        <v>0</v>
      </c>
    </row>
    <row r="3386" spans="1:9" x14ac:dyDescent="0.35">
      <c r="A3386" t="s">
        <v>262</v>
      </c>
      <c r="B3386">
        <v>2050</v>
      </c>
      <c r="C3386">
        <v>2009</v>
      </c>
      <c r="D3386" t="s">
        <v>221</v>
      </c>
      <c r="E3386" t="s">
        <v>226</v>
      </c>
      <c r="F3386" t="s">
        <v>221</v>
      </c>
      <c r="G3386" t="s">
        <v>222</v>
      </c>
      <c r="H3386">
        <v>99.884583419999998</v>
      </c>
      <c r="I3386">
        <v>-33.886261670000003</v>
      </c>
    </row>
    <row r="3387" spans="1:9" x14ac:dyDescent="0.35">
      <c r="A3387" t="s">
        <v>262</v>
      </c>
      <c r="B3387">
        <v>2050</v>
      </c>
      <c r="C3387">
        <v>2009</v>
      </c>
      <c r="D3387" t="s">
        <v>221</v>
      </c>
      <c r="E3387" t="s">
        <v>226</v>
      </c>
      <c r="F3387" t="s">
        <v>223</v>
      </c>
      <c r="G3387" t="s">
        <v>251</v>
      </c>
      <c r="H3387">
        <v>0</v>
      </c>
      <c r="I3387">
        <v>-2154.4294252899999</v>
      </c>
    </row>
    <row r="3388" spans="1:9" x14ac:dyDescent="0.35">
      <c r="A3388" t="s">
        <v>262</v>
      </c>
      <c r="B3388">
        <v>2050</v>
      </c>
      <c r="C3388">
        <v>2009</v>
      </c>
      <c r="D3388" t="s">
        <v>221</v>
      </c>
      <c r="E3388" t="s">
        <v>226</v>
      </c>
      <c r="F3388" t="s">
        <v>223</v>
      </c>
      <c r="G3388" t="s">
        <v>224</v>
      </c>
      <c r="H3388">
        <v>0</v>
      </c>
      <c r="I3388">
        <v>-1663.3363186399999</v>
      </c>
    </row>
    <row r="3389" spans="1:9" x14ac:dyDescent="0.35">
      <c r="A3389" t="s">
        <v>262</v>
      </c>
      <c r="B3389">
        <v>2050</v>
      </c>
      <c r="C3389">
        <v>2009</v>
      </c>
      <c r="D3389" t="s">
        <v>221</v>
      </c>
      <c r="E3389" t="s">
        <v>226</v>
      </c>
      <c r="F3389" t="s">
        <v>221</v>
      </c>
      <c r="G3389" t="s">
        <v>227</v>
      </c>
      <c r="H3389">
        <v>4941.81606741</v>
      </c>
      <c r="I3389">
        <v>0</v>
      </c>
    </row>
    <row r="3390" spans="1:9" x14ac:dyDescent="0.35">
      <c r="A3390" t="s">
        <v>262</v>
      </c>
      <c r="B3390">
        <v>2050</v>
      </c>
      <c r="C3390">
        <v>2009</v>
      </c>
      <c r="D3390" t="s">
        <v>228</v>
      </c>
      <c r="E3390" t="s">
        <v>281</v>
      </c>
      <c r="F3390" t="s">
        <v>223</v>
      </c>
      <c r="G3390" t="s">
        <v>237</v>
      </c>
      <c r="H3390">
        <v>0</v>
      </c>
      <c r="I3390">
        <v>-458.46661626000002</v>
      </c>
    </row>
    <row r="3391" spans="1:9" x14ac:dyDescent="0.35">
      <c r="A3391" t="s">
        <v>262</v>
      </c>
      <c r="B3391">
        <v>2050</v>
      </c>
      <c r="C3391">
        <v>2009</v>
      </c>
      <c r="D3391" t="s">
        <v>228</v>
      </c>
      <c r="E3391" t="s">
        <v>248</v>
      </c>
      <c r="F3391" t="s">
        <v>223</v>
      </c>
      <c r="G3391" t="s">
        <v>242</v>
      </c>
      <c r="H3391">
        <v>0</v>
      </c>
      <c r="I3391">
        <v>-11558.483013929999</v>
      </c>
    </row>
    <row r="3392" spans="1:9" x14ac:dyDescent="0.35">
      <c r="A3392" t="s">
        <v>262</v>
      </c>
      <c r="B3392">
        <v>2050</v>
      </c>
      <c r="C3392">
        <v>2009</v>
      </c>
      <c r="D3392" t="s">
        <v>228</v>
      </c>
      <c r="E3392" t="s">
        <v>248</v>
      </c>
      <c r="F3392" t="s">
        <v>223</v>
      </c>
      <c r="G3392" t="s">
        <v>232</v>
      </c>
      <c r="H3392">
        <v>0</v>
      </c>
      <c r="I3392">
        <v>-18385.5831397</v>
      </c>
    </row>
    <row r="3393" spans="1:9" x14ac:dyDescent="0.35">
      <c r="A3393" t="s">
        <v>262</v>
      </c>
      <c r="B3393">
        <v>2050</v>
      </c>
      <c r="C3393">
        <v>2009</v>
      </c>
      <c r="D3393" t="s">
        <v>228</v>
      </c>
      <c r="E3393" t="s">
        <v>248</v>
      </c>
      <c r="F3393" t="s">
        <v>223</v>
      </c>
      <c r="G3393" t="s">
        <v>265</v>
      </c>
      <c r="H3393">
        <v>0</v>
      </c>
      <c r="I3393">
        <v>-1793.92647248</v>
      </c>
    </row>
    <row r="3394" spans="1:9" x14ac:dyDescent="0.35">
      <c r="A3394" t="s">
        <v>262</v>
      </c>
      <c r="B3394">
        <v>2050</v>
      </c>
      <c r="C3394">
        <v>2009</v>
      </c>
      <c r="D3394" t="s">
        <v>228</v>
      </c>
      <c r="E3394" t="s">
        <v>248</v>
      </c>
      <c r="F3394" t="s">
        <v>221</v>
      </c>
      <c r="G3394" t="s">
        <v>267</v>
      </c>
      <c r="H3394">
        <v>2145.22737646</v>
      </c>
      <c r="I3394">
        <v>0</v>
      </c>
    </row>
    <row r="3395" spans="1:9" x14ac:dyDescent="0.35">
      <c r="A3395" t="s">
        <v>262</v>
      </c>
      <c r="B3395">
        <v>2050</v>
      </c>
      <c r="C3395">
        <v>2009</v>
      </c>
      <c r="D3395" t="s">
        <v>228</v>
      </c>
      <c r="E3395" t="s">
        <v>248</v>
      </c>
      <c r="F3395" t="s">
        <v>221</v>
      </c>
      <c r="G3395" t="s">
        <v>250</v>
      </c>
      <c r="H3395">
        <v>8123.50378301</v>
      </c>
      <c r="I3395">
        <v>0</v>
      </c>
    </row>
    <row r="3396" spans="1:9" x14ac:dyDescent="0.35">
      <c r="A3396" t="s">
        <v>262</v>
      </c>
      <c r="B3396">
        <v>2050</v>
      </c>
      <c r="C3396">
        <v>2009</v>
      </c>
      <c r="D3396" t="s">
        <v>221</v>
      </c>
      <c r="E3396" t="s">
        <v>283</v>
      </c>
      <c r="F3396" t="s">
        <v>221</v>
      </c>
      <c r="G3396" t="s">
        <v>284</v>
      </c>
      <c r="H3396">
        <v>825.66040822000002</v>
      </c>
      <c r="I3396">
        <v>0</v>
      </c>
    </row>
    <row r="3397" spans="1:9" x14ac:dyDescent="0.35">
      <c r="A3397" t="s">
        <v>262</v>
      </c>
      <c r="B3397">
        <v>2050</v>
      </c>
      <c r="C3397">
        <v>2009</v>
      </c>
      <c r="D3397" t="s">
        <v>221</v>
      </c>
      <c r="E3397" t="s">
        <v>283</v>
      </c>
      <c r="F3397" t="s">
        <v>221</v>
      </c>
      <c r="G3397" t="s">
        <v>267</v>
      </c>
      <c r="H3397">
        <v>4744.0947778099999</v>
      </c>
      <c r="I3397">
        <v>0</v>
      </c>
    </row>
    <row r="3398" spans="1:9" x14ac:dyDescent="0.35">
      <c r="A3398" t="s">
        <v>262</v>
      </c>
      <c r="B3398">
        <v>2050</v>
      </c>
      <c r="C3398">
        <v>2009</v>
      </c>
      <c r="D3398" t="s">
        <v>221</v>
      </c>
      <c r="E3398" t="s">
        <v>283</v>
      </c>
      <c r="F3398" t="s">
        <v>223</v>
      </c>
      <c r="G3398" t="s">
        <v>285</v>
      </c>
      <c r="H3398">
        <v>1439.25390146</v>
      </c>
      <c r="I3398">
        <v>0</v>
      </c>
    </row>
    <row r="3399" spans="1:9" x14ac:dyDescent="0.35">
      <c r="A3399" t="s">
        <v>262</v>
      </c>
      <c r="B3399">
        <v>2050</v>
      </c>
      <c r="C3399">
        <v>2009</v>
      </c>
      <c r="D3399" t="s">
        <v>221</v>
      </c>
      <c r="E3399" t="s">
        <v>284</v>
      </c>
      <c r="F3399" t="s">
        <v>221</v>
      </c>
      <c r="G3399" t="s">
        <v>283</v>
      </c>
      <c r="H3399">
        <v>0</v>
      </c>
      <c r="I3399">
        <v>-3713.7763024800001</v>
      </c>
    </row>
    <row r="3400" spans="1:9" x14ac:dyDescent="0.35">
      <c r="A3400" t="s">
        <v>262</v>
      </c>
      <c r="B3400">
        <v>2050</v>
      </c>
      <c r="C3400">
        <v>2009</v>
      </c>
      <c r="D3400" t="s">
        <v>221</v>
      </c>
      <c r="E3400" t="s">
        <v>284</v>
      </c>
      <c r="F3400" t="s">
        <v>223</v>
      </c>
      <c r="G3400" t="s">
        <v>277</v>
      </c>
      <c r="H3400">
        <v>3549.4779863700001</v>
      </c>
      <c r="I3400">
        <v>0</v>
      </c>
    </row>
    <row r="3401" spans="1:9" x14ac:dyDescent="0.35">
      <c r="A3401" t="s">
        <v>262</v>
      </c>
      <c r="B3401">
        <v>2050</v>
      </c>
      <c r="C3401">
        <v>2009</v>
      </c>
      <c r="D3401" t="s">
        <v>221</v>
      </c>
      <c r="E3401" t="s">
        <v>284</v>
      </c>
      <c r="F3401" t="s">
        <v>223</v>
      </c>
      <c r="G3401" t="s">
        <v>285</v>
      </c>
      <c r="H3401">
        <v>814.53628905999994</v>
      </c>
      <c r="I3401">
        <v>0</v>
      </c>
    </row>
    <row r="3402" spans="1:9" x14ac:dyDescent="0.35">
      <c r="A3402" t="s">
        <v>262</v>
      </c>
      <c r="B3402">
        <v>2050</v>
      </c>
      <c r="C3402">
        <v>2009</v>
      </c>
      <c r="D3402" t="s">
        <v>221</v>
      </c>
      <c r="E3402" t="s">
        <v>267</v>
      </c>
      <c r="F3402" t="s">
        <v>223</v>
      </c>
      <c r="G3402" t="s">
        <v>232</v>
      </c>
      <c r="H3402">
        <v>0</v>
      </c>
      <c r="I3402">
        <v>-6037.6661803799998</v>
      </c>
    </row>
    <row r="3403" spans="1:9" x14ac:dyDescent="0.35">
      <c r="A3403" t="s">
        <v>262</v>
      </c>
      <c r="B3403">
        <v>2050</v>
      </c>
      <c r="C3403">
        <v>2009</v>
      </c>
      <c r="D3403" t="s">
        <v>221</v>
      </c>
      <c r="E3403" t="s">
        <v>267</v>
      </c>
      <c r="F3403" t="s">
        <v>223</v>
      </c>
      <c r="G3403" t="s">
        <v>265</v>
      </c>
      <c r="H3403">
        <v>0</v>
      </c>
      <c r="I3403">
        <v>-5675.7858429199996</v>
      </c>
    </row>
    <row r="3404" spans="1:9" x14ac:dyDescent="0.35">
      <c r="A3404" t="s">
        <v>262</v>
      </c>
      <c r="B3404">
        <v>2050</v>
      </c>
      <c r="C3404">
        <v>2009</v>
      </c>
      <c r="D3404" t="s">
        <v>221</v>
      </c>
      <c r="E3404" t="s">
        <v>267</v>
      </c>
      <c r="F3404" t="s">
        <v>223</v>
      </c>
      <c r="G3404" t="s">
        <v>248</v>
      </c>
      <c r="H3404">
        <v>0</v>
      </c>
      <c r="I3404">
        <v>-2790.8019292200001</v>
      </c>
    </row>
    <row r="3405" spans="1:9" x14ac:dyDescent="0.35">
      <c r="A3405" t="s">
        <v>262</v>
      </c>
      <c r="B3405">
        <v>2050</v>
      </c>
      <c r="C3405">
        <v>2009</v>
      </c>
      <c r="D3405" t="s">
        <v>221</v>
      </c>
      <c r="E3405" t="s">
        <v>267</v>
      </c>
      <c r="F3405" t="s">
        <v>221</v>
      </c>
      <c r="G3405" t="s">
        <v>283</v>
      </c>
      <c r="H3405">
        <v>0</v>
      </c>
      <c r="I3405">
        <v>-2246.9307881</v>
      </c>
    </row>
    <row r="3406" spans="1:9" x14ac:dyDescent="0.35">
      <c r="A3406" t="s">
        <v>262</v>
      </c>
      <c r="B3406">
        <v>2050</v>
      </c>
      <c r="C3406">
        <v>2009</v>
      </c>
      <c r="D3406" t="s">
        <v>221</v>
      </c>
      <c r="E3406" t="s">
        <v>267</v>
      </c>
      <c r="F3406" t="s">
        <v>223</v>
      </c>
      <c r="G3406" t="s">
        <v>271</v>
      </c>
      <c r="H3406">
        <v>6135.6705583299999</v>
      </c>
      <c r="I3406">
        <v>0</v>
      </c>
    </row>
    <row r="3407" spans="1:9" x14ac:dyDescent="0.35">
      <c r="A3407" t="s">
        <v>262</v>
      </c>
      <c r="B3407">
        <v>2050</v>
      </c>
      <c r="C3407">
        <v>2009</v>
      </c>
      <c r="D3407" t="s">
        <v>221</v>
      </c>
      <c r="E3407" t="s">
        <v>267</v>
      </c>
      <c r="F3407" t="s">
        <v>221</v>
      </c>
      <c r="G3407" t="s">
        <v>250</v>
      </c>
      <c r="H3407">
        <v>11447.25237074</v>
      </c>
      <c r="I3407">
        <v>-5688.0805236599999</v>
      </c>
    </row>
    <row r="3408" spans="1:9" x14ac:dyDescent="0.35">
      <c r="A3408" t="s">
        <v>262</v>
      </c>
      <c r="B3408">
        <v>2050</v>
      </c>
      <c r="C3408">
        <v>2009</v>
      </c>
      <c r="D3408" t="s">
        <v>228</v>
      </c>
      <c r="E3408" t="s">
        <v>270</v>
      </c>
      <c r="F3408" t="s">
        <v>223</v>
      </c>
      <c r="G3408" t="s">
        <v>231</v>
      </c>
      <c r="H3408">
        <v>0</v>
      </c>
      <c r="I3408">
        <v>-4833.4548521899997</v>
      </c>
    </row>
    <row r="3409" spans="1:9" x14ac:dyDescent="0.35">
      <c r="A3409" t="s">
        <v>262</v>
      </c>
      <c r="B3409">
        <v>2050</v>
      </c>
      <c r="C3409">
        <v>2009</v>
      </c>
      <c r="D3409" t="s">
        <v>228</v>
      </c>
      <c r="E3409" t="s">
        <v>270</v>
      </c>
      <c r="F3409" t="s">
        <v>223</v>
      </c>
      <c r="G3409" t="s">
        <v>232</v>
      </c>
      <c r="H3409">
        <v>0</v>
      </c>
      <c r="I3409">
        <v>-7373.8196949399999</v>
      </c>
    </row>
    <row r="3410" spans="1:9" x14ac:dyDescent="0.35">
      <c r="A3410" t="s">
        <v>262</v>
      </c>
      <c r="B3410">
        <v>2050</v>
      </c>
      <c r="C3410">
        <v>2009</v>
      </c>
      <c r="D3410" t="s">
        <v>228</v>
      </c>
      <c r="E3410" t="s">
        <v>270</v>
      </c>
      <c r="F3410" t="s">
        <v>223</v>
      </c>
      <c r="G3410" t="s">
        <v>264</v>
      </c>
      <c r="H3410">
        <v>0</v>
      </c>
      <c r="I3410">
        <v>-2922.36545763</v>
      </c>
    </row>
    <row r="3411" spans="1:9" x14ac:dyDescent="0.35">
      <c r="A3411" t="s">
        <v>262</v>
      </c>
      <c r="B3411">
        <v>2050</v>
      </c>
      <c r="C3411">
        <v>2009</v>
      </c>
      <c r="D3411" t="s">
        <v>228</v>
      </c>
      <c r="E3411" t="s">
        <v>270</v>
      </c>
      <c r="F3411" t="s">
        <v>223</v>
      </c>
      <c r="G3411" t="s">
        <v>282</v>
      </c>
      <c r="H3411">
        <v>0</v>
      </c>
      <c r="I3411">
        <v>-5058.59206361</v>
      </c>
    </row>
    <row r="3412" spans="1:9" x14ac:dyDescent="0.35">
      <c r="A3412" t="s">
        <v>262</v>
      </c>
      <c r="B3412">
        <v>2050</v>
      </c>
      <c r="C3412">
        <v>2009</v>
      </c>
      <c r="D3412" t="s">
        <v>228</v>
      </c>
      <c r="E3412" t="s">
        <v>270</v>
      </c>
      <c r="F3412" t="s">
        <v>223</v>
      </c>
      <c r="G3412" t="s">
        <v>268</v>
      </c>
      <c r="H3412">
        <v>2473.7715994599998</v>
      </c>
      <c r="I3412">
        <v>0</v>
      </c>
    </row>
    <row r="3413" spans="1:9" x14ac:dyDescent="0.35">
      <c r="A3413" t="s">
        <v>262</v>
      </c>
      <c r="B3413">
        <v>2050</v>
      </c>
      <c r="C3413">
        <v>2009</v>
      </c>
      <c r="D3413" t="s">
        <v>228</v>
      </c>
      <c r="E3413" t="s">
        <v>270</v>
      </c>
      <c r="F3413" t="s">
        <v>223</v>
      </c>
      <c r="G3413" t="s">
        <v>256</v>
      </c>
      <c r="H3413">
        <v>0</v>
      </c>
      <c r="I3413">
        <v>-3182.6618226099999</v>
      </c>
    </row>
    <row r="3414" spans="1:9" x14ac:dyDescent="0.35">
      <c r="A3414" t="s">
        <v>262</v>
      </c>
      <c r="B3414">
        <v>2050</v>
      </c>
      <c r="C3414">
        <v>2009</v>
      </c>
      <c r="D3414" t="s">
        <v>228</v>
      </c>
      <c r="E3414" t="s">
        <v>276</v>
      </c>
      <c r="F3414" t="s">
        <v>223</v>
      </c>
      <c r="G3414" t="s">
        <v>275</v>
      </c>
      <c r="H3414">
        <v>0</v>
      </c>
      <c r="I3414">
        <v>-4899.5826338400002</v>
      </c>
    </row>
    <row r="3415" spans="1:9" x14ac:dyDescent="0.35">
      <c r="A3415" t="s">
        <v>262</v>
      </c>
      <c r="B3415">
        <v>2050</v>
      </c>
      <c r="C3415">
        <v>2009</v>
      </c>
      <c r="D3415" t="s">
        <v>228</v>
      </c>
      <c r="E3415" t="s">
        <v>252</v>
      </c>
      <c r="F3415" t="s">
        <v>223</v>
      </c>
      <c r="G3415" t="s">
        <v>251</v>
      </c>
      <c r="H3415">
        <v>0</v>
      </c>
      <c r="I3415">
        <v>-4738.7183106599996</v>
      </c>
    </row>
    <row r="3416" spans="1:9" x14ac:dyDescent="0.35">
      <c r="A3416" t="s">
        <v>262</v>
      </c>
      <c r="B3416">
        <v>2050</v>
      </c>
      <c r="C3416">
        <v>2009</v>
      </c>
      <c r="D3416" t="s">
        <v>228</v>
      </c>
      <c r="E3416" t="s">
        <v>252</v>
      </c>
      <c r="F3416" t="s">
        <v>223</v>
      </c>
      <c r="G3416" t="s">
        <v>236</v>
      </c>
      <c r="H3416">
        <v>0</v>
      </c>
      <c r="I3416">
        <v>-1267.0016498499999</v>
      </c>
    </row>
    <row r="3417" spans="1:9" x14ac:dyDescent="0.35">
      <c r="A3417" t="s">
        <v>262</v>
      </c>
      <c r="B3417">
        <v>2050</v>
      </c>
      <c r="C3417">
        <v>2009</v>
      </c>
      <c r="D3417" t="s">
        <v>228</v>
      </c>
      <c r="E3417" t="s">
        <v>252</v>
      </c>
      <c r="F3417" t="s">
        <v>221</v>
      </c>
      <c r="G3417" t="s">
        <v>227</v>
      </c>
      <c r="H3417">
        <v>2018.8785768499999</v>
      </c>
      <c r="I3417">
        <v>0</v>
      </c>
    </row>
    <row r="3418" spans="1:9" x14ac:dyDescent="0.35">
      <c r="A3418" t="s">
        <v>262</v>
      </c>
      <c r="B3418">
        <v>2050</v>
      </c>
      <c r="C3418">
        <v>2009</v>
      </c>
      <c r="D3418" t="s">
        <v>228</v>
      </c>
      <c r="E3418" t="s">
        <v>252</v>
      </c>
      <c r="F3418" t="s">
        <v>221</v>
      </c>
      <c r="G3418" t="s">
        <v>279</v>
      </c>
      <c r="H3418">
        <v>391.41544413999998</v>
      </c>
      <c r="I3418">
        <v>0</v>
      </c>
    </row>
    <row r="3419" spans="1:9" x14ac:dyDescent="0.35">
      <c r="A3419" t="s">
        <v>262</v>
      </c>
      <c r="B3419">
        <v>2050</v>
      </c>
      <c r="C3419">
        <v>2009</v>
      </c>
      <c r="D3419" t="s">
        <v>221</v>
      </c>
      <c r="E3419" t="s">
        <v>227</v>
      </c>
      <c r="F3419" t="s">
        <v>221</v>
      </c>
      <c r="G3419" t="s">
        <v>222</v>
      </c>
      <c r="H3419">
        <v>0</v>
      </c>
      <c r="I3419">
        <v>-126.71472324</v>
      </c>
    </row>
    <row r="3420" spans="1:9" x14ac:dyDescent="0.35">
      <c r="A3420" t="s">
        <v>262</v>
      </c>
      <c r="B3420">
        <v>2050</v>
      </c>
      <c r="C3420">
        <v>2009</v>
      </c>
      <c r="D3420" t="s">
        <v>221</v>
      </c>
      <c r="E3420" t="s">
        <v>227</v>
      </c>
      <c r="F3420" t="s">
        <v>221</v>
      </c>
      <c r="G3420" t="s">
        <v>239</v>
      </c>
      <c r="H3420">
        <v>0</v>
      </c>
      <c r="I3420">
        <v>-31.377320229999999</v>
      </c>
    </row>
    <row r="3421" spans="1:9" x14ac:dyDescent="0.35">
      <c r="A3421" t="s">
        <v>262</v>
      </c>
      <c r="B3421">
        <v>2050</v>
      </c>
      <c r="C3421">
        <v>2009</v>
      </c>
      <c r="D3421" t="s">
        <v>221</v>
      </c>
      <c r="E3421" t="s">
        <v>227</v>
      </c>
      <c r="F3421" t="s">
        <v>223</v>
      </c>
      <c r="G3421" t="s">
        <v>251</v>
      </c>
      <c r="H3421">
        <v>0</v>
      </c>
      <c r="I3421">
        <v>-2211.7741813499902</v>
      </c>
    </row>
    <row r="3422" spans="1:9" x14ac:dyDescent="0.35">
      <c r="A3422" t="s">
        <v>262</v>
      </c>
      <c r="B3422">
        <v>2050</v>
      </c>
      <c r="C3422">
        <v>2009</v>
      </c>
      <c r="D3422" t="s">
        <v>221</v>
      </c>
      <c r="E3422" t="s">
        <v>227</v>
      </c>
      <c r="F3422" t="s">
        <v>223</v>
      </c>
      <c r="G3422" t="s">
        <v>240</v>
      </c>
      <c r="H3422">
        <v>0</v>
      </c>
      <c r="I3422">
        <v>-736.73837335999997</v>
      </c>
    </row>
    <row r="3423" spans="1:9" x14ac:dyDescent="0.35">
      <c r="A3423" t="s">
        <v>262</v>
      </c>
      <c r="B3423">
        <v>2050</v>
      </c>
      <c r="C3423">
        <v>2009</v>
      </c>
      <c r="D3423" t="s">
        <v>221</v>
      </c>
      <c r="E3423" t="s">
        <v>227</v>
      </c>
      <c r="F3423" t="s">
        <v>223</v>
      </c>
      <c r="G3423" t="s">
        <v>236</v>
      </c>
      <c r="H3423">
        <v>0</v>
      </c>
      <c r="I3423">
        <v>-1337.4945888</v>
      </c>
    </row>
    <row r="3424" spans="1:9" x14ac:dyDescent="0.35">
      <c r="A3424" t="s">
        <v>262</v>
      </c>
      <c r="B3424">
        <v>2050</v>
      </c>
      <c r="C3424">
        <v>2009</v>
      </c>
      <c r="D3424" t="s">
        <v>221</v>
      </c>
      <c r="E3424" t="s">
        <v>227</v>
      </c>
      <c r="F3424" t="s">
        <v>223</v>
      </c>
      <c r="G3424" t="s">
        <v>225</v>
      </c>
      <c r="H3424">
        <v>0</v>
      </c>
      <c r="I3424">
        <v>-36.405549669999999</v>
      </c>
    </row>
    <row r="3425" spans="1:9" x14ac:dyDescent="0.35">
      <c r="A3425" t="s">
        <v>262</v>
      </c>
      <c r="B3425">
        <v>2050</v>
      </c>
      <c r="C3425">
        <v>2009</v>
      </c>
      <c r="D3425" t="s">
        <v>221</v>
      </c>
      <c r="E3425" t="s">
        <v>227</v>
      </c>
      <c r="F3425" t="s">
        <v>223</v>
      </c>
      <c r="G3425" t="s">
        <v>226</v>
      </c>
      <c r="H3425">
        <v>0</v>
      </c>
      <c r="I3425">
        <v>-1431.0737683</v>
      </c>
    </row>
    <row r="3426" spans="1:9" x14ac:dyDescent="0.35">
      <c r="A3426" t="s">
        <v>262</v>
      </c>
      <c r="B3426">
        <v>2050</v>
      </c>
      <c r="C3426">
        <v>2009</v>
      </c>
      <c r="D3426" t="s">
        <v>221</v>
      </c>
      <c r="E3426" t="s">
        <v>227</v>
      </c>
      <c r="F3426" t="s">
        <v>223</v>
      </c>
      <c r="G3426" t="s">
        <v>252</v>
      </c>
      <c r="H3426">
        <v>0</v>
      </c>
      <c r="I3426">
        <v>-4972.03219868</v>
      </c>
    </row>
    <row r="3427" spans="1:9" x14ac:dyDescent="0.35">
      <c r="A3427" t="s">
        <v>262</v>
      </c>
      <c r="B3427">
        <v>2050</v>
      </c>
      <c r="C3427">
        <v>2009</v>
      </c>
      <c r="D3427" t="s">
        <v>228</v>
      </c>
      <c r="E3427" t="s">
        <v>277</v>
      </c>
      <c r="F3427" t="s">
        <v>223</v>
      </c>
      <c r="G3427" t="s">
        <v>273</v>
      </c>
      <c r="H3427">
        <v>0</v>
      </c>
      <c r="I3427">
        <v>-2544.5123003499998</v>
      </c>
    </row>
    <row r="3428" spans="1:9" x14ac:dyDescent="0.35">
      <c r="A3428" t="s">
        <v>262</v>
      </c>
      <c r="B3428">
        <v>2050</v>
      </c>
      <c r="C3428">
        <v>2009</v>
      </c>
      <c r="D3428" t="s">
        <v>228</v>
      </c>
      <c r="E3428" t="s">
        <v>277</v>
      </c>
      <c r="F3428" t="s">
        <v>221</v>
      </c>
      <c r="G3428" t="s">
        <v>284</v>
      </c>
      <c r="H3428">
        <v>0</v>
      </c>
      <c r="I3428">
        <v>-754.07630774999996</v>
      </c>
    </row>
    <row r="3429" spans="1:9" x14ac:dyDescent="0.35">
      <c r="A3429" t="s">
        <v>262</v>
      </c>
      <c r="B3429">
        <v>2050</v>
      </c>
      <c r="C3429">
        <v>2009</v>
      </c>
      <c r="D3429" t="s">
        <v>228</v>
      </c>
      <c r="E3429" t="s">
        <v>277</v>
      </c>
      <c r="F3429" t="s">
        <v>223</v>
      </c>
      <c r="G3429" t="s">
        <v>285</v>
      </c>
      <c r="H3429">
        <v>1906.2185779199999</v>
      </c>
      <c r="I3429">
        <v>0</v>
      </c>
    </row>
    <row r="3430" spans="1:9" x14ac:dyDescent="0.35">
      <c r="A3430" t="s">
        <v>262</v>
      </c>
      <c r="B3430">
        <v>2050</v>
      </c>
      <c r="C3430">
        <v>2009</v>
      </c>
      <c r="D3430" t="s">
        <v>228</v>
      </c>
      <c r="E3430" t="s">
        <v>285</v>
      </c>
      <c r="F3430" t="s">
        <v>223</v>
      </c>
      <c r="G3430" t="s">
        <v>273</v>
      </c>
      <c r="H3430">
        <v>0</v>
      </c>
      <c r="I3430">
        <v>-2780.0851993699998</v>
      </c>
    </row>
    <row r="3431" spans="1:9" x14ac:dyDescent="0.35">
      <c r="A3431" t="s">
        <v>262</v>
      </c>
      <c r="B3431">
        <v>2050</v>
      </c>
      <c r="C3431">
        <v>2009</v>
      </c>
      <c r="D3431" t="s">
        <v>228</v>
      </c>
      <c r="E3431" t="s">
        <v>285</v>
      </c>
      <c r="F3431" t="s">
        <v>221</v>
      </c>
      <c r="G3431" t="s">
        <v>283</v>
      </c>
      <c r="H3431">
        <v>0</v>
      </c>
      <c r="I3431">
        <v>-2580.05954084</v>
      </c>
    </row>
    <row r="3432" spans="1:9" x14ac:dyDescent="0.35">
      <c r="A3432" t="s">
        <v>262</v>
      </c>
      <c r="B3432">
        <v>2050</v>
      </c>
      <c r="C3432">
        <v>2009</v>
      </c>
      <c r="D3432" t="s">
        <v>228</v>
      </c>
      <c r="E3432" t="s">
        <v>285</v>
      </c>
      <c r="F3432" t="s">
        <v>221</v>
      </c>
      <c r="G3432" t="s">
        <v>284</v>
      </c>
      <c r="H3432">
        <v>0</v>
      </c>
      <c r="I3432">
        <v>-663.78400595999994</v>
      </c>
    </row>
    <row r="3433" spans="1:9" x14ac:dyDescent="0.35">
      <c r="A3433" t="s">
        <v>262</v>
      </c>
      <c r="B3433">
        <v>2050</v>
      </c>
      <c r="C3433">
        <v>2009</v>
      </c>
      <c r="D3433" t="s">
        <v>228</v>
      </c>
      <c r="E3433" t="s">
        <v>285</v>
      </c>
      <c r="F3433" t="s">
        <v>223</v>
      </c>
      <c r="G3433" t="s">
        <v>277</v>
      </c>
      <c r="H3433">
        <v>0</v>
      </c>
      <c r="I3433">
        <v>-11450.797305579999</v>
      </c>
    </row>
    <row r="3434" spans="1:9" x14ac:dyDescent="0.35">
      <c r="A3434" t="s">
        <v>262</v>
      </c>
      <c r="B3434">
        <v>2050</v>
      </c>
      <c r="C3434">
        <v>2009</v>
      </c>
      <c r="D3434" t="s">
        <v>228</v>
      </c>
      <c r="E3434" t="s">
        <v>285</v>
      </c>
      <c r="F3434" t="s">
        <v>223</v>
      </c>
      <c r="G3434" t="s">
        <v>271</v>
      </c>
      <c r="H3434">
        <v>19765.014807510001</v>
      </c>
      <c r="I3434">
        <v>0</v>
      </c>
    </row>
    <row r="3435" spans="1:9" x14ac:dyDescent="0.35">
      <c r="A3435" t="s">
        <v>262</v>
      </c>
      <c r="B3435">
        <v>2050</v>
      </c>
      <c r="C3435">
        <v>2009</v>
      </c>
      <c r="D3435" t="s">
        <v>228</v>
      </c>
      <c r="E3435" t="s">
        <v>271</v>
      </c>
      <c r="F3435" t="s">
        <v>223</v>
      </c>
      <c r="G3435" t="s">
        <v>265</v>
      </c>
      <c r="H3435">
        <v>0</v>
      </c>
      <c r="I3435">
        <v>-2616.32870667</v>
      </c>
    </row>
    <row r="3436" spans="1:9" x14ac:dyDescent="0.35">
      <c r="A3436" t="s">
        <v>262</v>
      </c>
      <c r="B3436">
        <v>2050</v>
      </c>
      <c r="C3436">
        <v>2009</v>
      </c>
      <c r="D3436" t="s">
        <v>228</v>
      </c>
      <c r="E3436" t="s">
        <v>271</v>
      </c>
      <c r="F3436" t="s">
        <v>223</v>
      </c>
      <c r="G3436" t="s">
        <v>273</v>
      </c>
      <c r="H3436">
        <v>0</v>
      </c>
      <c r="I3436">
        <v>-3135.5493361099998</v>
      </c>
    </row>
    <row r="3437" spans="1:9" x14ac:dyDescent="0.35">
      <c r="A3437" t="s">
        <v>262</v>
      </c>
      <c r="B3437">
        <v>2050</v>
      </c>
      <c r="C3437">
        <v>2009</v>
      </c>
      <c r="D3437" t="s">
        <v>228</v>
      </c>
      <c r="E3437" t="s">
        <v>271</v>
      </c>
      <c r="F3437" t="s">
        <v>223</v>
      </c>
      <c r="G3437" t="s">
        <v>274</v>
      </c>
      <c r="H3437">
        <v>774.13103390000003</v>
      </c>
      <c r="I3437">
        <v>0</v>
      </c>
    </row>
    <row r="3438" spans="1:9" x14ac:dyDescent="0.35">
      <c r="A3438" t="s">
        <v>262</v>
      </c>
      <c r="B3438">
        <v>2050</v>
      </c>
      <c r="C3438">
        <v>2009</v>
      </c>
      <c r="D3438" t="s">
        <v>228</v>
      </c>
      <c r="E3438" t="s">
        <v>271</v>
      </c>
      <c r="F3438" t="s">
        <v>221</v>
      </c>
      <c r="G3438" t="s">
        <v>267</v>
      </c>
      <c r="H3438">
        <v>0</v>
      </c>
      <c r="I3438">
        <v>-5914.9197477799999</v>
      </c>
    </row>
    <row r="3439" spans="1:9" x14ac:dyDescent="0.35">
      <c r="A3439" t="s">
        <v>262</v>
      </c>
      <c r="B3439">
        <v>2050</v>
      </c>
      <c r="C3439">
        <v>2009</v>
      </c>
      <c r="D3439" t="s">
        <v>228</v>
      </c>
      <c r="E3439" t="s">
        <v>271</v>
      </c>
      <c r="F3439" t="s">
        <v>223</v>
      </c>
      <c r="G3439" t="s">
        <v>285</v>
      </c>
      <c r="H3439">
        <v>0</v>
      </c>
      <c r="I3439">
        <v>-5865.4165316899998</v>
      </c>
    </row>
    <row r="3440" spans="1:9" x14ac:dyDescent="0.35">
      <c r="A3440" t="s">
        <v>262</v>
      </c>
      <c r="B3440">
        <v>2050</v>
      </c>
      <c r="C3440">
        <v>2009</v>
      </c>
      <c r="D3440" t="s">
        <v>228</v>
      </c>
      <c r="E3440" t="s">
        <v>271</v>
      </c>
      <c r="F3440" t="s">
        <v>223</v>
      </c>
      <c r="G3440" t="s">
        <v>268</v>
      </c>
      <c r="H3440">
        <v>15422.092297130001</v>
      </c>
      <c r="I3440">
        <v>0</v>
      </c>
    </row>
    <row r="3441" spans="1:9" x14ac:dyDescent="0.35">
      <c r="A3441" t="s">
        <v>262</v>
      </c>
      <c r="B3441">
        <v>2050</v>
      </c>
      <c r="C3441">
        <v>2009</v>
      </c>
      <c r="D3441" t="s">
        <v>228</v>
      </c>
      <c r="E3441" t="s">
        <v>268</v>
      </c>
      <c r="F3441" t="s">
        <v>223</v>
      </c>
      <c r="G3441" t="s">
        <v>232</v>
      </c>
      <c r="H3441">
        <v>0</v>
      </c>
      <c r="I3441">
        <v>-7622.7043887299997</v>
      </c>
    </row>
    <row r="3442" spans="1:9" x14ac:dyDescent="0.35">
      <c r="A3442" t="s">
        <v>262</v>
      </c>
      <c r="B3442">
        <v>2050</v>
      </c>
      <c r="C3442">
        <v>2009</v>
      </c>
      <c r="D3442" t="s">
        <v>228</v>
      </c>
      <c r="E3442" t="s">
        <v>268</v>
      </c>
      <c r="F3442" t="s">
        <v>223</v>
      </c>
      <c r="G3442" t="s">
        <v>264</v>
      </c>
      <c r="H3442">
        <v>0</v>
      </c>
      <c r="I3442">
        <v>-8193.8669644900001</v>
      </c>
    </row>
    <row r="3443" spans="1:9" x14ac:dyDescent="0.35">
      <c r="A3443" t="s">
        <v>262</v>
      </c>
      <c r="B3443">
        <v>2050</v>
      </c>
      <c r="C3443">
        <v>2009</v>
      </c>
      <c r="D3443" t="s">
        <v>228</v>
      </c>
      <c r="E3443" t="s">
        <v>268</v>
      </c>
      <c r="F3443" t="s">
        <v>223</v>
      </c>
      <c r="G3443" t="s">
        <v>282</v>
      </c>
      <c r="H3443">
        <v>0</v>
      </c>
      <c r="I3443">
        <v>-1896.12335158</v>
      </c>
    </row>
    <row r="3444" spans="1:9" x14ac:dyDescent="0.35">
      <c r="A3444" t="s">
        <v>262</v>
      </c>
      <c r="B3444">
        <v>2050</v>
      </c>
      <c r="C3444">
        <v>2009</v>
      </c>
      <c r="D3444" t="s">
        <v>228</v>
      </c>
      <c r="E3444" t="s">
        <v>268</v>
      </c>
      <c r="F3444" t="s">
        <v>223</v>
      </c>
      <c r="G3444" t="s">
        <v>270</v>
      </c>
      <c r="H3444">
        <v>0</v>
      </c>
      <c r="I3444">
        <v>-1336.3238628300001</v>
      </c>
    </row>
    <row r="3445" spans="1:9" x14ac:dyDescent="0.35">
      <c r="A3445" t="s">
        <v>262</v>
      </c>
      <c r="B3445">
        <v>2050</v>
      </c>
      <c r="C3445">
        <v>2009</v>
      </c>
      <c r="D3445" t="s">
        <v>228</v>
      </c>
      <c r="E3445" t="s">
        <v>268</v>
      </c>
      <c r="F3445" t="s">
        <v>223</v>
      </c>
      <c r="G3445" t="s">
        <v>271</v>
      </c>
      <c r="H3445">
        <v>0</v>
      </c>
      <c r="I3445">
        <v>-5453.1668361399998</v>
      </c>
    </row>
    <row r="3446" spans="1:9" x14ac:dyDescent="0.35">
      <c r="A3446" t="s">
        <v>262</v>
      </c>
      <c r="B3446">
        <v>2050</v>
      </c>
      <c r="C3446">
        <v>2009</v>
      </c>
      <c r="D3446" t="s">
        <v>228</v>
      </c>
      <c r="E3446" t="s">
        <v>238</v>
      </c>
      <c r="F3446" t="s">
        <v>223</v>
      </c>
      <c r="G3446" t="s">
        <v>229</v>
      </c>
      <c r="H3446">
        <v>0</v>
      </c>
      <c r="I3446">
        <v>-1059.67902527</v>
      </c>
    </row>
    <row r="3447" spans="1:9" x14ac:dyDescent="0.35">
      <c r="A3447" t="s">
        <v>262</v>
      </c>
      <c r="B3447">
        <v>2050</v>
      </c>
      <c r="C3447">
        <v>2009</v>
      </c>
      <c r="D3447" t="s">
        <v>228</v>
      </c>
      <c r="E3447" t="s">
        <v>238</v>
      </c>
      <c r="F3447" t="s">
        <v>223</v>
      </c>
      <c r="G3447" t="s">
        <v>240</v>
      </c>
      <c r="H3447">
        <v>0</v>
      </c>
      <c r="I3447">
        <v>-10181.42508752</v>
      </c>
    </row>
    <row r="3448" spans="1:9" x14ac:dyDescent="0.35">
      <c r="A3448" t="s">
        <v>262</v>
      </c>
      <c r="B3448">
        <v>2050</v>
      </c>
      <c r="C3448">
        <v>2009</v>
      </c>
      <c r="D3448" t="s">
        <v>228</v>
      </c>
      <c r="E3448" t="s">
        <v>238</v>
      </c>
      <c r="F3448" t="s">
        <v>223</v>
      </c>
      <c r="G3448" t="s">
        <v>236</v>
      </c>
      <c r="H3448">
        <v>0</v>
      </c>
      <c r="I3448">
        <v>-4508.2071257799998</v>
      </c>
    </row>
    <row r="3449" spans="1:9" x14ac:dyDescent="0.35">
      <c r="A3449" t="s">
        <v>262</v>
      </c>
      <c r="B3449">
        <v>2050</v>
      </c>
      <c r="C3449">
        <v>2009</v>
      </c>
      <c r="D3449" t="s">
        <v>228</v>
      </c>
      <c r="E3449" t="s">
        <v>238</v>
      </c>
      <c r="F3449" t="s">
        <v>223</v>
      </c>
      <c r="G3449" t="s">
        <v>237</v>
      </c>
      <c r="H3449">
        <v>0</v>
      </c>
      <c r="I3449">
        <v>-2872.5582263400001</v>
      </c>
    </row>
    <row r="3450" spans="1:9" x14ac:dyDescent="0.35">
      <c r="A3450" t="s">
        <v>262</v>
      </c>
      <c r="B3450">
        <v>2050</v>
      </c>
      <c r="C3450">
        <v>2009</v>
      </c>
      <c r="D3450" t="s">
        <v>228</v>
      </c>
      <c r="E3450" t="s">
        <v>256</v>
      </c>
      <c r="F3450" t="s">
        <v>223</v>
      </c>
      <c r="G3450" t="s">
        <v>231</v>
      </c>
      <c r="H3450">
        <v>0</v>
      </c>
      <c r="I3450">
        <v>-531.84917379000001</v>
      </c>
    </row>
    <row r="3451" spans="1:9" x14ac:dyDescent="0.35">
      <c r="A3451" t="s">
        <v>262</v>
      </c>
      <c r="B3451">
        <v>2050</v>
      </c>
      <c r="C3451">
        <v>2009</v>
      </c>
      <c r="D3451" t="s">
        <v>228</v>
      </c>
      <c r="E3451" t="s">
        <v>256</v>
      </c>
      <c r="F3451" t="s">
        <v>223</v>
      </c>
      <c r="G3451" t="s">
        <v>236</v>
      </c>
      <c r="H3451">
        <v>0</v>
      </c>
      <c r="I3451">
        <v>-8196.2797665800008</v>
      </c>
    </row>
    <row r="3452" spans="1:9" x14ac:dyDescent="0.35">
      <c r="A3452" t="s">
        <v>262</v>
      </c>
      <c r="B3452">
        <v>2050</v>
      </c>
      <c r="C3452">
        <v>2009</v>
      </c>
      <c r="D3452" t="s">
        <v>228</v>
      </c>
      <c r="E3452" t="s">
        <v>256</v>
      </c>
      <c r="F3452" t="s">
        <v>223</v>
      </c>
      <c r="G3452" t="s">
        <v>270</v>
      </c>
      <c r="H3452">
        <v>537.34258064000005</v>
      </c>
      <c r="I3452">
        <v>0</v>
      </c>
    </row>
    <row r="3453" spans="1:9" x14ac:dyDescent="0.35">
      <c r="A3453" t="s">
        <v>262</v>
      </c>
      <c r="B3453">
        <v>2050</v>
      </c>
      <c r="C3453">
        <v>2009</v>
      </c>
      <c r="D3453" t="s">
        <v>228</v>
      </c>
      <c r="E3453" t="s">
        <v>256</v>
      </c>
      <c r="F3453" t="s">
        <v>221</v>
      </c>
      <c r="G3453" t="s">
        <v>279</v>
      </c>
      <c r="H3453">
        <v>4212.1179526400001</v>
      </c>
      <c r="I3453">
        <v>0</v>
      </c>
    </row>
    <row r="3454" spans="1:9" x14ac:dyDescent="0.35">
      <c r="A3454" t="s">
        <v>262</v>
      </c>
      <c r="B3454">
        <v>2050</v>
      </c>
      <c r="C3454">
        <v>2009</v>
      </c>
      <c r="D3454" t="s">
        <v>221</v>
      </c>
      <c r="E3454" t="s">
        <v>253</v>
      </c>
      <c r="F3454" t="s">
        <v>223</v>
      </c>
      <c r="G3454" t="s">
        <v>251</v>
      </c>
      <c r="H3454">
        <v>0</v>
      </c>
      <c r="I3454">
        <v>-157.17006827</v>
      </c>
    </row>
    <row r="3455" spans="1:9" x14ac:dyDescent="0.35">
      <c r="A3455" t="s">
        <v>262</v>
      </c>
      <c r="B3455">
        <v>2050</v>
      </c>
      <c r="C3455">
        <v>2009</v>
      </c>
      <c r="D3455" t="s">
        <v>221</v>
      </c>
      <c r="E3455" t="s">
        <v>253</v>
      </c>
      <c r="F3455" t="s">
        <v>223</v>
      </c>
      <c r="G3455" t="s">
        <v>224</v>
      </c>
      <c r="H3455">
        <v>0</v>
      </c>
      <c r="I3455">
        <v>-21.106232370000001</v>
      </c>
    </row>
    <row r="3456" spans="1:9" x14ac:dyDescent="0.35">
      <c r="A3456" t="s">
        <v>262</v>
      </c>
      <c r="B3456">
        <v>2050</v>
      </c>
      <c r="C3456">
        <v>2009</v>
      </c>
      <c r="D3456" t="s">
        <v>221</v>
      </c>
      <c r="E3456" t="s">
        <v>279</v>
      </c>
      <c r="F3456" t="s">
        <v>223</v>
      </c>
      <c r="G3456" t="s">
        <v>236</v>
      </c>
      <c r="H3456">
        <v>0</v>
      </c>
      <c r="I3456">
        <v>-3.5819509999999999E-2</v>
      </c>
    </row>
    <row r="3457" spans="1:9" x14ac:dyDescent="0.35">
      <c r="A3457" t="s">
        <v>262</v>
      </c>
      <c r="B3457">
        <v>2050</v>
      </c>
      <c r="C3457">
        <v>2009</v>
      </c>
      <c r="D3457" t="s">
        <v>221</v>
      </c>
      <c r="E3457" t="s">
        <v>279</v>
      </c>
      <c r="F3457" t="s">
        <v>223</v>
      </c>
      <c r="G3457" t="s">
        <v>252</v>
      </c>
      <c r="H3457">
        <v>0</v>
      </c>
      <c r="I3457">
        <v>-557.44127257000002</v>
      </c>
    </row>
    <row r="3458" spans="1:9" x14ac:dyDescent="0.35">
      <c r="A3458" t="s">
        <v>262</v>
      </c>
      <c r="B3458">
        <v>2050</v>
      </c>
      <c r="C3458">
        <v>2009</v>
      </c>
      <c r="D3458" t="s">
        <v>221</v>
      </c>
      <c r="E3458" t="s">
        <v>279</v>
      </c>
      <c r="F3458" t="s">
        <v>223</v>
      </c>
      <c r="G3458" t="s">
        <v>256</v>
      </c>
      <c r="H3458">
        <v>0</v>
      </c>
      <c r="I3458">
        <v>-36.43412008</v>
      </c>
    </row>
    <row r="3459" spans="1:9" x14ac:dyDescent="0.35">
      <c r="A3459" t="s">
        <v>262</v>
      </c>
      <c r="B3459">
        <v>2050</v>
      </c>
      <c r="C3459">
        <v>2009</v>
      </c>
      <c r="D3459" t="s">
        <v>221</v>
      </c>
      <c r="E3459" t="s">
        <v>250</v>
      </c>
      <c r="F3459" t="s">
        <v>223</v>
      </c>
      <c r="G3459" t="s">
        <v>242</v>
      </c>
      <c r="H3459">
        <v>6208.4466156300005</v>
      </c>
      <c r="I3459">
        <v>-2149.4116223199999</v>
      </c>
    </row>
    <row r="3460" spans="1:9" x14ac:dyDescent="0.35">
      <c r="A3460" t="s">
        <v>262</v>
      </c>
      <c r="B3460">
        <v>2050</v>
      </c>
      <c r="C3460">
        <v>2009</v>
      </c>
      <c r="D3460" t="s">
        <v>221</v>
      </c>
      <c r="E3460" t="s">
        <v>250</v>
      </c>
      <c r="F3460" t="s">
        <v>223</v>
      </c>
      <c r="G3460" t="s">
        <v>265</v>
      </c>
      <c r="H3460">
        <v>0</v>
      </c>
      <c r="I3460">
        <v>-3901.1207577099999</v>
      </c>
    </row>
    <row r="3461" spans="1:9" x14ac:dyDescent="0.35">
      <c r="A3461" t="s">
        <v>262</v>
      </c>
      <c r="B3461">
        <v>2050</v>
      </c>
      <c r="C3461">
        <v>2009</v>
      </c>
      <c r="D3461" t="s">
        <v>221</v>
      </c>
      <c r="E3461" t="s">
        <v>250</v>
      </c>
      <c r="F3461" t="s">
        <v>223</v>
      </c>
      <c r="G3461" t="s">
        <v>244</v>
      </c>
      <c r="H3461">
        <v>0</v>
      </c>
      <c r="I3461">
        <v>-10859.97014691</v>
      </c>
    </row>
    <row r="3462" spans="1:9" x14ac:dyDescent="0.35">
      <c r="A3462" t="s">
        <v>262</v>
      </c>
      <c r="B3462">
        <v>2050</v>
      </c>
      <c r="C3462">
        <v>2009</v>
      </c>
      <c r="D3462" t="s">
        <v>221</v>
      </c>
      <c r="E3462" t="s">
        <v>250</v>
      </c>
      <c r="F3462" t="s">
        <v>223</v>
      </c>
      <c r="G3462" t="s">
        <v>278</v>
      </c>
      <c r="H3462">
        <v>0</v>
      </c>
      <c r="I3462">
        <v>-3522.11806497</v>
      </c>
    </row>
    <row r="3463" spans="1:9" x14ac:dyDescent="0.35">
      <c r="A3463" t="s">
        <v>262</v>
      </c>
      <c r="B3463">
        <v>2050</v>
      </c>
      <c r="C3463">
        <v>2009</v>
      </c>
      <c r="D3463" t="s">
        <v>221</v>
      </c>
      <c r="E3463" t="s">
        <v>250</v>
      </c>
      <c r="F3463" t="s">
        <v>223</v>
      </c>
      <c r="G3463" t="s">
        <v>248</v>
      </c>
      <c r="H3463">
        <v>0</v>
      </c>
      <c r="I3463">
        <v>-7024.8434466899998</v>
      </c>
    </row>
    <row r="3464" spans="1:9" x14ac:dyDescent="0.35">
      <c r="A3464" t="s">
        <v>262</v>
      </c>
      <c r="B3464">
        <v>2050</v>
      </c>
      <c r="C3464">
        <v>2009</v>
      </c>
      <c r="D3464" t="s">
        <v>221</v>
      </c>
      <c r="E3464" t="s">
        <v>250</v>
      </c>
      <c r="F3464" t="s">
        <v>221</v>
      </c>
      <c r="G3464" t="s">
        <v>267</v>
      </c>
      <c r="H3464">
        <v>4059.8318256500002</v>
      </c>
      <c r="I3464">
        <v>-7994.4980620400001</v>
      </c>
    </row>
    <row r="3465" spans="1:9" x14ac:dyDescent="0.35">
      <c r="A3465" t="s">
        <v>262</v>
      </c>
      <c r="B3465">
        <v>2050</v>
      </c>
      <c r="C3465">
        <v>2009</v>
      </c>
      <c r="D3465" t="s">
        <v>221</v>
      </c>
      <c r="E3465" t="s">
        <v>250</v>
      </c>
      <c r="F3465" t="s">
        <v>221</v>
      </c>
      <c r="G3465" t="s">
        <v>280</v>
      </c>
      <c r="H3465">
        <v>1372.7178300800001</v>
      </c>
      <c r="I3465">
        <v>0</v>
      </c>
    </row>
    <row r="3466" spans="1:9" x14ac:dyDescent="0.35">
      <c r="A3466" t="s">
        <v>262</v>
      </c>
      <c r="B3466">
        <v>2050</v>
      </c>
      <c r="C3466">
        <v>2009</v>
      </c>
      <c r="D3466" t="s">
        <v>221</v>
      </c>
      <c r="E3466" t="s">
        <v>280</v>
      </c>
      <c r="F3466" t="s">
        <v>223</v>
      </c>
      <c r="G3466" t="s">
        <v>278</v>
      </c>
      <c r="H3466">
        <v>0</v>
      </c>
      <c r="I3466">
        <v>-2186.6685596799998</v>
      </c>
    </row>
    <row r="3467" spans="1:9" x14ac:dyDescent="0.35">
      <c r="A3467" t="s">
        <v>262</v>
      </c>
      <c r="B3467">
        <v>2050</v>
      </c>
      <c r="C3467">
        <v>2009</v>
      </c>
      <c r="D3467" t="s">
        <v>221</v>
      </c>
      <c r="E3467" t="s">
        <v>280</v>
      </c>
      <c r="F3467" t="s">
        <v>221</v>
      </c>
      <c r="G3467" t="s">
        <v>250</v>
      </c>
      <c r="H3467">
        <v>0</v>
      </c>
      <c r="I3467">
        <v>-4147.7152219999998</v>
      </c>
    </row>
  </sheetData>
  <autoFilter ref="A1:I3467" xr:uid="{D289C7A9-B36A-4CF4-9273-FF2F5EF4B26C}"/>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2FF80-4D9F-4362-B2DE-EA209AC45BB0}">
  <sheetPr>
    <tabColor theme="9" tint="0.79998168889431442"/>
  </sheetPr>
  <dimension ref="A2:V47"/>
  <sheetViews>
    <sheetView topLeftCell="A22" zoomScale="55" zoomScaleNormal="55" workbookViewId="0">
      <selection activeCell="B50" sqref="B50"/>
    </sheetView>
  </sheetViews>
  <sheetFormatPr defaultColWidth="10.90625" defaultRowHeight="14.5" x14ac:dyDescent="0.35"/>
  <cols>
    <col min="1" max="1" width="19.08984375" bestFit="1" customWidth="1"/>
    <col min="2" max="3" width="11.1796875" bestFit="1" customWidth="1"/>
    <col min="4" max="4" width="11.81640625" bestFit="1" customWidth="1"/>
    <col min="5" max="5" width="11.1796875" bestFit="1" customWidth="1"/>
    <col min="6" max="11" width="11.81640625" bestFit="1" customWidth="1"/>
    <col min="12" max="12" width="11.1796875" bestFit="1" customWidth="1"/>
    <col min="13" max="13" width="11" bestFit="1" customWidth="1"/>
    <col min="14" max="14" width="11.1796875" bestFit="1" customWidth="1"/>
  </cols>
  <sheetData>
    <row r="2" spans="1:22" x14ac:dyDescent="0.35">
      <c r="A2" s="62" t="s">
        <v>286</v>
      </c>
      <c r="B2" s="62"/>
      <c r="C2" s="62"/>
      <c r="D2" s="62"/>
      <c r="E2" s="62"/>
      <c r="F2" s="62"/>
      <c r="G2" s="62"/>
      <c r="H2" s="62"/>
      <c r="I2" s="62"/>
      <c r="J2" s="62"/>
      <c r="K2" s="62"/>
    </row>
    <row r="3" spans="1:22" s="66" customFormat="1" x14ac:dyDescent="0.35">
      <c r="A3" s="65"/>
      <c r="B3" s="70">
        <v>2005</v>
      </c>
      <c r="C3" s="70">
        <v>2010</v>
      </c>
      <c r="D3" s="70">
        <v>2015</v>
      </c>
      <c r="E3" s="70">
        <v>2020</v>
      </c>
      <c r="F3" s="70">
        <v>2025</v>
      </c>
      <c r="G3" s="70">
        <v>2030</v>
      </c>
      <c r="H3" s="70">
        <v>2035</v>
      </c>
      <c r="I3" s="70">
        <v>2040</v>
      </c>
      <c r="J3" s="70">
        <v>2045</v>
      </c>
      <c r="K3" s="70">
        <v>2050</v>
      </c>
      <c r="L3"/>
      <c r="M3"/>
      <c r="N3"/>
      <c r="O3" s="69"/>
      <c r="P3" s="69"/>
      <c r="Q3" s="69"/>
      <c r="R3" s="69"/>
      <c r="S3" s="69"/>
      <c r="T3" s="71"/>
      <c r="U3" s="71"/>
      <c r="V3" s="71"/>
    </row>
    <row r="4" spans="1:22" x14ac:dyDescent="0.35">
      <c r="A4" s="67" t="s">
        <v>287</v>
      </c>
      <c r="B4" s="145">
        <f>'REF2020'!B105*0.01163</f>
        <v>7.8022573791213627</v>
      </c>
      <c r="C4" s="145">
        <f>'REF2020'!C105*0.01163</f>
        <v>5.2118312877281356</v>
      </c>
      <c r="D4" s="145">
        <f>'REF2020'!D105*0.01163</f>
        <v>-7.3548755828970416</v>
      </c>
      <c r="E4" s="145">
        <f>'REF2020'!E105*0.01163</f>
        <v>13.807946588598776</v>
      </c>
      <c r="F4" s="145">
        <f>'REF2020'!F105*0.01163</f>
        <v>-8.4024722746896057</v>
      </c>
      <c r="G4" s="145">
        <f>'REF2020'!G105*0.01163</f>
        <v>-8.1525587130206922</v>
      </c>
      <c r="H4" s="145">
        <f>'REF2020'!H105*0.01163</f>
        <v>-16.604543924131736</v>
      </c>
      <c r="I4" s="145">
        <f>'REF2020'!I105*0.01163</f>
        <v>-8.4225151267968776</v>
      </c>
      <c r="J4" s="145">
        <f>'REF2020'!J105*0.01163</f>
        <v>-7.1857147493478841</v>
      </c>
      <c r="K4" s="145">
        <f>'REF2020'!K105*0.01163</f>
        <v>-11.154135136408403</v>
      </c>
    </row>
    <row r="5" spans="1:22" x14ac:dyDescent="0.35">
      <c r="A5" s="67" t="s">
        <v>288</v>
      </c>
      <c r="B5" s="161">
        <v>7.8022573791213627</v>
      </c>
      <c r="C5" s="161">
        <v>5.2118312877281356</v>
      </c>
      <c r="D5" s="161">
        <v>-7.3548748225211975</v>
      </c>
      <c r="E5" s="161">
        <v>13.775776791697947</v>
      </c>
      <c r="F5" s="161">
        <v>-2.9410022000669418</v>
      </c>
      <c r="G5" s="161">
        <v>-10.806799546044005</v>
      </c>
      <c r="H5" s="68"/>
      <c r="I5" s="68"/>
      <c r="J5" s="145"/>
      <c r="K5" s="145"/>
    </row>
    <row r="6" spans="1:22" x14ac:dyDescent="0.35">
      <c r="A6" s="67" t="s">
        <v>289</v>
      </c>
      <c r="B6" s="145"/>
      <c r="C6" s="145"/>
      <c r="D6" s="145"/>
      <c r="E6" s="145"/>
      <c r="F6" s="145"/>
      <c r="G6" s="145">
        <f>'Raw data TYNDP'!M17/1000</f>
        <v>-102.5894396226</v>
      </c>
      <c r="H6" s="50">
        <f>(I6-G6)/2+G6</f>
        <v>-129.01204766076498</v>
      </c>
      <c r="I6" s="145">
        <f>'Raw data TYNDP'!N17/1000</f>
        <v>-155.43465569892996</v>
      </c>
      <c r="J6" s="50">
        <f>(K6-I6)/2+I6</f>
        <v>-148.41836641870495</v>
      </c>
      <c r="K6" s="145">
        <f>'Raw data TYNDP'!O17/1000</f>
        <v>-141.40207713847994</v>
      </c>
    </row>
    <row r="7" spans="1:22" x14ac:dyDescent="0.35">
      <c r="A7" s="67" t="s">
        <v>290</v>
      </c>
      <c r="B7" s="145"/>
      <c r="C7" s="145"/>
      <c r="D7" s="145"/>
      <c r="E7" s="145"/>
      <c r="F7" s="145"/>
      <c r="G7" s="145">
        <f>'Raw data TYNDP'!M21/1000</f>
        <v>-72.483256717000017</v>
      </c>
      <c r="H7" s="50">
        <f>(I7-G7)/2+G7</f>
        <v>-92.060710650190032</v>
      </c>
      <c r="I7" s="145">
        <f>'Raw data TYNDP'!N21/1000</f>
        <v>-111.63816458338003</v>
      </c>
      <c r="J7" s="50">
        <f>(K7-I7)/2+I7</f>
        <v>-114.655147401985</v>
      </c>
      <c r="K7" s="145">
        <f>'Raw data TYNDP'!O21/1000</f>
        <v>-117.67213022058999</v>
      </c>
    </row>
    <row r="8" spans="1:22" x14ac:dyDescent="0.35">
      <c r="A8" s="167" t="s">
        <v>291</v>
      </c>
      <c r="B8" s="168"/>
      <c r="C8" s="168"/>
      <c r="D8" s="168"/>
      <c r="E8" s="168"/>
      <c r="F8" s="168">
        <f>Proposal!E7-Proposal!E15</f>
        <v>-8.4024722746896146</v>
      </c>
      <c r="G8" s="169">
        <f>Proposal!F7-Proposal!F15</f>
        <v>-8.1525587130206816</v>
      </c>
      <c r="H8" s="168">
        <f>Proposal!G7-Proposal!G15</f>
        <v>-16.604543924131747</v>
      </c>
      <c r="I8" s="168">
        <f>Proposal!H7-Proposal!H15</f>
        <v>-8.422515126796867</v>
      </c>
      <c r="J8" s="168">
        <f>Proposal!I7-Proposal!I15</f>
        <v>-7.1857147493478806</v>
      </c>
      <c r="K8" s="168">
        <f>Proposal!J7-Proposal!J15</f>
        <v>-11.154135136408399</v>
      </c>
    </row>
    <row r="9" spans="1:22" x14ac:dyDescent="0.35">
      <c r="B9" s="145"/>
      <c r="C9" s="145"/>
      <c r="D9" s="145"/>
      <c r="E9" s="145"/>
      <c r="F9" s="145"/>
      <c r="G9" s="145"/>
      <c r="H9" s="145"/>
      <c r="I9" s="145"/>
      <c r="J9" s="145"/>
      <c r="K9" s="145"/>
    </row>
    <row r="10" spans="1:22" x14ac:dyDescent="0.35">
      <c r="B10" s="145"/>
      <c r="C10" s="145"/>
      <c r="D10" s="145"/>
      <c r="E10" s="145"/>
      <c r="F10" s="145"/>
      <c r="G10" s="145"/>
      <c r="H10" s="145"/>
      <c r="I10" s="145"/>
      <c r="J10" s="145"/>
      <c r="K10" s="145"/>
    </row>
    <row r="11" spans="1:22" x14ac:dyDescent="0.35">
      <c r="A11" s="72" t="s">
        <v>292</v>
      </c>
      <c r="B11" s="72"/>
      <c r="C11" s="72"/>
      <c r="D11" s="72"/>
      <c r="E11" s="72"/>
      <c r="F11" s="72"/>
      <c r="G11" s="72"/>
      <c r="H11" s="72"/>
      <c r="I11" s="72"/>
      <c r="J11" s="72"/>
      <c r="K11" s="72"/>
    </row>
    <row r="12" spans="1:22" x14ac:dyDescent="0.35">
      <c r="B12" s="163"/>
      <c r="C12" s="163">
        <v>2018</v>
      </c>
      <c r="D12" s="163">
        <v>2021</v>
      </c>
      <c r="E12" s="163">
        <v>2022</v>
      </c>
      <c r="F12" s="163">
        <f t="shared" ref="F12:K12" si="0">F3</f>
        <v>2025</v>
      </c>
      <c r="G12" s="163">
        <f t="shared" si="0"/>
        <v>2030</v>
      </c>
      <c r="H12" s="163">
        <f t="shared" si="0"/>
        <v>2035</v>
      </c>
      <c r="I12" s="163">
        <f t="shared" si="0"/>
        <v>2040</v>
      </c>
      <c r="J12" s="163">
        <f t="shared" si="0"/>
        <v>2045</v>
      </c>
      <c r="K12" s="163">
        <f t="shared" si="0"/>
        <v>2050</v>
      </c>
    </row>
    <row r="13" spans="1:22" x14ac:dyDescent="0.35">
      <c r="A13" s="163" t="str">
        <f>A6</f>
        <v>TYNDP 2022 (scenario DE)</v>
      </c>
      <c r="C13" s="162"/>
      <c r="D13" s="162"/>
      <c r="E13" s="162"/>
      <c r="F13" s="162"/>
      <c r="G13" s="162">
        <f>'Raw data TYNDP'!M16/1000</f>
        <v>112.05636000990999</v>
      </c>
      <c r="H13" s="63">
        <f>(I13-G13)/2+G13</f>
        <v>114.55467777917001</v>
      </c>
      <c r="I13" s="162">
        <f>'Raw data TYNDP'!N16/1000</f>
        <v>117.05299554843002</v>
      </c>
      <c r="J13" s="63">
        <f>(K13-I13)/2+I13</f>
        <v>120.55602378340001</v>
      </c>
      <c r="K13" s="162">
        <f>'Raw data TYNDP'!O16/1000</f>
        <v>124.05905201836998</v>
      </c>
    </row>
    <row r="14" spans="1:22" x14ac:dyDescent="0.35">
      <c r="A14" s="163" t="str">
        <f>A7</f>
        <v>TYNDP 2022 (scenario GA)</v>
      </c>
      <c r="C14" s="162"/>
      <c r="D14" s="162"/>
      <c r="E14" s="162"/>
      <c r="F14" s="162"/>
      <c r="G14" s="162">
        <f>'Raw data TYNDP'!M20/1000</f>
        <v>118.19967833616998</v>
      </c>
      <c r="H14" s="63">
        <f>(I14-G14)/2+G14</f>
        <v>122.89663655498499</v>
      </c>
      <c r="I14" s="162">
        <f>'Raw data TYNDP'!N20/1000</f>
        <v>127.59359477380001</v>
      </c>
      <c r="J14" s="63">
        <f>(K14-I14)/2+I14</f>
        <v>122.36049443019499</v>
      </c>
      <c r="K14" s="162">
        <f>'Raw data TYNDP'!O20/1000</f>
        <v>117.12739408658997</v>
      </c>
    </row>
    <row r="15" spans="1:22" x14ac:dyDescent="0.35">
      <c r="A15" s="164" t="str">
        <f>A8</f>
        <v xml:space="preserve">Our proposal </v>
      </c>
      <c r="B15" s="165"/>
      <c r="C15" s="166">
        <f>Proposal!B7</f>
        <v>85.064999999999998</v>
      </c>
      <c r="D15" s="166">
        <f>Proposal!C7</f>
        <v>79.403999999999996</v>
      </c>
      <c r="E15" s="166">
        <f>Proposal!D7</f>
        <v>83.675000000000011</v>
      </c>
      <c r="F15" s="166">
        <f>Proposal!E7</f>
        <v>133.5120161104357</v>
      </c>
      <c r="G15" s="166">
        <f>Proposal!F7</f>
        <v>145.59912822835031</v>
      </c>
      <c r="H15" s="166">
        <f>Proposal!G7</f>
        <v>145.3319086418351</v>
      </c>
      <c r="I15" s="166">
        <f>Proposal!H7</f>
        <v>175.05992248346831</v>
      </c>
      <c r="J15" s="166">
        <f>Proposal!I7</f>
        <v>193.51560489292629</v>
      </c>
      <c r="K15" s="166">
        <f>Proposal!J7</f>
        <v>209.67616930446371</v>
      </c>
    </row>
    <row r="16" spans="1:22" x14ac:dyDescent="0.35">
      <c r="A16" s="163"/>
    </row>
    <row r="17" spans="1:11" x14ac:dyDescent="0.35">
      <c r="A17" s="72" t="s">
        <v>293</v>
      </c>
      <c r="B17" s="72"/>
      <c r="C17" s="72"/>
      <c r="D17" s="72"/>
      <c r="E17" s="72"/>
      <c r="F17" s="72"/>
      <c r="G17" s="72"/>
      <c r="H17" s="72"/>
      <c r="I17" s="72"/>
      <c r="J17" s="72"/>
      <c r="K17" s="72"/>
    </row>
    <row r="18" spans="1:11" x14ac:dyDescent="0.35">
      <c r="B18" s="163"/>
      <c r="C18" s="163">
        <f t="shared" ref="C18:K18" si="1">C12</f>
        <v>2018</v>
      </c>
      <c r="D18" s="163">
        <f t="shared" si="1"/>
        <v>2021</v>
      </c>
      <c r="E18" s="163">
        <f t="shared" si="1"/>
        <v>2022</v>
      </c>
      <c r="F18" s="163">
        <f t="shared" si="1"/>
        <v>2025</v>
      </c>
      <c r="G18" s="163">
        <f t="shared" si="1"/>
        <v>2030</v>
      </c>
      <c r="H18" s="163">
        <f t="shared" si="1"/>
        <v>2035</v>
      </c>
      <c r="I18" s="163">
        <f t="shared" si="1"/>
        <v>2040</v>
      </c>
      <c r="J18" s="163">
        <f t="shared" si="1"/>
        <v>2045</v>
      </c>
      <c r="K18" s="163">
        <f t="shared" si="1"/>
        <v>2050</v>
      </c>
    </row>
    <row r="19" spans="1:11" x14ac:dyDescent="0.35">
      <c r="A19" s="163" t="str">
        <f>A13</f>
        <v>TYNDP 2022 (scenario DE)</v>
      </c>
      <c r="C19" s="162"/>
      <c r="D19" s="162"/>
      <c r="E19" s="162"/>
      <c r="F19" s="162"/>
      <c r="G19" s="162">
        <f>'Raw data TYNDP'!M15/1000</f>
        <v>214.64579963251001</v>
      </c>
      <c r="H19" s="63">
        <f>(I19-G19)/2+G19</f>
        <v>243.566725439935</v>
      </c>
      <c r="I19" s="162">
        <f>'Raw data TYNDP'!N15/1000</f>
        <v>272.48765124735996</v>
      </c>
      <c r="J19" s="63">
        <f>(K19-I19)/2+I19</f>
        <v>268.97439020210493</v>
      </c>
      <c r="K19" s="162">
        <f>'Raw data TYNDP'!O15/1000</f>
        <v>265.46112915684995</v>
      </c>
    </row>
    <row r="20" spans="1:11" x14ac:dyDescent="0.35">
      <c r="A20" s="163" t="str">
        <f t="shared" ref="A20:A21" si="2">A14</f>
        <v>TYNDP 2022 (scenario GA)</v>
      </c>
      <c r="C20" s="162"/>
      <c r="D20" s="162"/>
      <c r="E20" s="162"/>
      <c r="F20" s="162"/>
      <c r="G20" s="162">
        <f>'Raw data TYNDP'!M19/1000</f>
        <v>190.68293505316998</v>
      </c>
      <c r="H20" s="63">
        <f>(I20-G20)/2+G20</f>
        <v>214.95734720517501</v>
      </c>
      <c r="I20" s="162">
        <f>'Raw data TYNDP'!N19/1000</f>
        <v>239.23175935718004</v>
      </c>
      <c r="J20" s="63">
        <f>(K20-I20)/2+I20</f>
        <v>237.01564183217999</v>
      </c>
      <c r="K20" s="162">
        <f>'Raw data TYNDP'!O19/1000</f>
        <v>234.79952430717995</v>
      </c>
    </row>
    <row r="21" spans="1:11" x14ac:dyDescent="0.35">
      <c r="A21" s="164" t="str">
        <f t="shared" si="2"/>
        <v xml:space="preserve">Our proposal </v>
      </c>
      <c r="B21" s="165"/>
      <c r="C21" s="166">
        <f>Proposal!B15</f>
        <v>77.843000000000004</v>
      </c>
      <c r="D21" s="166">
        <f>Proposal!C15</f>
        <v>77.287000000000006</v>
      </c>
      <c r="E21" s="166">
        <f>Proposal!D15</f>
        <v>66.277000000000001</v>
      </c>
      <c r="F21" s="166">
        <f>Proposal!E15</f>
        <v>141.91448838512531</v>
      </c>
      <c r="G21" s="166">
        <f>Proposal!F15</f>
        <v>153.75168694137099</v>
      </c>
      <c r="H21" s="166">
        <f>Proposal!G15</f>
        <v>161.93645256596685</v>
      </c>
      <c r="I21" s="166">
        <f>Proposal!H15</f>
        <v>183.48243761026518</v>
      </c>
      <c r="J21" s="166">
        <f>Proposal!I15</f>
        <v>200.70131964227417</v>
      </c>
      <c r="K21" s="166">
        <f>Proposal!J15</f>
        <v>220.83030444087211</v>
      </c>
    </row>
    <row r="23" spans="1:11" x14ac:dyDescent="0.35">
      <c r="A23" s="41" t="s">
        <v>294</v>
      </c>
    </row>
    <row r="45" spans="2:19" ht="15.5" x14ac:dyDescent="0.35">
      <c r="B45" s="174" t="s">
        <v>295</v>
      </c>
      <c r="C45" s="11"/>
      <c r="D45" s="11"/>
      <c r="E45" s="11"/>
      <c r="F45" s="11"/>
      <c r="G45" s="11"/>
      <c r="H45" s="11"/>
      <c r="I45" s="11"/>
      <c r="J45" s="11"/>
      <c r="K45" s="11"/>
      <c r="L45" s="11"/>
      <c r="M45" s="11"/>
      <c r="N45" s="11"/>
      <c r="O45" s="11"/>
      <c r="P45" s="11"/>
      <c r="Q45" s="11"/>
      <c r="R45" s="11"/>
      <c r="S45" s="11"/>
    </row>
    <row r="46" spans="2:19" ht="15.5" x14ac:dyDescent="0.35">
      <c r="B46" s="174" t="s">
        <v>296</v>
      </c>
      <c r="C46" s="11"/>
      <c r="D46" s="11"/>
      <c r="E46" s="11"/>
      <c r="F46" s="11"/>
      <c r="G46" s="11"/>
      <c r="H46" s="11"/>
      <c r="I46" s="11"/>
      <c r="J46" s="11"/>
      <c r="K46" s="11"/>
      <c r="L46" s="11"/>
      <c r="M46" s="11"/>
      <c r="N46" s="11"/>
      <c r="O46" s="11"/>
      <c r="P46" s="11"/>
      <c r="Q46" s="11"/>
      <c r="R46" s="11"/>
      <c r="S46" s="11"/>
    </row>
    <row r="47" spans="2:19" ht="15.5" x14ac:dyDescent="0.35">
      <c r="B47" s="174" t="s">
        <v>297</v>
      </c>
      <c r="C47" s="11"/>
      <c r="D47" s="11"/>
      <c r="E47" s="11"/>
      <c r="F47" s="11"/>
      <c r="G47" s="11"/>
      <c r="H47" s="11"/>
      <c r="I47" s="11"/>
      <c r="J47" s="11"/>
      <c r="K47" s="11"/>
      <c r="L47" s="11"/>
      <c r="M47" s="11"/>
      <c r="N47" s="11"/>
      <c r="O47" s="11"/>
      <c r="P47" s="11"/>
      <c r="Q47" s="11"/>
      <c r="R47" s="11"/>
      <c r="S47" s="11"/>
    </row>
  </sheetData>
  <pageMargins left="0.7" right="0.7" top="0.75" bottom="0.75" header="0.3" footer="0.3"/>
  <ignoredErrors>
    <ignoredError sqref="I6:I13 I14:I21" formula="1"/>
  </ignoredErrors>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4A2A0-C502-4BB7-9D64-84FC4D409D17}">
  <dimension ref="A1:AH36"/>
  <sheetViews>
    <sheetView topLeftCell="A24" zoomScale="85" zoomScaleNormal="85" workbookViewId="0">
      <selection activeCell="H30" sqref="H30"/>
    </sheetView>
  </sheetViews>
  <sheetFormatPr defaultColWidth="10.90625" defaultRowHeight="14.5" x14ac:dyDescent="0.35"/>
  <cols>
    <col min="1" max="1" width="58.08984375" bestFit="1" customWidth="1"/>
    <col min="2" max="4" width="12.08984375" customWidth="1"/>
  </cols>
  <sheetData>
    <row r="1" spans="1:34" x14ac:dyDescent="0.35">
      <c r="A1" s="1" t="s">
        <v>298</v>
      </c>
      <c r="B1" s="1">
        <v>2018</v>
      </c>
      <c r="C1" s="1">
        <v>2019</v>
      </c>
      <c r="D1" s="1">
        <v>2020</v>
      </c>
      <c r="E1">
        <v>2021</v>
      </c>
      <c r="F1">
        <f t="shared" ref="F1:AH1" si="0">E1+1</f>
        <v>2022</v>
      </c>
      <c r="G1">
        <f t="shared" si="0"/>
        <v>2023</v>
      </c>
      <c r="H1">
        <f t="shared" si="0"/>
        <v>2024</v>
      </c>
      <c r="I1">
        <f t="shared" si="0"/>
        <v>2025</v>
      </c>
      <c r="J1">
        <f t="shared" si="0"/>
        <v>2026</v>
      </c>
      <c r="K1">
        <f t="shared" si="0"/>
        <v>2027</v>
      </c>
      <c r="L1">
        <f t="shared" si="0"/>
        <v>2028</v>
      </c>
      <c r="M1">
        <f t="shared" si="0"/>
        <v>2029</v>
      </c>
      <c r="N1">
        <f t="shared" si="0"/>
        <v>2030</v>
      </c>
      <c r="O1">
        <f t="shared" si="0"/>
        <v>2031</v>
      </c>
      <c r="P1">
        <f t="shared" si="0"/>
        <v>2032</v>
      </c>
      <c r="Q1">
        <f t="shared" si="0"/>
        <v>2033</v>
      </c>
      <c r="R1">
        <f t="shared" si="0"/>
        <v>2034</v>
      </c>
      <c r="S1">
        <f t="shared" si="0"/>
        <v>2035</v>
      </c>
      <c r="T1">
        <f t="shared" si="0"/>
        <v>2036</v>
      </c>
      <c r="U1">
        <f t="shared" si="0"/>
        <v>2037</v>
      </c>
      <c r="V1">
        <f t="shared" si="0"/>
        <v>2038</v>
      </c>
      <c r="W1">
        <f t="shared" si="0"/>
        <v>2039</v>
      </c>
      <c r="X1">
        <f t="shared" si="0"/>
        <v>2040</v>
      </c>
      <c r="Y1">
        <f t="shared" si="0"/>
        <v>2041</v>
      </c>
      <c r="Z1">
        <f t="shared" si="0"/>
        <v>2042</v>
      </c>
      <c r="AA1">
        <f t="shared" si="0"/>
        <v>2043</v>
      </c>
      <c r="AB1">
        <f t="shared" si="0"/>
        <v>2044</v>
      </c>
      <c r="AC1">
        <f t="shared" si="0"/>
        <v>2045</v>
      </c>
      <c r="AD1">
        <f t="shared" si="0"/>
        <v>2046</v>
      </c>
      <c r="AE1">
        <f t="shared" si="0"/>
        <v>2047</v>
      </c>
      <c r="AF1">
        <f t="shared" si="0"/>
        <v>2048</v>
      </c>
      <c r="AG1">
        <f t="shared" si="0"/>
        <v>2049</v>
      </c>
      <c r="AH1">
        <f t="shared" si="0"/>
        <v>2050</v>
      </c>
    </row>
    <row r="2" spans="1:34" x14ac:dyDescent="0.35">
      <c r="A2" s="2" t="s">
        <v>299</v>
      </c>
      <c r="B2" s="54">
        <f>Proposal!B7</f>
        <v>85.064999999999998</v>
      </c>
      <c r="C2" s="140">
        <f>($E$2-$B$2)/($E$1-$B$1)*(C1-$B$1)+$B$2</f>
        <v>83.177999999999997</v>
      </c>
      <c r="D2" s="140">
        <f>($E$2-$B$2)/($E$1-$B$1)*(D1-$B$1)+$B$2</f>
        <v>81.290999999999997</v>
      </c>
      <c r="E2" s="55">
        <f>Proposal!C7</f>
        <v>79.403999999999996</v>
      </c>
      <c r="F2" s="55">
        <f>Proposal!D7</f>
        <v>83.675000000000011</v>
      </c>
      <c r="G2" s="51">
        <f>($I$2-$F$2)/($I$1-$F$1)*(G1-$F$1)+$F$2</f>
        <v>100.28733870347857</v>
      </c>
      <c r="H2" s="51">
        <f>($I$2-$F$2)/($I$1-$F$1)*(H1-$F$1)+$F$2</f>
        <v>116.89967740695712</v>
      </c>
      <c r="I2" s="50">
        <f>Proposal!E7</f>
        <v>133.5120161104357</v>
      </c>
      <c r="J2" s="51">
        <f>($N$2-$I$2)/($N$1-$I$1)*(J1-$I$1)+$I$2</f>
        <v>135.92943853401863</v>
      </c>
      <c r="K2" s="51">
        <f t="shared" ref="K2:L2" si="1">($N$2-$I$2)/($N$1-$I$1)*(K1-$I$1)+$I$2</f>
        <v>138.34686095760154</v>
      </c>
      <c r="L2" s="51">
        <f t="shared" si="1"/>
        <v>140.76428338118447</v>
      </c>
      <c r="M2" s="51">
        <f>($N$2-$I$2)/($N$1-$I$1)*(M1-$I$1)+$I$2</f>
        <v>143.18170580476738</v>
      </c>
      <c r="N2" s="50">
        <f>Proposal!F7</f>
        <v>145.59912822835031</v>
      </c>
      <c r="O2" s="51">
        <f>($S$2-$N$2)/($S$1-$N$1)*(O1-$N$1)+$N$2</f>
        <v>145.54568431104727</v>
      </c>
      <c r="P2" s="51">
        <f t="shared" ref="P2:Q2" si="2">($S$2-$N$2)/($S$1-$N$1)*(P1-$N$1)+$N$2</f>
        <v>145.49224039374423</v>
      </c>
      <c r="Q2" s="51">
        <f t="shared" si="2"/>
        <v>145.43879647644118</v>
      </c>
      <c r="R2" s="51">
        <f>($S$2-$N$2)/($S$1-$N$1)*(R1-$N$1)+$N$2</f>
        <v>145.38535255913814</v>
      </c>
      <c r="S2" s="50">
        <f>Proposal!G7</f>
        <v>145.3319086418351</v>
      </c>
      <c r="T2" s="51">
        <f>($X$2-$S$2)/($X$1-$S$1)*(T1-$S$1)+$S$2</f>
        <v>151.27751141016174</v>
      </c>
      <c r="U2" s="51">
        <f t="shared" ref="U2:W2" si="3">($X$2-$S$2)/($X$1-$S$1)*(U1-$S$1)+$S$2</f>
        <v>157.22311417848837</v>
      </c>
      <c r="V2" s="51">
        <f t="shared" si="3"/>
        <v>163.16871694681504</v>
      </c>
      <c r="W2" s="51">
        <f t="shared" si="3"/>
        <v>169.11431971514168</v>
      </c>
      <c r="X2" s="50">
        <f>Proposal!H7</f>
        <v>175.05992248346831</v>
      </c>
      <c r="Y2" s="51">
        <f>($AC$2-$X$2)/($AC$1-$X$1)*(Y1-$X$1)+$X$2</f>
        <v>178.7510589653599</v>
      </c>
      <c r="Z2" s="51">
        <f t="shared" ref="Z2:AB2" si="4">($AC$2-$X$2)/($AC$1-$X$1)*(Z1-$X$1)+$X$2</f>
        <v>182.44219544725149</v>
      </c>
      <c r="AA2" s="51">
        <f t="shared" si="4"/>
        <v>186.13333192914311</v>
      </c>
      <c r="AB2" s="51">
        <f t="shared" si="4"/>
        <v>189.8244684110347</v>
      </c>
      <c r="AC2" s="50">
        <f>Proposal!I7</f>
        <v>193.51560489292629</v>
      </c>
      <c r="AD2" s="51">
        <f>($AH$2-$AC$2)/($AH$1-$AC$1)*(AD1-$AC$1)+$AC$2</f>
        <v>196.74771777523378</v>
      </c>
      <c r="AE2" s="51">
        <f t="shared" ref="AE2:AG2" si="5">($AH$2-$AC$2)/($AH$1-$AC$1)*(AE1-$AC$1)+$AC$2</f>
        <v>199.97983065754127</v>
      </c>
      <c r="AF2" s="51">
        <f t="shared" si="5"/>
        <v>203.21194353984873</v>
      </c>
      <c r="AG2" s="51">
        <f t="shared" si="5"/>
        <v>206.44405642215622</v>
      </c>
      <c r="AH2" s="50">
        <f>Proposal!J7</f>
        <v>209.67616930446371</v>
      </c>
    </row>
    <row r="3" spans="1:34" x14ac:dyDescent="0.35">
      <c r="A3" s="10"/>
      <c r="B3" s="10"/>
      <c r="C3" s="10"/>
      <c r="D3" s="10"/>
    </row>
    <row r="4" spans="1:34" x14ac:dyDescent="0.35">
      <c r="A4" s="10"/>
      <c r="B4" s="10"/>
      <c r="C4" s="10"/>
      <c r="D4" s="10"/>
    </row>
    <row r="5" spans="1:34" x14ac:dyDescent="0.35">
      <c r="A5" s="2"/>
      <c r="B5" s="2"/>
      <c r="C5" s="2"/>
      <c r="D5" s="2"/>
    </row>
    <row r="6" spans="1:34" x14ac:dyDescent="0.35">
      <c r="A6" s="5" t="s">
        <v>201</v>
      </c>
      <c r="B6" s="5"/>
      <c r="C6" s="5"/>
      <c r="D6" s="5"/>
      <c r="I6" s="9"/>
    </row>
    <row r="7" spans="1:34" x14ac:dyDescent="0.35">
      <c r="A7" s="6" t="s">
        <v>300</v>
      </c>
      <c r="B7" s="2"/>
      <c r="C7" s="2"/>
      <c r="D7" s="2"/>
      <c r="I7" s="9"/>
    </row>
    <row r="8" spans="1:34" x14ac:dyDescent="0.35">
      <c r="A8" s="53" t="s">
        <v>301</v>
      </c>
      <c r="B8" s="2"/>
      <c r="C8" s="2"/>
      <c r="D8" s="2"/>
    </row>
    <row r="9" spans="1:34" x14ac:dyDescent="0.35">
      <c r="A9" s="8" t="s">
        <v>302</v>
      </c>
      <c r="B9" s="2"/>
      <c r="C9" s="2"/>
      <c r="D9" s="2"/>
    </row>
    <row r="10" spans="1:34" x14ac:dyDescent="0.35">
      <c r="A10" s="2"/>
      <c r="B10" s="2"/>
      <c r="C10" s="2"/>
      <c r="D10" s="2"/>
    </row>
    <row r="11" spans="1:34" x14ac:dyDescent="0.35">
      <c r="A11" s="3" t="s">
        <v>303</v>
      </c>
      <c r="B11" s="52">
        <v>2018</v>
      </c>
      <c r="C11" s="52">
        <v>2019</v>
      </c>
      <c r="D11">
        <v>2020</v>
      </c>
      <c r="E11">
        <f>D11+1</f>
        <v>2021</v>
      </c>
      <c r="F11">
        <f t="shared" ref="F11:AG11" si="6">E11+1</f>
        <v>2022</v>
      </c>
      <c r="G11">
        <f t="shared" si="6"/>
        <v>2023</v>
      </c>
      <c r="H11">
        <f t="shared" si="6"/>
        <v>2024</v>
      </c>
      <c r="I11">
        <f t="shared" si="6"/>
        <v>2025</v>
      </c>
      <c r="J11">
        <f t="shared" si="6"/>
        <v>2026</v>
      </c>
      <c r="K11">
        <f t="shared" si="6"/>
        <v>2027</v>
      </c>
      <c r="L11">
        <f t="shared" si="6"/>
        <v>2028</v>
      </c>
      <c r="M11">
        <f t="shared" si="6"/>
        <v>2029</v>
      </c>
      <c r="N11">
        <f t="shared" si="6"/>
        <v>2030</v>
      </c>
      <c r="O11">
        <f t="shared" si="6"/>
        <v>2031</v>
      </c>
      <c r="P11">
        <f t="shared" si="6"/>
        <v>2032</v>
      </c>
      <c r="Q11">
        <f t="shared" si="6"/>
        <v>2033</v>
      </c>
      <c r="R11">
        <f t="shared" si="6"/>
        <v>2034</v>
      </c>
      <c r="S11">
        <f t="shared" si="6"/>
        <v>2035</v>
      </c>
      <c r="T11">
        <f t="shared" si="6"/>
        <v>2036</v>
      </c>
      <c r="U11">
        <f t="shared" si="6"/>
        <v>2037</v>
      </c>
      <c r="V11">
        <f t="shared" si="6"/>
        <v>2038</v>
      </c>
      <c r="W11">
        <f t="shared" si="6"/>
        <v>2039</v>
      </c>
      <c r="X11">
        <f t="shared" si="6"/>
        <v>2040</v>
      </c>
      <c r="Y11">
        <f t="shared" si="6"/>
        <v>2041</v>
      </c>
      <c r="Z11">
        <f t="shared" si="6"/>
        <v>2042</v>
      </c>
      <c r="AA11">
        <f t="shared" si="6"/>
        <v>2043</v>
      </c>
      <c r="AB11">
        <f t="shared" si="6"/>
        <v>2044</v>
      </c>
      <c r="AC11">
        <f t="shared" si="6"/>
        <v>2045</v>
      </c>
      <c r="AD11">
        <f t="shared" si="6"/>
        <v>2046</v>
      </c>
      <c r="AE11">
        <f t="shared" si="6"/>
        <v>2047</v>
      </c>
      <c r="AF11">
        <f t="shared" si="6"/>
        <v>2048</v>
      </c>
      <c r="AG11">
        <f t="shared" si="6"/>
        <v>2049</v>
      </c>
      <c r="AH11">
        <f>AG11+1</f>
        <v>2050</v>
      </c>
    </row>
    <row r="12" spans="1:34" x14ac:dyDescent="0.35">
      <c r="A12" s="4" t="s">
        <v>304</v>
      </c>
      <c r="B12" s="54">
        <f>Proposal!B15</f>
        <v>77.843000000000004</v>
      </c>
      <c r="C12" s="140">
        <f>($E$12-$B$12)/($E$11-$B$11)*(C11-$B$11)+$B$12</f>
        <v>77.657666666666671</v>
      </c>
      <c r="D12" s="140">
        <f>($E$12-$B$12)/($E$11-$B$11)*(D11-$B$11)+$B$12</f>
        <v>77.472333333333339</v>
      </c>
      <c r="E12" s="55">
        <f>Proposal!C15</f>
        <v>77.287000000000006</v>
      </c>
      <c r="F12" s="55">
        <f>Proposal!D15</f>
        <v>66.277000000000001</v>
      </c>
      <c r="G12" s="51">
        <f>($I$12-$F$12)/($I$11-$F$11)*(G11-$F$11)+$F$12</f>
        <v>91.489496128375109</v>
      </c>
      <c r="H12" s="51">
        <f>($I$12-$F$12)/($I$11-$F$11)*(H11-$F$11)+$F$12</f>
        <v>116.7019922567502</v>
      </c>
      <c r="I12" s="50">
        <f>Proposal!E15</f>
        <v>141.91448838512531</v>
      </c>
      <c r="J12" s="51">
        <f>($N$12-$I$12)/($N$11-$I$11)*(J11-$I$11)+$I$12</f>
        <v>144.28192809637446</v>
      </c>
      <c r="K12" s="51">
        <f>($N$12-$I$12)/($N$11-$I$11)*(K11-$I$11)+$I$12</f>
        <v>146.64936780762358</v>
      </c>
      <c r="L12" s="51">
        <f>($N$12-$I$12)/($N$11-$I$11)*(L11-$I$11)+$I$12</f>
        <v>149.01680751887272</v>
      </c>
      <c r="M12" s="51">
        <f>($N$12-$I$12)/($N$11-$I$11)*(M11-$I$11)+$I$12</f>
        <v>151.38424723012184</v>
      </c>
      <c r="N12" s="50">
        <f>Proposal!F15</f>
        <v>153.75168694137099</v>
      </c>
      <c r="O12" s="51">
        <f>($S$12-$N$12)/($S$11-$N$11)*(O11-$N$11)+$N$12</f>
        <v>155.38864006629015</v>
      </c>
      <c r="P12" s="51">
        <f>($S$12-$N$12)/($S$11-$N$11)*(P11-$N$11)+$N$12</f>
        <v>157.02559319120934</v>
      </c>
      <c r="Q12" s="51">
        <f>($S$12-$N$12)/($S$11-$N$11)*(Q11-$N$11)+$N$12</f>
        <v>158.6625463161285</v>
      </c>
      <c r="R12" s="51">
        <f>($S$12-$N$12)/($S$11-$N$11)*(R11-$N$11)+$N$12</f>
        <v>160.29949944104769</v>
      </c>
      <c r="S12" s="50">
        <f>Proposal!G15</f>
        <v>161.93645256596685</v>
      </c>
      <c r="T12" s="51">
        <f>($X$12-$S$12)/($X$11-$S$11)*(T11-$S$11)+$S$12</f>
        <v>166.2456495748265</v>
      </c>
      <c r="U12" s="51">
        <f>($X$12-$S$12)/($X$11-$S$11)*(U11-$S$11)+$S$12</f>
        <v>170.55484658368619</v>
      </c>
      <c r="V12" s="51">
        <f>($X$12-$S$12)/($X$11-$S$11)*(V11-$S$11)+$S$12</f>
        <v>174.86404359254584</v>
      </c>
      <c r="W12" s="51">
        <f>($X$12-$S$12)/($X$11-$S$11)*(W11-$S$11)+$S$12</f>
        <v>179.17324060140552</v>
      </c>
      <c r="X12" s="50">
        <f>Proposal!$H$15</f>
        <v>183.48243761026518</v>
      </c>
      <c r="Y12" s="51">
        <f>($AC$12-$X$12)/($AC$11-$X$11)*(Y11-$X$11)+$X$12</f>
        <v>186.92621401666699</v>
      </c>
      <c r="Z12" s="51">
        <f>($AC$12-$X$12)/($AC$11-$X$11)*(Z11-$X$11)+$X$12</f>
        <v>190.36999042306877</v>
      </c>
      <c r="AA12" s="51">
        <f>($AC$12-$X$12)/($AC$11-$X$11)*(AA11-$X$11)+$X$12</f>
        <v>193.81376682947058</v>
      </c>
      <c r="AB12" s="51">
        <f>($AC$12-$X$12)/($AC$11-$X$11)*(AB11-$X$11)+$X$12</f>
        <v>197.25754323587236</v>
      </c>
      <c r="AC12" s="50">
        <f>Proposal!$I$15</f>
        <v>200.70131964227417</v>
      </c>
      <c r="AD12" s="51">
        <f>($AH$12-$AC$12)/($AH$11-$AC$11)*(AD11-$AC$11)+$AC$12</f>
        <v>204.72711660199377</v>
      </c>
      <c r="AE12" s="51">
        <f>($AH$12-$AC$12)/($AH$11-$AC$11)*(AE11-$AC$11)+$AC$12</f>
        <v>208.75291356171334</v>
      </c>
      <c r="AF12" s="51">
        <f>($AH$12-$AC$12)/($AH$11-$AC$11)*(AF11-$AC$11)+$AC$12</f>
        <v>212.77871052143294</v>
      </c>
      <c r="AG12" s="51">
        <f>($AH$12-$AC$12)/($AH$11-$AC$11)*(AG11-$AC$11)+$AC$12</f>
        <v>216.80450748115251</v>
      </c>
      <c r="AH12" s="50">
        <f>Proposal!J15</f>
        <v>220.83030444087211</v>
      </c>
    </row>
    <row r="15" spans="1:34" x14ac:dyDescent="0.35">
      <c r="A15" s="5" t="s">
        <v>201</v>
      </c>
      <c r="B15" s="5"/>
      <c r="C15" s="5"/>
    </row>
    <row r="16" spans="1:34" x14ac:dyDescent="0.35">
      <c r="A16" s="6" t="s">
        <v>300</v>
      </c>
      <c r="B16" s="5"/>
      <c r="C16" s="5"/>
      <c r="D16" s="9"/>
    </row>
    <row r="17" spans="1:32" x14ac:dyDescent="0.35">
      <c r="A17" s="53" t="s">
        <v>305</v>
      </c>
    </row>
    <row r="18" spans="1:32" x14ac:dyDescent="0.35">
      <c r="A18" s="8" t="s">
        <v>302</v>
      </c>
      <c r="B18" s="5"/>
      <c r="C18" s="5"/>
      <c r="D18" s="9"/>
    </row>
    <row r="19" spans="1:32" x14ac:dyDescent="0.35">
      <c r="A19" s="2"/>
      <c r="B19" s="2"/>
      <c r="C19" s="2"/>
      <c r="D19" s="2"/>
    </row>
    <row r="20" spans="1:32" x14ac:dyDescent="0.35">
      <c r="A20" s="3" t="s">
        <v>313</v>
      </c>
      <c r="B20" s="41">
        <v>2020</v>
      </c>
      <c r="C20" s="41">
        <f>B20+1</f>
        <v>2021</v>
      </c>
      <c r="D20" s="41">
        <f t="shared" ref="D20:AE20" si="7">C20+1</f>
        <v>2022</v>
      </c>
      <c r="E20" s="16">
        <f t="shared" si="7"/>
        <v>2023</v>
      </c>
      <c r="F20" s="16">
        <f t="shared" si="7"/>
        <v>2024</v>
      </c>
      <c r="G20" s="16">
        <f t="shared" si="7"/>
        <v>2025</v>
      </c>
      <c r="H20" s="7">
        <f t="shared" si="7"/>
        <v>2026</v>
      </c>
      <c r="I20" s="7">
        <f t="shared" si="7"/>
        <v>2027</v>
      </c>
      <c r="J20" s="7">
        <f t="shared" si="7"/>
        <v>2028</v>
      </c>
      <c r="K20" s="7">
        <f t="shared" si="7"/>
        <v>2029</v>
      </c>
      <c r="L20" s="16">
        <f t="shared" si="7"/>
        <v>2030</v>
      </c>
      <c r="M20" s="7">
        <f t="shared" si="7"/>
        <v>2031</v>
      </c>
      <c r="N20" s="7">
        <f t="shared" si="7"/>
        <v>2032</v>
      </c>
      <c r="O20" s="7">
        <f t="shared" si="7"/>
        <v>2033</v>
      </c>
      <c r="P20" s="7">
        <f t="shared" si="7"/>
        <v>2034</v>
      </c>
      <c r="Q20" s="7">
        <f t="shared" si="7"/>
        <v>2035</v>
      </c>
      <c r="R20" s="7">
        <f t="shared" si="7"/>
        <v>2036</v>
      </c>
      <c r="S20" s="7">
        <f t="shared" si="7"/>
        <v>2037</v>
      </c>
      <c r="T20" s="7">
        <f t="shared" si="7"/>
        <v>2038</v>
      </c>
      <c r="U20" s="7">
        <f t="shared" si="7"/>
        <v>2039</v>
      </c>
      <c r="V20" s="16">
        <f t="shared" si="7"/>
        <v>2040</v>
      </c>
      <c r="W20" s="7">
        <f t="shared" si="7"/>
        <v>2041</v>
      </c>
      <c r="X20" s="7">
        <f t="shared" si="7"/>
        <v>2042</v>
      </c>
      <c r="Y20" s="7">
        <f t="shared" si="7"/>
        <v>2043</v>
      </c>
      <c r="Z20" s="7">
        <f t="shared" si="7"/>
        <v>2044</v>
      </c>
      <c r="AA20" s="7">
        <f t="shared" si="7"/>
        <v>2045</v>
      </c>
      <c r="AB20" s="7">
        <f t="shared" si="7"/>
        <v>2046</v>
      </c>
      <c r="AC20" s="7">
        <f t="shared" si="7"/>
        <v>2047</v>
      </c>
      <c r="AD20" s="7">
        <f t="shared" si="7"/>
        <v>2048</v>
      </c>
      <c r="AE20" s="7">
        <f t="shared" si="7"/>
        <v>2049</v>
      </c>
      <c r="AF20" s="7">
        <f>AE20+1</f>
        <v>2050</v>
      </c>
    </row>
    <row r="21" spans="1:32" x14ac:dyDescent="0.35">
      <c r="A21" s="4" t="s">
        <v>306</v>
      </c>
      <c r="B21">
        <f t="shared" ref="B21:C21" si="8">C21</f>
        <v>110</v>
      </c>
      <c r="C21">
        <f t="shared" si="8"/>
        <v>110</v>
      </c>
      <c r="D21">
        <f>E21</f>
        <v>110</v>
      </c>
      <c r="E21">
        <v>110</v>
      </c>
      <c r="F21">
        <v>130</v>
      </c>
      <c r="G21">
        <v>110</v>
      </c>
      <c r="H21">
        <f>($L$21-$G$21)/($L$20-$G$20)*(H20-$G$20)+$G$21</f>
        <v>104</v>
      </c>
      <c r="I21">
        <f>($L$21-$G$21)/($L$20-$G$20)*(I20-$G$20)+$G$21</f>
        <v>98</v>
      </c>
      <c r="J21">
        <f>($L$21-$G$21)/($L$20-$G$20)*(J20-$G$20)+$G$21</f>
        <v>92</v>
      </c>
      <c r="K21">
        <f>($L$21-$G$21)/($L$20-$G$20)*(K20-$G$20)+$G$21</f>
        <v>86</v>
      </c>
      <c r="L21">
        <v>80</v>
      </c>
      <c r="M21">
        <f t="shared" ref="M21:U21" si="9">($V$21-$L$21)/($V$20-$L$20)*(M20-$L$20)+$L$21</f>
        <v>81</v>
      </c>
      <c r="N21">
        <f t="shared" si="9"/>
        <v>82</v>
      </c>
      <c r="O21">
        <f t="shared" si="9"/>
        <v>83</v>
      </c>
      <c r="P21">
        <f t="shared" si="9"/>
        <v>84</v>
      </c>
      <c r="Q21">
        <f t="shared" si="9"/>
        <v>85</v>
      </c>
      <c r="R21">
        <f t="shared" si="9"/>
        <v>86</v>
      </c>
      <c r="S21">
        <f t="shared" si="9"/>
        <v>87</v>
      </c>
      <c r="T21">
        <f t="shared" si="9"/>
        <v>88</v>
      </c>
      <c r="U21">
        <f t="shared" si="9"/>
        <v>89</v>
      </c>
      <c r="V21">
        <v>90</v>
      </c>
      <c r="W21">
        <v>90</v>
      </c>
      <c r="X21">
        <v>90</v>
      </c>
      <c r="Y21">
        <v>90</v>
      </c>
      <c r="Z21">
        <v>90</v>
      </c>
      <c r="AA21">
        <v>90</v>
      </c>
      <c r="AB21">
        <v>90</v>
      </c>
      <c r="AC21">
        <v>90</v>
      </c>
      <c r="AD21">
        <v>90</v>
      </c>
      <c r="AE21">
        <v>90</v>
      </c>
      <c r="AF21">
        <v>90</v>
      </c>
    </row>
    <row r="22" spans="1:32" x14ac:dyDescent="0.35">
      <c r="A22" s="4" t="s">
        <v>307</v>
      </c>
      <c r="B22" s="145">
        <f>B21*About!$B$35*About!$B$37</f>
        <v>85.257919999999999</v>
      </c>
      <c r="C22" s="145">
        <f>C21*About!$B$35*About!$B$37</f>
        <v>85.257919999999999</v>
      </c>
      <c r="D22" s="145">
        <f>D21*About!$B$35*About!$B$37</f>
        <v>85.257919999999999</v>
      </c>
      <c r="E22" s="145">
        <f>E21*About!$B$35*About!$B$37</f>
        <v>85.257919999999999</v>
      </c>
      <c r="F22" s="145">
        <f>F21*About!$B$35*About!$B$37</f>
        <v>100.75936</v>
      </c>
      <c r="G22" s="145">
        <f>G21*About!$B$35*About!$B$37</f>
        <v>85.257919999999999</v>
      </c>
      <c r="H22" s="145">
        <f>H21*About!$B$35*About!$B$37</f>
        <v>80.607488000000004</v>
      </c>
      <c r="I22" s="145">
        <f>I21*About!$B$35*About!$B$37</f>
        <v>75.957056000000009</v>
      </c>
      <c r="J22" s="145">
        <f>J21*About!$B$35*About!$B$37</f>
        <v>71.306623999999999</v>
      </c>
      <c r="K22" s="145">
        <f>K21*About!$B$35*About!$B$37</f>
        <v>66.656192000000004</v>
      </c>
      <c r="L22" s="145">
        <f>L21*About!$B$35*About!$B$37</f>
        <v>62.005760000000002</v>
      </c>
      <c r="M22" s="145">
        <f>M21*About!$B$35*About!$B$37</f>
        <v>62.780832000000004</v>
      </c>
      <c r="N22" s="145">
        <f>N21*About!$B$35*About!$B$37</f>
        <v>63.555904000000005</v>
      </c>
      <c r="O22" s="145">
        <f>O21*About!$B$35*About!$B$37</f>
        <v>64.330976000000007</v>
      </c>
      <c r="P22" s="145">
        <f>P21*About!$B$35*About!$B$37</f>
        <v>65.106048000000001</v>
      </c>
      <c r="Q22" s="145">
        <f>Q21*About!$B$35*About!$B$37</f>
        <v>65.881119999999996</v>
      </c>
      <c r="R22" s="145">
        <f>R21*About!$B$35*About!$B$37</f>
        <v>66.656192000000004</v>
      </c>
      <c r="S22" s="145">
        <f>S21*About!$B$35*About!$B$37</f>
        <v>67.431263999999999</v>
      </c>
      <c r="T22" s="145">
        <f>T21*About!$B$35*About!$B$37</f>
        <v>68.206335999999993</v>
      </c>
      <c r="U22" s="145">
        <f>U21*About!$B$35*About!$B$37</f>
        <v>68.981408000000002</v>
      </c>
      <c r="V22" s="145">
        <f>V21*About!$B$35*About!$B$37</f>
        <v>69.756479999999996</v>
      </c>
      <c r="W22" s="145">
        <f>W21*About!$B$35*About!$B$37</f>
        <v>69.756479999999996</v>
      </c>
      <c r="X22" s="145">
        <f>X21*About!$B$35*About!$B$37</f>
        <v>69.756479999999996</v>
      </c>
      <c r="Y22" s="145">
        <f>Y21*About!$B$35*About!$B$37</f>
        <v>69.756479999999996</v>
      </c>
      <c r="Z22" s="145">
        <f>Z21*About!$B$35*About!$B$37</f>
        <v>69.756479999999996</v>
      </c>
      <c r="AA22" s="145">
        <f>AA21*About!$B$35*About!$B$37</f>
        <v>69.756479999999996</v>
      </c>
      <c r="AB22" s="145">
        <f>AB21*About!$B$35*About!$B$37</f>
        <v>69.756479999999996</v>
      </c>
      <c r="AC22" s="145">
        <f>AC21*About!$B$35*About!$B$37</f>
        <v>69.756479999999996</v>
      </c>
      <c r="AD22" s="145">
        <f>AD21*About!$B$35*About!$B$37</f>
        <v>69.756479999999996</v>
      </c>
      <c r="AE22" s="145">
        <f>AE21*About!$B$35*About!$B$37</f>
        <v>69.756479999999996</v>
      </c>
      <c r="AF22" s="145">
        <f>AF21*About!$B$35*About!$B$37</f>
        <v>69.756479999999996</v>
      </c>
    </row>
    <row r="24" spans="1:32" x14ac:dyDescent="0.35">
      <c r="A24" s="18" t="s">
        <v>308</v>
      </c>
    </row>
    <row r="25" spans="1:32" x14ac:dyDescent="0.35">
      <c r="A25" s="56" t="s">
        <v>309</v>
      </c>
    </row>
    <row r="26" spans="1:32" x14ac:dyDescent="0.35">
      <c r="A26" s="58" t="s">
        <v>294</v>
      </c>
    </row>
    <row r="27" spans="1:32" x14ac:dyDescent="0.35">
      <c r="A27" s="57" t="s">
        <v>310</v>
      </c>
    </row>
    <row r="29" spans="1:32" x14ac:dyDescent="0.35">
      <c r="A29" s="3" t="s">
        <v>314</v>
      </c>
      <c r="B29" s="41">
        <v>2020</v>
      </c>
      <c r="C29" s="41">
        <f>B29+1</f>
        <v>2021</v>
      </c>
      <c r="D29" s="41">
        <f t="shared" ref="D29:AE29" si="10">C29+1</f>
        <v>2022</v>
      </c>
      <c r="E29" s="16">
        <f t="shared" si="10"/>
        <v>2023</v>
      </c>
      <c r="F29" s="16">
        <f t="shared" si="10"/>
        <v>2024</v>
      </c>
      <c r="G29" s="16">
        <f t="shared" si="10"/>
        <v>2025</v>
      </c>
      <c r="H29" s="7">
        <f t="shared" si="10"/>
        <v>2026</v>
      </c>
      <c r="I29" s="7">
        <f t="shared" si="10"/>
        <v>2027</v>
      </c>
      <c r="J29" s="7">
        <f t="shared" si="10"/>
        <v>2028</v>
      </c>
      <c r="K29" s="7">
        <f t="shared" si="10"/>
        <v>2029</v>
      </c>
      <c r="L29" s="16">
        <f t="shared" si="10"/>
        <v>2030</v>
      </c>
      <c r="M29" s="7">
        <f t="shared" si="10"/>
        <v>2031</v>
      </c>
      <c r="N29" s="7">
        <f t="shared" si="10"/>
        <v>2032</v>
      </c>
      <c r="O29" s="7">
        <f t="shared" si="10"/>
        <v>2033</v>
      </c>
      <c r="P29" s="7">
        <f t="shared" si="10"/>
        <v>2034</v>
      </c>
      <c r="Q29" s="7">
        <f t="shared" si="10"/>
        <v>2035</v>
      </c>
      <c r="R29" s="7">
        <f t="shared" si="10"/>
        <v>2036</v>
      </c>
      <c r="S29" s="7">
        <f t="shared" si="10"/>
        <v>2037</v>
      </c>
      <c r="T29" s="7">
        <f t="shared" si="10"/>
        <v>2038</v>
      </c>
      <c r="U29" s="7">
        <f t="shared" si="10"/>
        <v>2039</v>
      </c>
      <c r="V29" s="16">
        <f t="shared" si="10"/>
        <v>2040</v>
      </c>
      <c r="W29" s="7">
        <f t="shared" si="10"/>
        <v>2041</v>
      </c>
      <c r="X29" s="7">
        <f t="shared" si="10"/>
        <v>2042</v>
      </c>
      <c r="Y29" s="7">
        <f t="shared" si="10"/>
        <v>2043</v>
      </c>
      <c r="Z29" s="7">
        <f t="shared" si="10"/>
        <v>2044</v>
      </c>
      <c r="AA29" s="7">
        <f t="shared" si="10"/>
        <v>2045</v>
      </c>
      <c r="AB29" s="7">
        <f t="shared" si="10"/>
        <v>2046</v>
      </c>
      <c r="AC29" s="7">
        <f t="shared" si="10"/>
        <v>2047</v>
      </c>
      <c r="AD29" s="7">
        <f t="shared" si="10"/>
        <v>2048</v>
      </c>
      <c r="AE29" s="7">
        <f t="shared" si="10"/>
        <v>2049</v>
      </c>
      <c r="AF29" s="7">
        <f>AE29+1</f>
        <v>2050</v>
      </c>
    </row>
    <row r="30" spans="1:32" x14ac:dyDescent="0.35">
      <c r="A30" s="4" t="s">
        <v>311</v>
      </c>
      <c r="B30">
        <f t="shared" ref="B30:C30" si="11">C30</f>
        <v>110</v>
      </c>
      <c r="C30">
        <f t="shared" si="11"/>
        <v>110</v>
      </c>
      <c r="D30">
        <f>E30</f>
        <v>110</v>
      </c>
      <c r="E30">
        <v>110</v>
      </c>
      <c r="F30">
        <v>130</v>
      </c>
      <c r="G30">
        <v>110</v>
      </c>
      <c r="H30">
        <f>($L$30-$G$30)/($L$29-$G$29)*(H29-$G$29)+$G$30</f>
        <v>104</v>
      </c>
      <c r="I30">
        <f>($L$30-$G$30)/($L$29-$G$29)*(I29-$G$29)+$G$30</f>
        <v>98</v>
      </c>
      <c r="J30">
        <f>($L$30-$G$30)/($L$29-$G$29)*(J29-$G$29)+$G$30</f>
        <v>92</v>
      </c>
      <c r="K30">
        <f>($L$30-$G$30)/($L$29-$G$29)*(K29-$G$29)+$G$30</f>
        <v>86</v>
      </c>
      <c r="L30">
        <v>80</v>
      </c>
      <c r="M30">
        <f t="shared" ref="M30:U30" si="12">($V$30-$L$30)/($V$29-$L$29)*(M29-$L$29)+$L$30</f>
        <v>81</v>
      </c>
      <c r="N30">
        <f t="shared" si="12"/>
        <v>82</v>
      </c>
      <c r="O30">
        <f t="shared" si="12"/>
        <v>83</v>
      </c>
      <c r="P30">
        <f t="shared" si="12"/>
        <v>84</v>
      </c>
      <c r="Q30">
        <f t="shared" si="12"/>
        <v>85</v>
      </c>
      <c r="R30">
        <f t="shared" si="12"/>
        <v>86</v>
      </c>
      <c r="S30">
        <f t="shared" si="12"/>
        <v>87</v>
      </c>
      <c r="T30">
        <f t="shared" si="12"/>
        <v>88</v>
      </c>
      <c r="U30">
        <f t="shared" si="12"/>
        <v>89</v>
      </c>
      <c r="V30">
        <v>90</v>
      </c>
      <c r="W30">
        <v>90</v>
      </c>
      <c r="X30">
        <v>90</v>
      </c>
      <c r="Y30">
        <v>90</v>
      </c>
      <c r="Z30">
        <v>90</v>
      </c>
      <c r="AA30">
        <v>90</v>
      </c>
      <c r="AB30">
        <v>90</v>
      </c>
      <c r="AC30">
        <v>90</v>
      </c>
      <c r="AD30">
        <v>90</v>
      </c>
      <c r="AE30">
        <v>90</v>
      </c>
      <c r="AF30">
        <v>90</v>
      </c>
    </row>
    <row r="31" spans="1:32" x14ac:dyDescent="0.35">
      <c r="A31" s="4" t="s">
        <v>312</v>
      </c>
      <c r="B31" s="145">
        <f>B30*About!$B$35*About!$B$37</f>
        <v>85.257919999999999</v>
      </c>
      <c r="C31" s="145">
        <f>C30*About!$B$35*About!$B$37</f>
        <v>85.257919999999999</v>
      </c>
      <c r="D31" s="145">
        <f>D30*About!$B$35*About!$B$37</f>
        <v>85.257919999999999</v>
      </c>
      <c r="E31" s="145">
        <f>E30*About!$B$35*About!$B$37</f>
        <v>85.257919999999999</v>
      </c>
      <c r="F31" s="145">
        <f>F30*About!$B$35*About!$B$37</f>
        <v>100.75936</v>
      </c>
      <c r="G31" s="145">
        <f>G30*About!$B$35*About!$B$37</f>
        <v>85.257919999999999</v>
      </c>
      <c r="H31" s="145">
        <f>H30*About!$B$35*About!$B$37</f>
        <v>80.607488000000004</v>
      </c>
      <c r="I31" s="145">
        <f>I30*About!$B$35*About!$B$37</f>
        <v>75.957056000000009</v>
      </c>
      <c r="J31" s="145">
        <f>J30*About!$B$35*About!$B$37</f>
        <v>71.306623999999999</v>
      </c>
      <c r="K31" s="145">
        <f>K30*About!$B$35*About!$B$37</f>
        <v>66.656192000000004</v>
      </c>
      <c r="L31" s="145">
        <f>L30*About!$B$35*About!$B$37</f>
        <v>62.005760000000002</v>
      </c>
      <c r="M31" s="145">
        <f>M30*About!$B$35*About!$B$37</f>
        <v>62.780832000000004</v>
      </c>
      <c r="N31" s="145">
        <f>N30*About!$B$35*About!$B$37</f>
        <v>63.555904000000005</v>
      </c>
      <c r="O31" s="145">
        <f>O30*About!$B$35*About!$B$37</f>
        <v>64.330976000000007</v>
      </c>
      <c r="P31" s="145">
        <f>P30*About!$B$35*About!$B$37</f>
        <v>65.106048000000001</v>
      </c>
      <c r="Q31" s="145">
        <f>Q30*About!$B$35*About!$B$37</f>
        <v>65.881119999999996</v>
      </c>
      <c r="R31" s="145">
        <f>R30*About!$B$35*About!$B$37</f>
        <v>66.656192000000004</v>
      </c>
      <c r="S31" s="145">
        <f>S30*About!$B$35*About!$B$37</f>
        <v>67.431263999999999</v>
      </c>
      <c r="T31" s="145">
        <f>T30*About!$B$35*About!$B$37</f>
        <v>68.206335999999993</v>
      </c>
      <c r="U31" s="145">
        <f>U30*About!$B$35*About!$B$37</f>
        <v>68.981408000000002</v>
      </c>
      <c r="V31" s="145">
        <f>V30*About!$B$35*About!$B$37</f>
        <v>69.756479999999996</v>
      </c>
      <c r="W31" s="145">
        <f>W30*About!$B$35*About!$B$37</f>
        <v>69.756479999999996</v>
      </c>
      <c r="X31" s="145">
        <f>X30*About!$B$35*About!$B$37</f>
        <v>69.756479999999996</v>
      </c>
      <c r="Y31" s="145">
        <f>Y30*About!$B$35*About!$B$37</f>
        <v>69.756479999999996</v>
      </c>
      <c r="Z31" s="145">
        <f>Z30*About!$B$35*About!$B$37</f>
        <v>69.756479999999996</v>
      </c>
      <c r="AA31" s="145">
        <f>AA30*About!$B$35*About!$B$37</f>
        <v>69.756479999999996</v>
      </c>
      <c r="AB31" s="145">
        <f>AB30*About!$B$35*About!$B$37</f>
        <v>69.756479999999996</v>
      </c>
      <c r="AC31" s="145">
        <f>AC30*About!$B$35*About!$B$37</f>
        <v>69.756479999999996</v>
      </c>
      <c r="AD31" s="145">
        <f>AD30*About!$B$35*About!$B$37</f>
        <v>69.756479999999996</v>
      </c>
      <c r="AE31" s="145">
        <f>AE30*About!$B$35*About!$B$37</f>
        <v>69.756479999999996</v>
      </c>
      <c r="AF31" s="145">
        <f>AF30*About!$B$35*About!$B$37</f>
        <v>69.756479999999996</v>
      </c>
    </row>
    <row r="33" spans="1:1" x14ac:dyDescent="0.35">
      <c r="A33" s="18" t="s">
        <v>308</v>
      </c>
    </row>
    <row r="34" spans="1:1" x14ac:dyDescent="0.35">
      <c r="A34" s="56" t="s">
        <v>309</v>
      </c>
    </row>
    <row r="35" spans="1:1" x14ac:dyDescent="0.35">
      <c r="A35" s="58" t="s">
        <v>294</v>
      </c>
    </row>
    <row r="36" spans="1:1" x14ac:dyDescent="0.35">
      <c r="A36" s="57" t="s">
        <v>310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50DF-E653-4653-8EB3-3FDEF5AF5BA7}">
  <sheetPr>
    <tabColor theme="4"/>
  </sheetPr>
  <dimension ref="A1:AF25"/>
  <sheetViews>
    <sheetView zoomScale="85" zoomScaleNormal="85" workbookViewId="0">
      <selection activeCell="B3" sqref="B3:AF25"/>
    </sheetView>
  </sheetViews>
  <sheetFormatPr defaultColWidth="10.90625" defaultRowHeight="14.5" x14ac:dyDescent="0.35"/>
  <cols>
    <col min="1" max="1" width="50.26953125" customWidth="1"/>
    <col min="2" max="4" width="12.08984375" customWidth="1"/>
  </cols>
  <sheetData>
    <row r="1" spans="1:32" x14ac:dyDescent="0.35">
      <c r="A1" s="1" t="s">
        <v>318</v>
      </c>
      <c r="B1" s="1">
        <v>2020</v>
      </c>
      <c r="C1">
        <v>2021</v>
      </c>
      <c r="D1">
        <f t="shared" ref="D1:AF1" si="0">C1+1</f>
        <v>2022</v>
      </c>
      <c r="E1">
        <f t="shared" si="0"/>
        <v>2023</v>
      </c>
      <c r="F1">
        <f t="shared" si="0"/>
        <v>2024</v>
      </c>
      <c r="G1">
        <f t="shared" si="0"/>
        <v>2025</v>
      </c>
      <c r="H1">
        <f t="shared" si="0"/>
        <v>2026</v>
      </c>
      <c r="I1">
        <f t="shared" si="0"/>
        <v>2027</v>
      </c>
      <c r="J1">
        <f t="shared" si="0"/>
        <v>2028</v>
      </c>
      <c r="K1">
        <f t="shared" si="0"/>
        <v>2029</v>
      </c>
      <c r="L1">
        <f t="shared" si="0"/>
        <v>2030</v>
      </c>
      <c r="M1">
        <f t="shared" si="0"/>
        <v>2031</v>
      </c>
      <c r="N1">
        <f t="shared" si="0"/>
        <v>2032</v>
      </c>
      <c r="O1">
        <f t="shared" si="0"/>
        <v>2033</v>
      </c>
      <c r="P1">
        <f t="shared" si="0"/>
        <v>2034</v>
      </c>
      <c r="Q1">
        <f t="shared" si="0"/>
        <v>2035</v>
      </c>
      <c r="R1">
        <f t="shared" si="0"/>
        <v>2036</v>
      </c>
      <c r="S1">
        <f t="shared" si="0"/>
        <v>2037</v>
      </c>
      <c r="T1">
        <f t="shared" si="0"/>
        <v>2038</v>
      </c>
      <c r="U1">
        <f t="shared" si="0"/>
        <v>2039</v>
      </c>
      <c r="V1">
        <f t="shared" si="0"/>
        <v>2040</v>
      </c>
      <c r="W1">
        <f t="shared" si="0"/>
        <v>2041</v>
      </c>
      <c r="X1">
        <f t="shared" si="0"/>
        <v>2042</v>
      </c>
      <c r="Y1">
        <f t="shared" si="0"/>
        <v>2043</v>
      </c>
      <c r="Z1">
        <f t="shared" si="0"/>
        <v>2044</v>
      </c>
      <c r="AA1">
        <f t="shared" si="0"/>
        <v>2045</v>
      </c>
      <c r="AB1">
        <f t="shared" si="0"/>
        <v>2046</v>
      </c>
      <c r="AC1">
        <f t="shared" si="0"/>
        <v>2047</v>
      </c>
      <c r="AD1">
        <f t="shared" si="0"/>
        <v>2048</v>
      </c>
      <c r="AE1">
        <f t="shared" si="0"/>
        <v>2049</v>
      </c>
      <c r="AF1">
        <f t="shared" si="0"/>
        <v>2050</v>
      </c>
    </row>
    <row r="2" spans="1:32" x14ac:dyDescent="0.35">
      <c r="A2" t="s">
        <v>319</v>
      </c>
      <c r="B2" s="4">
        <f>Calculations!D2*10^6</f>
        <v>81291000</v>
      </c>
      <c r="C2" s="4">
        <f>Calculations!E2*10^6</f>
        <v>79404000</v>
      </c>
      <c r="D2" s="4">
        <f>Calculations!F2*10^6</f>
        <v>83675000.000000015</v>
      </c>
      <c r="E2" s="4">
        <f>Calculations!G2*10^6</f>
        <v>100287338.70347857</v>
      </c>
      <c r="F2" s="4">
        <f>Calculations!H2*10^6</f>
        <v>116899677.40695712</v>
      </c>
      <c r="G2" s="4">
        <f>Calculations!I2*10^6</f>
        <v>133512016.11043569</v>
      </c>
      <c r="H2" s="4">
        <f>Calculations!J2*10^6</f>
        <v>135929438.53401864</v>
      </c>
      <c r="I2" s="4">
        <f>Calculations!K2*10^6</f>
        <v>138346860.95760155</v>
      </c>
      <c r="J2" s="4">
        <f>Calculations!L2*10^6</f>
        <v>140764283.38118446</v>
      </c>
      <c r="K2" s="4">
        <f>Calculations!M2*10^6</f>
        <v>143181705.80476737</v>
      </c>
      <c r="L2" s="4">
        <f>Calculations!N2*10^6</f>
        <v>145599128.22835031</v>
      </c>
      <c r="M2" s="4">
        <f>Calculations!O2*10^6</f>
        <v>145545684.31104726</v>
      </c>
      <c r="N2" s="4">
        <f>Calculations!P2*10^6</f>
        <v>145492240.39374423</v>
      </c>
      <c r="O2" s="4">
        <f>Calculations!Q2*10^6</f>
        <v>145438796.47644117</v>
      </c>
      <c r="P2" s="4">
        <f>Calculations!R2*10^6</f>
        <v>145385352.55913815</v>
      </c>
      <c r="Q2" s="4">
        <f>Calculations!S2*10^6</f>
        <v>145331908.64183509</v>
      </c>
      <c r="R2" s="4">
        <f>Calculations!T2*10^6</f>
        <v>151277511.41016173</v>
      </c>
      <c r="S2" s="4">
        <f>Calculations!U2*10^6</f>
        <v>157223114.17848837</v>
      </c>
      <c r="T2" s="4">
        <f>Calculations!V2*10^6</f>
        <v>163168716.94681504</v>
      </c>
      <c r="U2" s="4">
        <f>Calculations!W2*10^6</f>
        <v>169114319.71514168</v>
      </c>
      <c r="V2" s="4">
        <f>Calculations!X2*10^6</f>
        <v>175059922.48346832</v>
      </c>
      <c r="W2" s="4">
        <f>Calculations!Y2*10^6</f>
        <v>178751058.9653599</v>
      </c>
      <c r="X2" s="4">
        <f>Calculations!Z2*10^6</f>
        <v>182442195.4472515</v>
      </c>
      <c r="Y2" s="4">
        <f>Calculations!AA2*10^6</f>
        <v>186133331.9291431</v>
      </c>
      <c r="Z2" s="4">
        <f>Calculations!AB2*10^6</f>
        <v>189824468.4110347</v>
      </c>
      <c r="AA2" s="4">
        <f>Calculations!AC2*10^6</f>
        <v>193515604.89292631</v>
      </c>
      <c r="AB2" s="4">
        <f>Calculations!AD2*10^6</f>
        <v>196747717.77523378</v>
      </c>
      <c r="AC2" s="4">
        <f>Calculations!AE2*10^6</f>
        <v>199979830.65754128</v>
      </c>
      <c r="AD2" s="4">
        <f>Calculations!AF2*10^6</f>
        <v>203211943.53984874</v>
      </c>
      <c r="AE2" s="4">
        <f>Calculations!AG2*10^6</f>
        <v>206444056.42215621</v>
      </c>
      <c r="AF2" s="4">
        <f>Calculations!AH2*10^6</f>
        <v>209676169.30446371</v>
      </c>
    </row>
    <row r="3" spans="1:32" x14ac:dyDescent="0.35">
      <c r="A3" t="s">
        <v>320</v>
      </c>
      <c r="B3" s="10">
        <v>0</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c r="AD3" s="10">
        <v>0</v>
      </c>
      <c r="AE3" s="10">
        <v>0</v>
      </c>
      <c r="AF3" s="10">
        <v>0</v>
      </c>
    </row>
    <row r="4" spans="1:32" x14ac:dyDescent="0.35">
      <c r="A4" t="s">
        <v>321</v>
      </c>
      <c r="B4" s="10">
        <v>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c r="AD4" s="10">
        <v>0</v>
      </c>
      <c r="AE4" s="10">
        <v>0</v>
      </c>
      <c r="AF4" s="10">
        <v>0</v>
      </c>
    </row>
    <row r="5" spans="1:32" x14ac:dyDescent="0.35">
      <c r="A5" t="s">
        <v>322</v>
      </c>
      <c r="B5" s="10">
        <v>0</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c r="AD5" s="10">
        <v>0</v>
      </c>
      <c r="AE5" s="10">
        <v>0</v>
      </c>
      <c r="AF5" s="10">
        <v>0</v>
      </c>
    </row>
    <row r="6" spans="1:32" x14ac:dyDescent="0.35">
      <c r="A6" t="s">
        <v>323</v>
      </c>
      <c r="B6" s="10">
        <v>0</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row>
    <row r="7" spans="1:32" x14ac:dyDescent="0.35">
      <c r="A7" t="s">
        <v>324</v>
      </c>
      <c r="B7" s="10">
        <v>0</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row>
    <row r="8" spans="1:32" x14ac:dyDescent="0.35">
      <c r="A8" t="s">
        <v>325</v>
      </c>
      <c r="B8" s="10">
        <v>0</v>
      </c>
      <c r="C8" s="10">
        <v>0</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row>
    <row r="9" spans="1:32" x14ac:dyDescent="0.35">
      <c r="A9" t="s">
        <v>326</v>
      </c>
      <c r="B9" s="10">
        <v>0</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row>
    <row r="10" spans="1:32" x14ac:dyDescent="0.35">
      <c r="A10" t="s">
        <v>327</v>
      </c>
      <c r="B10" s="10">
        <v>0</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row>
    <row r="11" spans="1:32" x14ac:dyDescent="0.35">
      <c r="A11" t="s">
        <v>328</v>
      </c>
      <c r="B11" s="10">
        <v>0</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c r="AD11" s="10">
        <v>0</v>
      </c>
      <c r="AE11" s="10">
        <v>0</v>
      </c>
      <c r="AF11" s="10">
        <v>0</v>
      </c>
    </row>
    <row r="12" spans="1:32" x14ac:dyDescent="0.35">
      <c r="A12" t="s">
        <v>329</v>
      </c>
      <c r="B12" s="10">
        <v>0</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c r="AD12" s="10">
        <v>0</v>
      </c>
      <c r="AE12" s="10">
        <v>0</v>
      </c>
      <c r="AF12" s="10">
        <v>0</v>
      </c>
    </row>
    <row r="13" spans="1:32" x14ac:dyDescent="0.35">
      <c r="A13" t="s">
        <v>330</v>
      </c>
      <c r="B13" s="10">
        <v>0</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c r="AD13" s="10">
        <v>0</v>
      </c>
      <c r="AE13" s="10">
        <v>0</v>
      </c>
      <c r="AF13" s="10">
        <v>0</v>
      </c>
    </row>
    <row r="14" spans="1:32" x14ac:dyDescent="0.35">
      <c r="A14" t="s">
        <v>331</v>
      </c>
      <c r="B14" s="10">
        <v>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c r="AD14" s="10">
        <v>0</v>
      </c>
      <c r="AE14" s="10">
        <v>0</v>
      </c>
      <c r="AF14" s="10">
        <v>0</v>
      </c>
    </row>
    <row r="15" spans="1:32" x14ac:dyDescent="0.35">
      <c r="A15" t="s">
        <v>332</v>
      </c>
      <c r="B15" s="10">
        <v>0</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row>
    <row r="16" spans="1:32" x14ac:dyDescent="0.35">
      <c r="A16" t="s">
        <v>333</v>
      </c>
      <c r="B16" s="10">
        <v>0</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row>
    <row r="17" spans="1:32" x14ac:dyDescent="0.35">
      <c r="A17" t="s">
        <v>334</v>
      </c>
      <c r="B17" s="10">
        <v>0</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row>
    <row r="18" spans="1:32" x14ac:dyDescent="0.35">
      <c r="A18" t="s">
        <v>335</v>
      </c>
      <c r="B18" s="10">
        <v>0</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row>
    <row r="19" spans="1:32" x14ac:dyDescent="0.35">
      <c r="A19" t="s">
        <v>336</v>
      </c>
      <c r="B19" s="10">
        <v>0</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row>
    <row r="20" spans="1:32" x14ac:dyDescent="0.35">
      <c r="A20" t="s">
        <v>337</v>
      </c>
      <c r="B20" s="10">
        <v>0</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c r="AD20" s="10">
        <v>0</v>
      </c>
      <c r="AE20" s="10">
        <v>0</v>
      </c>
      <c r="AF20" s="10">
        <v>0</v>
      </c>
    </row>
    <row r="21" spans="1:32" x14ac:dyDescent="0.35">
      <c r="A21" t="s">
        <v>338</v>
      </c>
      <c r="B21" s="10">
        <v>0</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c r="AD21" s="10">
        <v>0</v>
      </c>
      <c r="AE21" s="10">
        <v>0</v>
      </c>
      <c r="AF21" s="10">
        <v>0</v>
      </c>
    </row>
    <row r="22" spans="1:32" x14ac:dyDescent="0.35">
      <c r="A22" t="s">
        <v>339</v>
      </c>
      <c r="B22" s="10">
        <v>0</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c r="AD22" s="10">
        <v>0</v>
      </c>
      <c r="AE22" s="10">
        <v>0</v>
      </c>
      <c r="AF22" s="10">
        <v>0</v>
      </c>
    </row>
    <row r="23" spans="1:32" x14ac:dyDescent="0.35">
      <c r="A23" t="s">
        <v>340</v>
      </c>
      <c r="B23" s="10">
        <v>0</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c r="AD23" s="10">
        <v>0</v>
      </c>
      <c r="AE23" s="10">
        <v>0</v>
      </c>
      <c r="AF23" s="10">
        <v>0</v>
      </c>
    </row>
    <row r="24" spans="1:32" x14ac:dyDescent="0.35">
      <c r="A24" t="s">
        <v>341</v>
      </c>
      <c r="B24" s="10">
        <v>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row>
    <row r="25" spans="1:32" x14ac:dyDescent="0.35">
      <c r="A25" t="s">
        <v>342</v>
      </c>
      <c r="B25" s="10">
        <v>0</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3" ma:contentTypeDescription="Create a new document." ma:contentTypeScope="" ma:versionID="f85c0eb68479ad8b8987805fd5b8836b">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f7dbc72841229da9eaa30ebb1456cd70"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Props1.xml><?xml version="1.0" encoding="utf-8"?>
<ds:datastoreItem xmlns:ds="http://schemas.openxmlformats.org/officeDocument/2006/customXml" ds:itemID="{715881BC-1725-4C13-9243-A88A72CBC3F0}">
  <ds:schemaRefs>
    <ds:schemaRef ds:uri="http://schemas.microsoft.com/sharepoint/v3/contenttype/forms"/>
  </ds:schemaRefs>
</ds:datastoreItem>
</file>

<file path=customXml/itemProps2.xml><?xml version="1.0" encoding="utf-8"?>
<ds:datastoreItem xmlns:ds="http://schemas.openxmlformats.org/officeDocument/2006/customXml" ds:itemID="{2DA23CF6-DEAE-415E-BED6-7DF10C82B739}">
  <ds:schemaRefs>
    <ds:schemaRef ds:uri="http://schemas.microsoft.com/office/2006/metadata/contentType"/>
    <ds:schemaRef ds:uri="http://schemas.microsoft.com/office/2006/metadata/properties/metaAttributes"/>
    <ds:schemaRef ds:uri="http://www.w3.org/2000/xmlns/"/>
    <ds:schemaRef ds:uri="http://www.w3.org/2001/XMLSchema"/>
    <ds:schemaRef ds:uri="00484652-42e1-479e-92f4-fb0efddcdf60"/>
    <ds:schemaRef ds:uri="41b1c9bf-5b6b-463b-ba12-a3b9bfbff0d3"/>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C29461F-1FD9-4895-A1DB-3E46D5243BC7}">
  <ds:schemaRefs>
    <ds:schemaRef ds:uri="http://schemas.microsoft.com/office/2006/metadata/properties"/>
    <ds:schemaRef ds:uri="http://www.w3.org/2000/xmlns/"/>
    <ds:schemaRef ds:uri="00484652-42e1-479e-92f4-fb0efddcdf60"/>
    <ds:schemaRef ds:uri="http://schemas.microsoft.com/office/infopath/2007/PartnerControls"/>
    <ds:schemaRef ds:uri="41b1c9bf-5b6b-463b-ba12-a3b9bfbff0d3"/>
    <ds:schemaRef ds:uri="http://www.w3.org/2001/XMLSchema-instan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About</vt:lpstr>
      <vt:lpstr>ENTSO-E historical data</vt:lpstr>
      <vt:lpstr>REF2020</vt:lpstr>
      <vt:lpstr>Data Gexit</vt:lpstr>
      <vt:lpstr>Proposal</vt:lpstr>
      <vt:lpstr>Raw data TYNDP</vt:lpstr>
      <vt:lpstr>Comparison with other scenarios</vt:lpstr>
      <vt:lpstr>Calculations</vt:lpstr>
      <vt:lpstr>EIaE-BIE</vt:lpstr>
      <vt:lpstr>EIaE-BEE</vt:lpstr>
      <vt:lpstr>EIaE-IEP</vt:lpstr>
      <vt:lpstr>EIaE-BEEP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Batiste Fourniols</dc:creator>
  <cp:keywords/>
  <dc:description/>
  <cp:lastModifiedBy>Mary Francis Swint</cp:lastModifiedBy>
  <cp:revision/>
  <dcterms:created xsi:type="dcterms:W3CDTF">2023-10-02T10:01:08Z</dcterms:created>
  <dcterms:modified xsi:type="dcterms:W3CDTF">2024-01-11T16:09:06Z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