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io-model\PoNDHbE\"/>
    </mc:Choice>
  </mc:AlternateContent>
  <xr:revisionPtr revIDLastSave="0" documentId="13_ncr:1_{9900DFCA-F08F-42C2-8158-FC8143A3448D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About" sheetId="1" r:id="rId1"/>
    <sheet name="HM Treasury UK debt" sheetId="10" state="hidden" r:id="rId2"/>
    <sheet name="EUROSTAT summary" sheetId="11" r:id="rId3"/>
    <sheet name="EUROSTAT structure" sheetId="12" r:id="rId4"/>
    <sheet name="EUROSTAT data" sheetId="13" r:id="rId5"/>
    <sheet name="PoNDHb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8" i="13" l="1"/>
  <c r="B47" i="13"/>
  <c r="B4" i="4" s="1"/>
  <c r="B46" i="13"/>
  <c r="B3" i="4" s="1"/>
  <c r="C5" i="10"/>
  <c r="B5" i="4" l="1"/>
</calcChain>
</file>

<file path=xl/sharedStrings.xml><?xml version="1.0" encoding="utf-8"?>
<sst xmlns="http://schemas.openxmlformats.org/spreadsheetml/2006/main" count="354" uniqueCount="102">
  <si>
    <t>labor and consumers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</si>
  <si>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</si>
  <si>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</si>
  <si>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</si>
  <si>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</si>
  <si>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</si>
  <si>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</si>
  <si>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</si>
  <si>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</si>
  <si>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Share of Debt Held</t>
  </si>
  <si>
    <t>Unit: dimensionless (% of debt held)</t>
  </si>
  <si>
    <t>Annual</t>
  </si>
  <si>
    <t>Total - all maturities</t>
  </si>
  <si>
    <t>Million euro</t>
  </si>
  <si>
    <t>Time</t>
  </si>
  <si>
    <t>Time frequency</t>
  </si>
  <si>
    <t>Maturity</t>
  </si>
  <si>
    <t>Unit of measure</t>
  </si>
  <si>
    <t>Rest of the world</t>
  </si>
  <si>
    <t>Households; non-profit institutions serving households</t>
  </si>
  <si>
    <t>Financial corporations</t>
  </si>
  <si>
    <t>Non-financial corporations</t>
  </si>
  <si>
    <t>:</t>
  </si>
  <si>
    <t/>
  </si>
  <si>
    <t>Overseas investors</t>
  </si>
  <si>
    <t>Financial instutitions</t>
  </si>
  <si>
    <t>House</t>
  </si>
  <si>
    <t>2016-2017 UK debt holders</t>
  </si>
  <si>
    <t>Government consolidated gross debt</t>
  </si>
  <si>
    <t>Sheet 1</t>
  </si>
  <si>
    <t>National accounts indicator (ESA 2010)</t>
  </si>
  <si>
    <t>Contents</t>
  </si>
  <si>
    <t>Eurostat</t>
  </si>
  <si>
    <t>Institutional source(s)</t>
  </si>
  <si>
    <t xml:space="preserve">Last change of data structure: </t>
  </si>
  <si>
    <t xml:space="preserve">Last update of data: </t>
  </si>
  <si>
    <t>-</t>
  </si>
  <si>
    <t xml:space="preserve">Description: </t>
  </si>
  <si>
    <t>Open in Data Browser</t>
  </si>
  <si>
    <t>Open product page</t>
  </si>
  <si>
    <t>General government debt [GOV_10DD_GGD__custom_831612]</t>
  </si>
  <si>
    <t>Sector</t>
  </si>
  <si>
    <t>Total economy and rest of the world</t>
  </si>
  <si>
    <t>United Kingdom</t>
  </si>
  <si>
    <t>Geopolitical entity (reporting)</t>
  </si>
  <si>
    <t>Norway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</si>
  <si>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</si>
  <si>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</si>
  <si>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</si>
  <si>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</si>
  <si>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</si>
  <si>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</si>
  <si>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</si>
  <si>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</si>
  <si>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</si>
  <si>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</si>
  <si>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</si>
  <si>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</si>
  <si>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</si>
  <si>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</si>
  <si>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</si>
  <si>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</si>
  <si>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</si>
  <si>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</si>
  <si>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</si>
  <si>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</si>
  <si>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</si>
  <si>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</si>
  <si>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</si>
  <si>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</si>
  <si>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</si>
  <si>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</si>
  <si>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</si>
  <si>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Label</t>
  </si>
  <si>
    <t>Position</t>
  </si>
  <si>
    <t>Dimension</t>
  </si>
  <si>
    <t>Structure</t>
  </si>
  <si>
    <t>not available</t>
  </si>
  <si>
    <t>Special value</t>
  </si>
  <si>
    <t>GEO (Labels)</t>
  </si>
  <si>
    <t>SECTOR (Labels)</t>
  </si>
  <si>
    <t xml:space="preserve">Last updated: </t>
  </si>
  <si>
    <t xml:space="preserve">Dataset: </t>
  </si>
  <si>
    <t>Source:</t>
  </si>
  <si>
    <t>Notes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</si>
  <si>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</si>
  <si>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</si>
  <si>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</si>
  <si>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</si>
  <si>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</si>
  <si>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</si>
  <si>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</si>
  <si>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</si>
  <si>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</si>
  <si>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t>PoNDHbE Percent of National Debt Held by Entity</t>
  </si>
  <si>
    <t>EUROSTAT</t>
  </si>
  <si>
    <t>Data brower</t>
  </si>
  <si>
    <t>https://ec.europa.eu/eurostat/databrowser/view/GOV_10DD_GGD__custom_831612/default/table?lang=en</t>
  </si>
  <si>
    <t>Data extracted on 01/12/2022 21:12:31 from [ESTAT]</t>
  </si>
  <si>
    <t>General government debt [GOV_10DD_GGD__custom_4020384]</t>
  </si>
  <si>
    <t>15/06/2022 11:00</t>
  </si>
  <si>
    <t>Eurostat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</si>
</sst>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</font>
    <font>
      <b/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0096DC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3"/>
    <xf numFmtId="0" fontId="6" fillId="3" borderId="0" xfId="3" applyFill="1"/>
    <xf numFmtId="165" fontId="6" fillId="0" borderId="0" xfId="3" applyNumberFormat="1"/>
    <xf numFmtId="9" fontId="6" fillId="0" borderId="0" xfId="2" applyFont="1"/>
    <xf numFmtId="0" fontId="7" fillId="2" borderId="0" xfId="3" applyFont="1" applyFill="1" applyAlignment="1">
      <alignment horizontal="left" vertical="center"/>
    </xf>
    <xf numFmtId="0" fontId="8" fillId="2" borderId="0" xfId="3" applyFont="1" applyFill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10" fillId="0" borderId="0" xfId="3" applyFont="1" applyAlignment="1">
      <alignment horizontal="left" vertical="center"/>
    </xf>
    <xf numFmtId="0" fontId="7" fillId="0" borderId="0" xfId="3" applyFont="1" applyAlignment="1">
      <alignment horizontal="left" vertical="top" wrapText="1"/>
    </xf>
    <xf numFmtId="0" fontId="10" fillId="2" borderId="0" xfId="3" applyFont="1" applyFill="1" applyAlignment="1">
      <alignment horizontal="left" vertical="center"/>
    </xf>
    <xf numFmtId="0" fontId="9" fillId="2" borderId="0" xfId="3" applyFont="1" applyFill="1" applyAlignment="1">
      <alignment horizontal="left" vertical="center"/>
    </xf>
    <xf numFmtId="3" fontId="7" fillId="0" borderId="0" xfId="3" applyNumberFormat="1" applyFont="1" applyAlignment="1">
      <alignment horizontal="right" vertical="center" shrinkToFit="1"/>
    </xf>
    <xf numFmtId="164" fontId="7" fillId="0" borderId="0" xfId="3" applyNumberFormat="1" applyFont="1" applyAlignment="1">
      <alignment horizontal="right" vertical="center" shrinkToFit="1"/>
    </xf>
    <xf numFmtId="0" fontId="10" fillId="5" borderId="1" xfId="3" applyFont="1" applyFill="1" applyBorder="1" applyAlignment="1">
      <alignment horizontal="left" vertical="center"/>
    </xf>
    <xf numFmtId="3" fontId="7" fillId="2" borderId="0" xfId="3" applyNumberFormat="1" applyFont="1" applyFill="1" applyAlignment="1">
      <alignment horizontal="right" vertical="center" shrinkToFit="1"/>
    </xf>
    <xf numFmtId="164" fontId="7" fillId="2" borderId="0" xfId="3" applyNumberFormat="1" applyFont="1" applyFill="1" applyAlignment="1">
      <alignment horizontal="right" vertical="center" shrinkToFit="1"/>
    </xf>
    <xf numFmtId="165" fontId="7" fillId="2" borderId="0" xfId="3" applyNumberFormat="1" applyFont="1" applyFill="1" applyAlignment="1">
      <alignment horizontal="right" vertical="center" shrinkToFit="1"/>
    </xf>
    <xf numFmtId="165" fontId="7" fillId="0" borderId="0" xfId="3" applyNumberFormat="1" applyFont="1" applyAlignment="1">
      <alignment horizontal="right" vertical="center" shrinkToFit="1"/>
    </xf>
    <xf numFmtId="0" fontId="10" fillId="6" borderId="1" xfId="3" applyFont="1" applyFill="1" applyBorder="1" applyAlignment="1">
      <alignment horizontal="left" vertical="center"/>
    </xf>
    <xf numFmtId="0" fontId="11" fillId="4" borderId="1" xfId="3" applyFont="1" applyFill="1" applyBorder="1" applyAlignment="1">
      <alignment horizontal="right" vertical="center"/>
    </xf>
    <xf numFmtId="166" fontId="7" fillId="0" borderId="0" xfId="3" applyNumberFormat="1" applyFont="1" applyAlignment="1">
      <alignment horizontal="right" vertical="center" shrinkToFit="1"/>
    </xf>
    <xf numFmtId="0" fontId="1" fillId="0" borderId="0" xfId="0" applyFont="1"/>
    <xf numFmtId="0" fontId="12" fillId="0" borderId="0" xfId="4"/>
    <xf numFmtId="0" fontId="13" fillId="0" borderId="0" xfId="0" applyFont="1" applyAlignment="1">
      <alignment horizontal="left"/>
    </xf>
    <xf numFmtId="0" fontId="0" fillId="0" borderId="0" xfId="2" applyNumberFormat="1" applyFont="1"/>
    <xf numFmtId="0" fontId="7" fillId="0" borderId="0" xfId="3" applyFont="1" applyAlignment="1">
      <alignment horizontal="left" vertical="top" wrapText="1"/>
    </xf>
    <xf numFmtId="0" fontId="6" fillId="0" borderId="0" xfId="3"/>
    <xf numFmtId="0" fontId="11" fillId="4" borderId="1" xfId="3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right" vertical="center" shrinkToFit="1"/>
    </xf>
    <xf numFmtId="164" fontId="14" fillId="0" borderId="0" xfId="0" applyNumberFormat="1" applyFont="1" applyAlignment="1">
      <alignment horizontal="right" vertical="center" shrinkToFit="1"/>
    </xf>
    <xf numFmtId="164" fontId="14" fillId="2" borderId="0" xfId="0" applyNumberFormat="1" applyFont="1" applyFill="1" applyAlignment="1">
      <alignment horizontal="right" vertical="center" shrinkToFit="1"/>
    </xf>
    <xf numFmtId="165" fontId="14" fillId="0" borderId="0" xfId="0" applyNumberFormat="1" applyFont="1" applyAlignment="1">
      <alignment horizontal="right" vertical="center" shrinkToFit="1"/>
    </xf>
    <xf numFmtId="3" fontId="14" fillId="0" borderId="0" xfId="0" applyNumberFormat="1" applyFont="1" applyAlignment="1">
      <alignment horizontal="right" vertical="center" shrinkToFi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365515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71971AA6-E3CD-4330-9796-B9A73E9F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031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browser/view/GOV_10DD_GGD__custom_831612/default/table?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GOV_10DD_GGD__custom_831612/default/table" TargetMode="External"/><Relationship Id="rId1" Type="http://schemas.openxmlformats.org/officeDocument/2006/relationships/hyperlink" Target="https://ec.europa.eu/eurostat/databrowser/product/page/GOV_10DD_GGD__custom_831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22"/>
  <sheetViews>
    <sheetView topLeftCell="A7" workbookViewId="0">
      <selection activeCell="J17" sqref="J17"/>
    </sheetView>
  </sheetViews>
  <sheetFormatPr defaultRowHeight="14.5" x14ac:dyDescent="0.35"/>
  <sheetData>
    <row r="1" spans="1:2" x14ac:dyDescent="0.35">
      <c r="A1" s="26" t="s">
        <v>94</v>
      </c>
    </row>
    <row r="3" spans="1:2" x14ac:dyDescent="0.35">
      <c r="A3" s="26" t="s">
        <v>83</v>
      </c>
      <c r="B3" t="s">
        <v>95</v>
      </c>
    </row>
    <row r="4" spans="1:2" x14ac:dyDescent="0.35">
      <c r="B4" s="28">
        <v>2021</v>
      </c>
    </row>
    <row r="5" spans="1:2" x14ac:dyDescent="0.35">
      <c r="B5" t="s">
        <v>96</v>
      </c>
    </row>
    <row r="6" spans="1:2" x14ac:dyDescent="0.35">
      <c r="B6" s="27" t="s">
        <v>97</v>
      </c>
    </row>
    <row r="7" spans="1:2" x14ac:dyDescent="0.35">
      <c r="B7" t="s">
        <v>40</v>
      </c>
    </row>
    <row r="10" spans="1:2" x14ac:dyDescent="0.35">
      <c r="A10" s="26" t="s">
        <v>84</v>
      </c>
    </row>
    <row r="11" spans="1:2" x14ac:dyDescent="0.35">
      <c r="A11" t="s">
        <v>101</v>
      </c>
    </row>
    <row r="13" spans="1:2" x14ac:dyDescent="0.35">
      <c r="A13" s="26"/>
    </row>
    <row r="14" spans="1:2" x14ac:dyDescent="0.35">
      <c r="A14" t="s">
        <v>85</v>
      </c>
    </row>
    <row r="15" spans="1:2" x14ac:dyDescent="0.35">
      <c r="A15" t="s">
        <v>86</v>
      </c>
    </row>
    <row r="16" spans="1:2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C7"/>
  <sheetViews>
    <sheetView workbookViewId="0">
      <selection activeCell="F10" sqref="F10"/>
    </sheetView>
  </sheetViews>
  <sheetFormatPr defaultRowHeight="14.5" x14ac:dyDescent="0.35"/>
  <cols>
    <col min="2" max="2" width="29" customWidth="1"/>
  </cols>
  <sheetData>
    <row r="2" spans="2:3" x14ac:dyDescent="0.35">
      <c r="B2" t="s">
        <v>27</v>
      </c>
    </row>
    <row r="5" spans="2:3" x14ac:dyDescent="0.35">
      <c r="B5" t="s">
        <v>25</v>
      </c>
      <c r="C5">
        <f>0.23+0.09+0.28</f>
        <v>0.60000000000000009</v>
      </c>
    </row>
    <row r="6" spans="2:3" x14ac:dyDescent="0.35">
      <c r="B6" t="s">
        <v>24</v>
      </c>
      <c r="C6">
        <v>0.26</v>
      </c>
    </row>
    <row r="7" spans="2:3" x14ac:dyDescent="0.35">
      <c r="B7" t="s">
        <v>26</v>
      </c>
      <c r="C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6:O17"/>
  <sheetViews>
    <sheetView showGridLines="0" topLeftCell="A8" workbookViewId="0">
      <selection activeCell="C21" sqref="C21"/>
    </sheetView>
  </sheetViews>
  <sheetFormatPr defaultColWidth="9.08984375" defaultRowHeight="14.5" x14ac:dyDescent="0.35"/>
  <cols>
    <col min="1" max="1" width="19.81640625" style="4" customWidth="1"/>
    <col min="2" max="2" width="10.36328125" style="4" customWidth="1"/>
    <col min="3" max="3" width="41.7265625" style="4" customWidth="1"/>
    <col min="4" max="4" width="17.7265625" style="4" customWidth="1"/>
    <col min="5" max="5" width="16" style="4" customWidth="1"/>
    <col min="6" max="6" width="17.26953125" style="4" customWidth="1"/>
    <col min="7" max="7" width="6.26953125" style="4" customWidth="1"/>
    <col min="8" max="16384" width="9.08984375" style="4"/>
  </cols>
  <sheetData>
    <row r="6" spans="1:15" x14ac:dyDescent="0.35">
      <c r="A6" s="10" t="s">
        <v>40</v>
      </c>
    </row>
    <row r="7" spans="1:15" x14ac:dyDescent="0.35">
      <c r="A7" s="9" t="s">
        <v>39</v>
      </c>
      <c r="B7" s="9" t="s">
        <v>38</v>
      </c>
    </row>
    <row r="8" spans="1:15" ht="42.75" customHeight="1" x14ac:dyDescent="0.35">
      <c r="A8" s="13" t="s">
        <v>37</v>
      </c>
      <c r="B8" s="30" t="s">
        <v>36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10" spans="1:15" x14ac:dyDescent="0.35">
      <c r="A10" s="38" t="s">
        <v>35</v>
      </c>
      <c r="B10"/>
      <c r="C10"/>
      <c r="D10" s="38" t="s">
        <v>100</v>
      </c>
    </row>
    <row r="11" spans="1:15" x14ac:dyDescent="0.35">
      <c r="A11" s="38" t="s">
        <v>34</v>
      </c>
      <c r="B11"/>
      <c r="C11"/>
      <c r="D11" s="38" t="s">
        <v>100</v>
      </c>
    </row>
    <row r="13" spans="1:15" x14ac:dyDescent="0.35">
      <c r="B13" s="12" t="s">
        <v>33</v>
      </c>
    </row>
    <row r="14" spans="1:15" x14ac:dyDescent="0.35">
      <c r="C14" s="11" t="s">
        <v>32</v>
      </c>
    </row>
    <row r="16" spans="1:15" x14ac:dyDescent="0.35">
      <c r="B16" s="10" t="s">
        <v>31</v>
      </c>
      <c r="C16" s="10" t="s">
        <v>30</v>
      </c>
      <c r="D16" s="10" t="s">
        <v>17</v>
      </c>
      <c r="E16" s="10" t="s">
        <v>16</v>
      </c>
      <c r="F16" s="10" t="s">
        <v>15</v>
      </c>
      <c r="G16" s="10" t="s">
        <v>14</v>
      </c>
    </row>
    <row r="17" spans="2:7" x14ac:dyDescent="0.35">
      <c r="B17" s="9" t="s">
        <v>29</v>
      </c>
      <c r="C17" s="8" t="s">
        <v>28</v>
      </c>
      <c r="D17" s="8" t="s">
        <v>13</v>
      </c>
      <c r="E17" s="8" t="s">
        <v>12</v>
      </c>
      <c r="F17" s="8" t="s">
        <v>11</v>
      </c>
      <c r="G17" s="8">
        <v>2021</v>
      </c>
    </row>
  </sheetData>
  <mergeCells count="1">
    <mergeCell ref="B8:O8"/>
  </mergeCells>
  <hyperlinks>
    <hyperlink ref="A7" r:id="rId1" xr:uid="{00000000-0004-0000-0200-000000000000}"/>
    <hyperlink ref="B7" r:id="rId2" xr:uid="{00000000-0004-0000-0200-000001000000}"/>
    <hyperlink ref="B17" location="'Sheet 1'!A1" display="Sheet 1" xr:uid="{00000000-0004-0000-0200-000002000000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C42"/>
  <sheetViews>
    <sheetView showGridLines="0" workbookViewId="0">
      <selection activeCell="C36" sqref="C36"/>
    </sheetView>
  </sheetViews>
  <sheetFormatPr defaultColWidth="9.08984375" defaultRowHeight="14.5" x14ac:dyDescent="0.35"/>
  <cols>
    <col min="1" max="1" width="9.08984375" style="4"/>
    <col min="2" max="2" width="30.26953125" style="4" customWidth="1"/>
    <col min="3" max="3" width="41.7265625" style="4" customWidth="1"/>
    <col min="4" max="16384" width="9.08984375" style="4"/>
  </cols>
  <sheetData>
    <row r="1" spans="1:3" x14ac:dyDescent="0.35">
      <c r="A1" s="12" t="s">
        <v>76</v>
      </c>
    </row>
    <row r="2" spans="1:3" x14ac:dyDescent="0.35">
      <c r="B2" s="15" t="s">
        <v>75</v>
      </c>
      <c r="C2" s="15" t="s">
        <v>74</v>
      </c>
    </row>
    <row r="3" spans="1:3" x14ac:dyDescent="0.35">
      <c r="B3" s="14" t="s">
        <v>73</v>
      </c>
      <c r="C3" s="14" t="s">
        <v>73</v>
      </c>
    </row>
    <row r="4" spans="1:3" x14ac:dyDescent="0.35">
      <c r="B4" s="11" t="s">
        <v>30</v>
      </c>
      <c r="C4" s="11" t="s">
        <v>28</v>
      </c>
    </row>
    <row r="5" spans="1:3" x14ac:dyDescent="0.35">
      <c r="B5" s="8" t="s">
        <v>44</v>
      </c>
      <c r="C5" s="8" t="s">
        <v>72</v>
      </c>
    </row>
    <row r="6" spans="1:3" x14ac:dyDescent="0.35">
      <c r="B6" s="11" t="s">
        <v>44</v>
      </c>
      <c r="C6" s="11" t="s">
        <v>71</v>
      </c>
    </row>
    <row r="7" spans="1:3" x14ac:dyDescent="0.35">
      <c r="B7" s="8" t="s">
        <v>44</v>
      </c>
      <c r="C7" s="8" t="s">
        <v>70</v>
      </c>
    </row>
    <row r="8" spans="1:3" x14ac:dyDescent="0.35">
      <c r="B8" s="11" t="s">
        <v>44</v>
      </c>
      <c r="C8" s="11" t="s">
        <v>69</v>
      </c>
    </row>
    <row r="9" spans="1:3" x14ac:dyDescent="0.35">
      <c r="B9" s="8" t="s">
        <v>44</v>
      </c>
      <c r="C9" s="8" t="s">
        <v>68</v>
      </c>
    </row>
    <row r="10" spans="1:3" x14ac:dyDescent="0.35">
      <c r="B10" s="11" t="s">
        <v>44</v>
      </c>
      <c r="C10" s="11" t="s">
        <v>67</v>
      </c>
    </row>
    <row r="11" spans="1:3" x14ac:dyDescent="0.35">
      <c r="B11" s="8" t="s">
        <v>44</v>
      </c>
      <c r="C11" s="8" t="s">
        <v>66</v>
      </c>
    </row>
    <row r="12" spans="1:3" x14ac:dyDescent="0.35">
      <c r="B12" s="11" t="s">
        <v>44</v>
      </c>
      <c r="C12" s="11" t="s">
        <v>65</v>
      </c>
    </row>
    <row r="13" spans="1:3" x14ac:dyDescent="0.35">
      <c r="B13" s="8" t="s">
        <v>44</v>
      </c>
      <c r="C13" s="8" t="s">
        <v>64</v>
      </c>
    </row>
    <row r="14" spans="1:3" x14ac:dyDescent="0.35">
      <c r="B14" s="11" t="s">
        <v>44</v>
      </c>
      <c r="C14" s="11" t="s">
        <v>63</v>
      </c>
    </row>
    <row r="15" spans="1:3" x14ac:dyDescent="0.35">
      <c r="B15" s="8" t="s">
        <v>44</v>
      </c>
      <c r="C15" s="8" t="s">
        <v>62</v>
      </c>
    </row>
    <row r="16" spans="1:3" x14ac:dyDescent="0.35">
      <c r="B16" s="11" t="s">
        <v>44</v>
      </c>
      <c r="C16" s="11" t="s">
        <v>61</v>
      </c>
    </row>
    <row r="17" spans="2:3" x14ac:dyDescent="0.35">
      <c r="B17" s="8" t="s">
        <v>44</v>
      </c>
      <c r="C17" s="8" t="s">
        <v>60</v>
      </c>
    </row>
    <row r="18" spans="2:3" x14ac:dyDescent="0.35">
      <c r="B18" s="11" t="s">
        <v>44</v>
      </c>
      <c r="C18" s="11" t="s">
        <v>59</v>
      </c>
    </row>
    <row r="19" spans="2:3" x14ac:dyDescent="0.35">
      <c r="B19" s="8" t="s">
        <v>44</v>
      </c>
      <c r="C19" s="8" t="s">
        <v>58</v>
      </c>
    </row>
    <row r="20" spans="2:3" x14ac:dyDescent="0.35">
      <c r="B20" s="11" t="s">
        <v>44</v>
      </c>
      <c r="C20" s="11" t="s">
        <v>57</v>
      </c>
    </row>
    <row r="21" spans="2:3" x14ac:dyDescent="0.35">
      <c r="B21" s="8" t="s">
        <v>44</v>
      </c>
      <c r="C21" s="8" t="s">
        <v>56</v>
      </c>
    </row>
    <row r="22" spans="2:3" x14ac:dyDescent="0.35">
      <c r="B22" s="11" t="s">
        <v>44</v>
      </c>
      <c r="C22" s="11" t="s">
        <v>55</v>
      </c>
    </row>
    <row r="23" spans="2:3" x14ac:dyDescent="0.35">
      <c r="B23" s="8" t="s">
        <v>44</v>
      </c>
      <c r="C23" s="8" t="s">
        <v>54</v>
      </c>
    </row>
    <row r="24" spans="2:3" x14ac:dyDescent="0.35">
      <c r="B24" s="11" t="s">
        <v>44</v>
      </c>
      <c r="C24" s="11" t="s">
        <v>53</v>
      </c>
    </row>
    <row r="25" spans="2:3" x14ac:dyDescent="0.35">
      <c r="B25" s="8" t="s">
        <v>44</v>
      </c>
      <c r="C25" s="8" t="s">
        <v>52</v>
      </c>
    </row>
    <row r="26" spans="2:3" x14ac:dyDescent="0.35">
      <c r="B26" s="11" t="s">
        <v>44</v>
      </c>
      <c r="C26" s="11" t="s">
        <v>51</v>
      </c>
    </row>
    <row r="27" spans="2:3" x14ac:dyDescent="0.35">
      <c r="B27" s="8" t="s">
        <v>44</v>
      </c>
      <c r="C27" s="8" t="s">
        <v>50</v>
      </c>
    </row>
    <row r="28" spans="2:3" x14ac:dyDescent="0.35">
      <c r="B28" s="11" t="s">
        <v>44</v>
      </c>
      <c r="C28" s="11" t="s">
        <v>49</v>
      </c>
    </row>
    <row r="29" spans="2:3" x14ac:dyDescent="0.35">
      <c r="B29" s="8" t="s">
        <v>44</v>
      </c>
      <c r="C29" s="8" t="s">
        <v>48</v>
      </c>
    </row>
    <row r="30" spans="2:3" x14ac:dyDescent="0.35">
      <c r="B30" s="11" t="s">
        <v>44</v>
      </c>
      <c r="C30" s="11" t="s">
        <v>47</v>
      </c>
    </row>
    <row r="31" spans="2:3" x14ac:dyDescent="0.35">
      <c r="B31" s="8" t="s">
        <v>44</v>
      </c>
      <c r="C31" s="8" t="s">
        <v>46</v>
      </c>
    </row>
    <row r="32" spans="2:3" x14ac:dyDescent="0.35">
      <c r="B32" s="11" t="s">
        <v>44</v>
      </c>
      <c r="C32" s="11" t="s">
        <v>45</v>
      </c>
    </row>
    <row r="33" spans="2:3" x14ac:dyDescent="0.35">
      <c r="B33" s="8" t="s">
        <v>44</v>
      </c>
      <c r="C33" s="8" t="s">
        <v>43</v>
      </c>
    </row>
    <row r="34" spans="2:3" x14ac:dyDescent="0.35">
      <c r="B34" s="11" t="s">
        <v>17</v>
      </c>
      <c r="C34" s="11" t="s">
        <v>13</v>
      </c>
    </row>
    <row r="35" spans="2:3" x14ac:dyDescent="0.35">
      <c r="B35" s="8" t="s">
        <v>16</v>
      </c>
      <c r="C35" s="8" t="s">
        <v>12</v>
      </c>
    </row>
    <row r="36" spans="2:3" x14ac:dyDescent="0.35">
      <c r="B36" s="11" t="s">
        <v>15</v>
      </c>
      <c r="C36" s="11" t="s">
        <v>11</v>
      </c>
    </row>
    <row r="37" spans="2:3" x14ac:dyDescent="0.35">
      <c r="B37" s="8" t="s">
        <v>14</v>
      </c>
      <c r="C37" s="8">
        <v>2021</v>
      </c>
    </row>
    <row r="38" spans="2:3" x14ac:dyDescent="0.35">
      <c r="B38" s="11" t="s">
        <v>41</v>
      </c>
      <c r="C38" s="11" t="s">
        <v>42</v>
      </c>
    </row>
    <row r="39" spans="2:3" x14ac:dyDescent="0.35">
      <c r="B39" s="8" t="s">
        <v>41</v>
      </c>
      <c r="C39" s="8" t="s">
        <v>21</v>
      </c>
    </row>
    <row r="40" spans="2:3" x14ac:dyDescent="0.35">
      <c r="B40" s="11" t="s">
        <v>41</v>
      </c>
      <c r="C40" s="11" t="s">
        <v>20</v>
      </c>
    </row>
    <row r="41" spans="2:3" x14ac:dyDescent="0.35">
      <c r="B41" s="8" t="s">
        <v>41</v>
      </c>
      <c r="C41" s="8" t="s">
        <v>19</v>
      </c>
    </row>
    <row r="42" spans="2:3" x14ac:dyDescent="0.35">
      <c r="B42" s="11" t="s">
        <v>41</v>
      </c>
      <c r="C42" s="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L48"/>
  <sheetViews>
    <sheetView workbookViewId="0">
      <pane xSplit="1" ySplit="12" topLeftCell="B13" activePane="bottomRight" state="frozen"/>
      <selection activeCell="D48" sqref="D48"/>
      <selection pane="topRight" activeCell="D48" sqref="D48"/>
      <selection pane="bottomLeft" activeCell="D48" sqref="D48"/>
      <selection pane="bottomRight" activeCell="C10" sqref="C10"/>
    </sheetView>
  </sheetViews>
  <sheetFormatPr defaultColWidth="9.08984375" defaultRowHeight="11.5" customHeight="1" x14ac:dyDescent="0.35"/>
  <cols>
    <col min="1" max="1" width="29.81640625" style="4" customWidth="1"/>
    <col min="2" max="2" width="19.81640625" style="4" customWidth="1"/>
    <col min="3" max="3" width="5" style="4" customWidth="1"/>
    <col min="4" max="4" width="19.81640625" style="4" customWidth="1"/>
    <col min="5" max="5" width="5" style="4" customWidth="1"/>
    <col min="6" max="6" width="19.81640625" style="4" customWidth="1"/>
    <col min="7" max="7" width="5" style="4" customWidth="1"/>
    <col min="8" max="8" width="19.81640625" style="4" customWidth="1"/>
    <col min="9" max="9" width="5" style="4" customWidth="1"/>
    <col min="10" max="10" width="17" style="4" customWidth="1"/>
    <col min="11" max="11" width="5" style="4" customWidth="1"/>
    <col min="12" max="16384" width="9.08984375" style="4"/>
  </cols>
  <sheetData>
    <row r="1" spans="1:12" ht="14.5" x14ac:dyDescent="0.35">
      <c r="A1" s="38" t="s">
        <v>98</v>
      </c>
      <c r="B1"/>
    </row>
    <row r="2" spans="1:12" ht="14.5" x14ac:dyDescent="0.35">
      <c r="A2" s="38" t="s">
        <v>82</v>
      </c>
      <c r="B2" s="39" t="s">
        <v>99</v>
      </c>
    </row>
    <row r="3" spans="1:12" ht="14.5" x14ac:dyDescent="0.35">
      <c r="A3" s="38" t="s">
        <v>81</v>
      </c>
      <c r="B3" s="38" t="s">
        <v>100</v>
      </c>
    </row>
    <row r="5" spans="1:12" ht="14.5" x14ac:dyDescent="0.35">
      <c r="A5" s="12" t="s">
        <v>15</v>
      </c>
      <c r="C5" s="11" t="s">
        <v>11</v>
      </c>
    </row>
    <row r="6" spans="1:12" ht="14.5" x14ac:dyDescent="0.35">
      <c r="A6" s="12" t="s">
        <v>30</v>
      </c>
      <c r="C6" s="11" t="s">
        <v>28</v>
      </c>
    </row>
    <row r="7" spans="1:12" ht="14.5" x14ac:dyDescent="0.35">
      <c r="A7" s="12" t="s">
        <v>16</v>
      </c>
      <c r="C7" s="11" t="s">
        <v>12</v>
      </c>
    </row>
    <row r="8" spans="1:12" ht="14.5" x14ac:dyDescent="0.35">
      <c r="A8" s="12" t="s">
        <v>17</v>
      </c>
      <c r="C8" s="11" t="s">
        <v>13</v>
      </c>
    </row>
    <row r="9" spans="1:12" ht="14.5" x14ac:dyDescent="0.35">
      <c r="A9" s="12" t="s">
        <v>14</v>
      </c>
      <c r="C9" s="11">
        <v>2021</v>
      </c>
    </row>
    <row r="11" spans="1:12" ht="14.5" x14ac:dyDescent="0.35">
      <c r="A11" s="24" t="s">
        <v>80</v>
      </c>
      <c r="B11" s="32" t="s">
        <v>42</v>
      </c>
      <c r="C11" s="32" t="s">
        <v>23</v>
      </c>
      <c r="D11" s="32" t="s">
        <v>21</v>
      </c>
      <c r="E11" s="32" t="s">
        <v>23</v>
      </c>
      <c r="F11" s="32" t="s">
        <v>20</v>
      </c>
      <c r="G11" s="32" t="s">
        <v>23</v>
      </c>
      <c r="H11" s="32" t="s">
        <v>19</v>
      </c>
      <c r="I11" s="32" t="s">
        <v>23</v>
      </c>
      <c r="J11" s="32" t="s">
        <v>18</v>
      </c>
      <c r="K11" s="32" t="s">
        <v>23</v>
      </c>
    </row>
    <row r="12" spans="1:12" ht="14.5" x14ac:dyDescent="0.35">
      <c r="A12" s="23" t="s">
        <v>79</v>
      </c>
      <c r="B12" s="5" t="s">
        <v>23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23</v>
      </c>
      <c r="K12" s="5" t="s">
        <v>23</v>
      </c>
    </row>
    <row r="13" spans="1:12" ht="14.5" x14ac:dyDescent="0.35">
      <c r="A13" s="18" t="s">
        <v>72</v>
      </c>
      <c r="B13" s="33">
        <v>548703</v>
      </c>
      <c r="C13" s="16" t="s">
        <v>23</v>
      </c>
      <c r="D13" s="22">
        <v>17023.5</v>
      </c>
      <c r="E13" s="16" t="s">
        <v>23</v>
      </c>
      <c r="F13" s="17">
        <v>235210.6</v>
      </c>
      <c r="G13" s="16" t="s">
        <v>23</v>
      </c>
      <c r="H13" s="17">
        <v>1033.8</v>
      </c>
      <c r="I13" s="16" t="s">
        <v>23</v>
      </c>
      <c r="J13" s="17">
        <v>295434.8</v>
      </c>
      <c r="K13" s="16" t="s">
        <v>23</v>
      </c>
      <c r="L13" s="6"/>
    </row>
    <row r="14" spans="1:12" ht="14.5" x14ac:dyDescent="0.35">
      <c r="A14" s="18" t="s">
        <v>71</v>
      </c>
      <c r="B14" s="34">
        <v>17014.3</v>
      </c>
      <c r="C14" s="19" t="s">
        <v>23</v>
      </c>
      <c r="D14" s="20">
        <v>30.2</v>
      </c>
      <c r="E14" s="19" t="s">
        <v>23</v>
      </c>
      <c r="F14" s="20">
        <v>9073</v>
      </c>
      <c r="G14" s="19" t="s">
        <v>23</v>
      </c>
      <c r="H14" s="20">
        <v>73.5</v>
      </c>
      <c r="I14" s="19" t="s">
        <v>23</v>
      </c>
      <c r="J14" s="20">
        <v>7837.5</v>
      </c>
      <c r="K14" s="19" t="s">
        <v>23</v>
      </c>
      <c r="L14" s="6"/>
    </row>
    <row r="15" spans="1:12" ht="14.5" x14ac:dyDescent="0.35">
      <c r="A15" s="18" t="s">
        <v>70</v>
      </c>
      <c r="B15" s="35">
        <v>103249.9</v>
      </c>
      <c r="C15" s="16" t="s">
        <v>23</v>
      </c>
      <c r="D15" s="17">
        <v>1376.5</v>
      </c>
      <c r="E15" s="16" t="s">
        <v>23</v>
      </c>
      <c r="F15" s="17">
        <v>69266</v>
      </c>
      <c r="G15" s="16" t="s">
        <v>23</v>
      </c>
      <c r="H15" s="17">
        <v>1895.2</v>
      </c>
      <c r="I15" s="16" t="s">
        <v>23</v>
      </c>
      <c r="J15" s="17">
        <v>30712.2</v>
      </c>
      <c r="K15" s="16" t="s">
        <v>23</v>
      </c>
      <c r="L15" s="6"/>
    </row>
    <row r="16" spans="1:12" ht="14.5" x14ac:dyDescent="0.35">
      <c r="A16" s="18" t="s">
        <v>69</v>
      </c>
      <c r="B16" s="34">
        <v>123350.5</v>
      </c>
      <c r="C16" s="19" t="s">
        <v>23</v>
      </c>
      <c r="D16" s="20">
        <v>242.2</v>
      </c>
      <c r="E16" s="19" t="s">
        <v>23</v>
      </c>
      <c r="F16" s="20">
        <v>90224.7</v>
      </c>
      <c r="G16" s="19" t="s">
        <v>23</v>
      </c>
      <c r="H16" s="20">
        <v>220.4</v>
      </c>
      <c r="I16" s="19" t="s">
        <v>23</v>
      </c>
      <c r="J16" s="20">
        <v>32663.3</v>
      </c>
      <c r="K16" s="19" t="s">
        <v>23</v>
      </c>
      <c r="L16" s="6"/>
    </row>
    <row r="17" spans="1:12" ht="14.5" x14ac:dyDescent="0.35">
      <c r="A17" s="18" t="s">
        <v>68</v>
      </c>
      <c r="B17" s="35">
        <v>2475775.7000000002</v>
      </c>
      <c r="C17" s="16" t="s">
        <v>23</v>
      </c>
      <c r="D17" s="16" t="s">
        <v>22</v>
      </c>
      <c r="E17" s="16" t="s">
        <v>23</v>
      </c>
      <c r="F17" s="17">
        <v>1401162.8</v>
      </c>
      <c r="G17" s="16" t="s">
        <v>23</v>
      </c>
      <c r="H17" s="16" t="s">
        <v>22</v>
      </c>
      <c r="I17" s="16" t="s">
        <v>23</v>
      </c>
      <c r="J17" s="17">
        <v>1028417.6</v>
      </c>
      <c r="K17" s="16" t="s">
        <v>23</v>
      </c>
      <c r="L17" s="6"/>
    </row>
    <row r="18" spans="1:12" ht="14.5" x14ac:dyDescent="0.35">
      <c r="A18" s="18" t="s">
        <v>67</v>
      </c>
      <c r="B18" s="34">
        <v>5534.9</v>
      </c>
      <c r="C18" s="19" t="s">
        <v>23</v>
      </c>
      <c r="D18" s="20">
        <v>105.5</v>
      </c>
      <c r="E18" s="19" t="s">
        <v>23</v>
      </c>
      <c r="F18" s="20">
        <v>1569.1</v>
      </c>
      <c r="G18" s="19" t="s">
        <v>23</v>
      </c>
      <c r="H18" s="20">
        <v>2.4</v>
      </c>
      <c r="I18" s="19" t="s">
        <v>23</v>
      </c>
      <c r="J18" s="20">
        <v>3857.9</v>
      </c>
      <c r="K18" s="19" t="s">
        <v>23</v>
      </c>
      <c r="L18" s="6"/>
    </row>
    <row r="19" spans="1:12" ht="14.5" x14ac:dyDescent="0.35">
      <c r="A19" s="18" t="s">
        <v>66</v>
      </c>
      <c r="B19" s="35">
        <v>235850.7</v>
      </c>
      <c r="C19" s="16" t="s">
        <v>23</v>
      </c>
      <c r="D19" s="17">
        <v>190</v>
      </c>
      <c r="E19" s="16" t="s">
        <v>23</v>
      </c>
      <c r="F19" s="17">
        <v>84823.3</v>
      </c>
      <c r="G19" s="16" t="s">
        <v>23</v>
      </c>
      <c r="H19" s="17">
        <v>24389.4</v>
      </c>
      <c r="I19" s="16" t="s">
        <v>23</v>
      </c>
      <c r="J19" s="17">
        <v>126448.1</v>
      </c>
      <c r="K19" s="16" t="s">
        <v>23</v>
      </c>
      <c r="L19" s="6"/>
    </row>
    <row r="20" spans="1:12" ht="14.5" x14ac:dyDescent="0.35">
      <c r="A20" s="18" t="s">
        <v>65</v>
      </c>
      <c r="B20" s="36">
        <v>353389</v>
      </c>
      <c r="C20" s="19" t="s">
        <v>23</v>
      </c>
      <c r="D20" s="19" t="s">
        <v>22</v>
      </c>
      <c r="E20" s="19" t="s">
        <v>23</v>
      </c>
      <c r="F20" s="19" t="s">
        <v>22</v>
      </c>
      <c r="G20" s="19" t="s">
        <v>23</v>
      </c>
      <c r="H20" s="19" t="s">
        <v>22</v>
      </c>
      <c r="I20" s="19" t="s">
        <v>23</v>
      </c>
      <c r="J20" s="19" t="s">
        <v>22</v>
      </c>
      <c r="K20" s="19" t="s">
        <v>23</v>
      </c>
      <c r="L20" s="6"/>
    </row>
    <row r="21" spans="1:12" ht="14.5" x14ac:dyDescent="0.35">
      <c r="A21" s="18" t="s">
        <v>64</v>
      </c>
      <c r="B21" s="35">
        <v>1427235.4</v>
      </c>
      <c r="C21" s="16" t="s">
        <v>23</v>
      </c>
      <c r="D21" s="17">
        <v>1584.7</v>
      </c>
      <c r="E21" s="16" t="s">
        <v>23</v>
      </c>
      <c r="F21" s="17">
        <v>807883.2</v>
      </c>
      <c r="G21" s="16" t="s">
        <v>23</v>
      </c>
      <c r="H21" s="17">
        <v>1064.5999999999999</v>
      </c>
      <c r="I21" s="16" t="s">
        <v>23</v>
      </c>
      <c r="J21" s="17">
        <v>616702.80000000005</v>
      </c>
      <c r="K21" s="16" t="s">
        <v>23</v>
      </c>
      <c r="L21" s="6"/>
    </row>
    <row r="22" spans="1:12" ht="14.5" x14ac:dyDescent="0.35">
      <c r="A22" s="18" t="s">
        <v>63</v>
      </c>
      <c r="B22" s="36">
        <v>2813087</v>
      </c>
      <c r="C22" s="19" t="s">
        <v>23</v>
      </c>
      <c r="D22" s="20">
        <v>30644.5</v>
      </c>
      <c r="E22" s="19" t="s">
        <v>23</v>
      </c>
      <c r="F22" s="21">
        <v>1481426.1</v>
      </c>
      <c r="G22" s="19" t="s">
        <v>23</v>
      </c>
      <c r="H22" s="20">
        <v>1279.5999999999999</v>
      </c>
      <c r="I22" s="19" t="s">
        <v>23</v>
      </c>
      <c r="J22" s="20">
        <v>1299736.7</v>
      </c>
      <c r="K22" s="19" t="s">
        <v>23</v>
      </c>
      <c r="L22" s="6"/>
    </row>
    <row r="23" spans="1:12" ht="14.5" x14ac:dyDescent="0.35">
      <c r="A23" s="18" t="s">
        <v>62</v>
      </c>
      <c r="B23" s="35">
        <v>45719.4</v>
      </c>
      <c r="C23" s="16" t="s">
        <v>23</v>
      </c>
      <c r="D23" s="17">
        <v>83.7</v>
      </c>
      <c r="E23" s="16" t="s">
        <v>23</v>
      </c>
      <c r="F23" s="17">
        <v>29819.3</v>
      </c>
      <c r="G23" s="16" t="s">
        <v>23</v>
      </c>
      <c r="H23" s="17">
        <v>268.3</v>
      </c>
      <c r="I23" s="16" t="s">
        <v>23</v>
      </c>
      <c r="J23" s="17">
        <v>15548.1</v>
      </c>
      <c r="K23" s="16" t="s">
        <v>23</v>
      </c>
      <c r="L23" s="6"/>
    </row>
    <row r="24" spans="1:12" ht="14.5" x14ac:dyDescent="0.35">
      <c r="A24" s="18" t="s">
        <v>61</v>
      </c>
      <c r="B24" s="34">
        <v>2677910.4</v>
      </c>
      <c r="C24" s="19" t="s">
        <v>23</v>
      </c>
      <c r="D24" s="20">
        <v>43097.1</v>
      </c>
      <c r="E24" s="19" t="s">
        <v>23</v>
      </c>
      <c r="F24" s="20">
        <v>1685735.4</v>
      </c>
      <c r="G24" s="19" t="s">
        <v>23</v>
      </c>
      <c r="H24" s="20">
        <v>168921.9</v>
      </c>
      <c r="I24" s="19" t="s">
        <v>23</v>
      </c>
      <c r="J24" s="20">
        <v>780156.1</v>
      </c>
      <c r="K24" s="19" t="s">
        <v>23</v>
      </c>
      <c r="L24" s="6"/>
    </row>
    <row r="25" spans="1:12" ht="14.5" x14ac:dyDescent="0.35">
      <c r="A25" s="18" t="s">
        <v>60</v>
      </c>
      <c r="B25" s="33">
        <v>24271</v>
      </c>
      <c r="C25" s="16" t="s">
        <v>23</v>
      </c>
      <c r="D25" s="17">
        <v>23</v>
      </c>
      <c r="E25" s="16" t="s">
        <v>23</v>
      </c>
      <c r="F25" s="17">
        <v>2049.6999999999998</v>
      </c>
      <c r="G25" s="16" t="s">
        <v>23</v>
      </c>
      <c r="H25" s="17">
        <v>511.7</v>
      </c>
      <c r="I25" s="16" t="s">
        <v>23</v>
      </c>
      <c r="J25" s="17">
        <v>21686.7</v>
      </c>
      <c r="K25" s="16" t="s">
        <v>23</v>
      </c>
      <c r="L25" s="6"/>
    </row>
    <row r="26" spans="1:12" ht="14.5" x14ac:dyDescent="0.35">
      <c r="A26" s="18" t="s">
        <v>59</v>
      </c>
      <c r="B26" s="34">
        <v>14739.7</v>
      </c>
      <c r="C26" s="19" t="s">
        <v>23</v>
      </c>
      <c r="D26" s="20">
        <v>363.8</v>
      </c>
      <c r="E26" s="19" t="s">
        <v>23</v>
      </c>
      <c r="F26" s="20">
        <v>4801.7</v>
      </c>
      <c r="G26" s="19" t="s">
        <v>23</v>
      </c>
      <c r="H26" s="20">
        <v>152.4</v>
      </c>
      <c r="I26" s="19" t="s">
        <v>23</v>
      </c>
      <c r="J26" s="20">
        <v>9421.7000000000007</v>
      </c>
      <c r="K26" s="19" t="s">
        <v>23</v>
      </c>
      <c r="L26" s="6"/>
    </row>
    <row r="27" spans="1:12" ht="14.5" x14ac:dyDescent="0.35">
      <c r="A27" s="18" t="s">
        <v>58</v>
      </c>
      <c r="B27" s="35">
        <v>24535.5</v>
      </c>
      <c r="C27" s="16" t="s">
        <v>23</v>
      </c>
      <c r="D27" s="22">
        <v>46</v>
      </c>
      <c r="E27" s="16" t="s">
        <v>23</v>
      </c>
      <c r="F27" s="17">
        <v>8577.9</v>
      </c>
      <c r="G27" s="16" t="s">
        <v>23</v>
      </c>
      <c r="H27" s="17">
        <v>27.5</v>
      </c>
      <c r="I27" s="16" t="s">
        <v>23</v>
      </c>
      <c r="J27" s="17">
        <v>15884</v>
      </c>
      <c r="K27" s="16" t="s">
        <v>23</v>
      </c>
      <c r="L27" s="6"/>
    </row>
    <row r="28" spans="1:12" ht="14.5" x14ac:dyDescent="0.35">
      <c r="A28" s="18" t="s">
        <v>57</v>
      </c>
      <c r="B28" s="34">
        <v>17855.8</v>
      </c>
      <c r="C28" s="19" t="s">
        <v>23</v>
      </c>
      <c r="D28" s="21">
        <v>0</v>
      </c>
      <c r="E28" s="19" t="s">
        <v>23</v>
      </c>
      <c r="F28" s="20">
        <v>8864</v>
      </c>
      <c r="G28" s="19" t="s">
        <v>23</v>
      </c>
      <c r="H28" s="20">
        <v>117.8</v>
      </c>
      <c r="I28" s="19" t="s">
        <v>23</v>
      </c>
      <c r="J28" s="20">
        <v>8873.9</v>
      </c>
      <c r="K28" s="19" t="s">
        <v>23</v>
      </c>
      <c r="L28" s="6"/>
    </row>
    <row r="29" spans="1:12" ht="14.5" x14ac:dyDescent="0.35">
      <c r="A29" s="18" t="s">
        <v>56</v>
      </c>
      <c r="B29" s="35">
        <v>114884.6</v>
      </c>
      <c r="C29" s="16" t="s">
        <v>23</v>
      </c>
      <c r="D29" s="17">
        <v>1668.5</v>
      </c>
      <c r="E29" s="16" t="s">
        <v>23</v>
      </c>
      <c r="F29" s="17">
        <v>49206.400000000001</v>
      </c>
      <c r="G29" s="16" t="s">
        <v>23</v>
      </c>
      <c r="H29" s="17">
        <v>27567.200000000001</v>
      </c>
      <c r="I29" s="16" t="s">
        <v>23</v>
      </c>
      <c r="J29" s="17">
        <v>36442.5</v>
      </c>
      <c r="K29" s="16" t="s">
        <v>23</v>
      </c>
      <c r="L29" s="6"/>
    </row>
    <row r="30" spans="1:12" ht="14.5" x14ac:dyDescent="0.35">
      <c r="A30" s="18" t="s">
        <v>55</v>
      </c>
      <c r="B30" s="34">
        <v>8284.4</v>
      </c>
      <c r="C30" s="19" t="s">
        <v>23</v>
      </c>
      <c r="D30" s="20">
        <v>140.19999999999999</v>
      </c>
      <c r="E30" s="19" t="s">
        <v>23</v>
      </c>
      <c r="F30" s="20">
        <v>4866.3999999999996</v>
      </c>
      <c r="G30" s="19" t="s">
        <v>23</v>
      </c>
      <c r="H30" s="21">
        <v>1306.4000000000001</v>
      </c>
      <c r="I30" s="19" t="s">
        <v>23</v>
      </c>
      <c r="J30" s="20">
        <v>1971.4</v>
      </c>
      <c r="K30" s="19" t="s">
        <v>23</v>
      </c>
      <c r="L30" s="6"/>
    </row>
    <row r="31" spans="1:12" ht="14.5" x14ac:dyDescent="0.35">
      <c r="A31" s="18" t="s">
        <v>54</v>
      </c>
      <c r="B31" s="33">
        <v>448110</v>
      </c>
      <c r="C31" s="16" t="s">
        <v>23</v>
      </c>
      <c r="D31" s="22">
        <v>8729</v>
      </c>
      <c r="E31" s="16" t="s">
        <v>23</v>
      </c>
      <c r="F31" s="22">
        <v>283210</v>
      </c>
      <c r="G31" s="16" t="s">
        <v>23</v>
      </c>
      <c r="H31" s="22">
        <v>779</v>
      </c>
      <c r="I31" s="16" t="s">
        <v>23</v>
      </c>
      <c r="J31" s="22">
        <v>155392</v>
      </c>
      <c r="K31" s="16" t="s">
        <v>23</v>
      </c>
      <c r="L31" s="6"/>
    </row>
    <row r="32" spans="1:12" ht="14.5" x14ac:dyDescent="0.35">
      <c r="A32" s="18" t="s">
        <v>53</v>
      </c>
      <c r="B32" s="34">
        <v>334083.8</v>
      </c>
      <c r="C32" s="19" t="s">
        <v>23</v>
      </c>
      <c r="D32" s="21">
        <v>361.7</v>
      </c>
      <c r="E32" s="19" t="s">
        <v>23</v>
      </c>
      <c r="F32" s="20">
        <v>131198.20000000001</v>
      </c>
      <c r="G32" s="19" t="s">
        <v>23</v>
      </c>
      <c r="H32" s="20">
        <v>231.8</v>
      </c>
      <c r="I32" s="19" t="s">
        <v>23</v>
      </c>
      <c r="J32" s="20">
        <v>202292.2</v>
      </c>
      <c r="K32" s="19" t="s">
        <v>23</v>
      </c>
      <c r="L32" s="6"/>
    </row>
    <row r="33" spans="1:12" ht="14.5" x14ac:dyDescent="0.35">
      <c r="A33" s="18" t="s">
        <v>52</v>
      </c>
      <c r="B33" s="35">
        <v>306835.90000000002</v>
      </c>
      <c r="C33" s="16" t="s">
        <v>23</v>
      </c>
      <c r="D33" s="17">
        <v>7271.6</v>
      </c>
      <c r="E33" s="16" t="s">
        <v>23</v>
      </c>
      <c r="F33" s="17">
        <v>185372.5</v>
      </c>
      <c r="G33" s="16" t="s">
        <v>23</v>
      </c>
      <c r="H33" s="17">
        <v>12659.2</v>
      </c>
      <c r="I33" s="16" t="s">
        <v>23</v>
      </c>
      <c r="J33" s="17">
        <v>101532.6</v>
      </c>
      <c r="K33" s="16" t="s">
        <v>23</v>
      </c>
      <c r="L33" s="6"/>
    </row>
    <row r="34" spans="1:12" ht="14.5" x14ac:dyDescent="0.35">
      <c r="A34" s="18" t="s">
        <v>51</v>
      </c>
      <c r="B34" s="34">
        <v>269231.8</v>
      </c>
      <c r="C34" s="19" t="s">
        <v>23</v>
      </c>
      <c r="D34" s="20">
        <v>2310.3000000000002</v>
      </c>
      <c r="E34" s="19" t="s">
        <v>23</v>
      </c>
      <c r="F34" s="20">
        <v>112042.1</v>
      </c>
      <c r="G34" s="19" t="s">
        <v>23</v>
      </c>
      <c r="H34" s="20">
        <v>33119.699999999997</v>
      </c>
      <c r="I34" s="19" t="s">
        <v>23</v>
      </c>
      <c r="J34" s="20">
        <v>121759.7</v>
      </c>
      <c r="K34" s="19" t="s">
        <v>23</v>
      </c>
      <c r="L34" s="6"/>
    </row>
    <row r="35" spans="1:12" ht="14.5" x14ac:dyDescent="0.35">
      <c r="A35" s="18" t="s">
        <v>50</v>
      </c>
      <c r="B35" s="33">
        <v>116618</v>
      </c>
      <c r="C35" s="16" t="s">
        <v>23</v>
      </c>
      <c r="D35" s="17">
        <v>2498.6999999999998</v>
      </c>
      <c r="E35" s="16" t="s">
        <v>23</v>
      </c>
      <c r="F35" s="17">
        <v>53208.800000000003</v>
      </c>
      <c r="G35" s="16" t="s">
        <v>23</v>
      </c>
      <c r="H35" s="17">
        <v>3512.7</v>
      </c>
      <c r="I35" s="16" t="s">
        <v>23</v>
      </c>
      <c r="J35" s="17">
        <v>57397.8</v>
      </c>
      <c r="K35" s="16" t="s">
        <v>23</v>
      </c>
      <c r="L35" s="6"/>
    </row>
    <row r="36" spans="1:12" ht="14.5" x14ac:dyDescent="0.35">
      <c r="A36" s="18" t="s">
        <v>49</v>
      </c>
      <c r="B36" s="34">
        <v>38857.800000000003</v>
      </c>
      <c r="C36" s="19" t="s">
        <v>23</v>
      </c>
      <c r="D36" s="20">
        <v>73</v>
      </c>
      <c r="E36" s="19" t="s">
        <v>23</v>
      </c>
      <c r="F36" s="20">
        <v>17305.400000000001</v>
      </c>
      <c r="G36" s="19" t="s">
        <v>23</v>
      </c>
      <c r="H36" s="20">
        <v>36.799999999999997</v>
      </c>
      <c r="I36" s="19" t="s">
        <v>23</v>
      </c>
      <c r="J36" s="20">
        <v>21442.6</v>
      </c>
      <c r="K36" s="19" t="s">
        <v>23</v>
      </c>
      <c r="L36" s="6"/>
    </row>
    <row r="37" spans="1:12" ht="14.5" x14ac:dyDescent="0.35">
      <c r="A37" s="18" t="s">
        <v>48</v>
      </c>
      <c r="B37" s="35">
        <v>61259.4</v>
      </c>
      <c r="C37" s="16" t="s">
        <v>23</v>
      </c>
      <c r="D37" s="17">
        <v>2367.6999999999998</v>
      </c>
      <c r="E37" s="16" t="s">
        <v>23</v>
      </c>
      <c r="F37" s="17">
        <v>28497</v>
      </c>
      <c r="G37" s="16" t="s">
        <v>23</v>
      </c>
      <c r="H37" s="17">
        <v>13.9</v>
      </c>
      <c r="I37" s="16" t="s">
        <v>23</v>
      </c>
      <c r="J37" s="17">
        <v>30380.7</v>
      </c>
      <c r="K37" s="16" t="s">
        <v>23</v>
      </c>
      <c r="L37" s="6"/>
    </row>
    <row r="38" spans="1:12" ht="14.5" x14ac:dyDescent="0.35">
      <c r="A38" s="18" t="s">
        <v>47</v>
      </c>
      <c r="B38" s="36">
        <v>166411</v>
      </c>
      <c r="C38" s="19" t="s">
        <v>23</v>
      </c>
      <c r="D38" s="21">
        <v>3825</v>
      </c>
      <c r="E38" s="19" t="s">
        <v>23</v>
      </c>
      <c r="F38" s="21">
        <v>76375</v>
      </c>
      <c r="G38" s="19" t="s">
        <v>23</v>
      </c>
      <c r="H38" s="21">
        <v>2</v>
      </c>
      <c r="I38" s="19" t="s">
        <v>23</v>
      </c>
      <c r="J38" s="21">
        <v>86209</v>
      </c>
      <c r="K38" s="19" t="s">
        <v>23</v>
      </c>
      <c r="L38" s="6"/>
    </row>
    <row r="39" spans="1:12" ht="14.5" x14ac:dyDescent="0.35">
      <c r="A39" s="18" t="s">
        <v>46</v>
      </c>
      <c r="B39" s="35">
        <v>192566.6</v>
      </c>
      <c r="C39" s="16" t="s">
        <v>23</v>
      </c>
      <c r="D39" s="17">
        <v>12569.6</v>
      </c>
      <c r="E39" s="16" t="s">
        <v>23</v>
      </c>
      <c r="F39" s="17">
        <v>141672.29999999999</v>
      </c>
      <c r="G39" s="16" t="s">
        <v>23</v>
      </c>
      <c r="H39" s="17">
        <v>1484.9</v>
      </c>
      <c r="I39" s="16" t="s">
        <v>23</v>
      </c>
      <c r="J39" s="17">
        <v>36839.699999999997</v>
      </c>
      <c r="K39" s="16" t="s">
        <v>23</v>
      </c>
      <c r="L39" s="6"/>
    </row>
    <row r="40" spans="1:12" ht="14.5" x14ac:dyDescent="0.35">
      <c r="A40" s="18" t="s">
        <v>45</v>
      </c>
      <c r="B40" s="37" t="s">
        <v>22</v>
      </c>
      <c r="C40" s="19" t="s">
        <v>23</v>
      </c>
      <c r="D40" s="20">
        <v>3968.4</v>
      </c>
      <c r="E40" s="19" t="s">
        <v>23</v>
      </c>
      <c r="F40" s="20">
        <v>76045.5</v>
      </c>
      <c r="G40" s="19" t="s">
        <v>23</v>
      </c>
      <c r="H40" s="20">
        <v>236</v>
      </c>
      <c r="I40" s="19" t="s">
        <v>23</v>
      </c>
      <c r="J40" s="20">
        <v>98815.9</v>
      </c>
      <c r="K40" s="19" t="s">
        <v>23</v>
      </c>
      <c r="L40" s="6"/>
    </row>
    <row r="41" spans="1:12" ht="14.5" x14ac:dyDescent="0.35">
      <c r="A41" s="18"/>
      <c r="B41" s="17"/>
      <c r="C41" s="16"/>
      <c r="D41" s="16"/>
      <c r="E41" s="16"/>
      <c r="F41" s="16"/>
      <c r="G41" s="25"/>
      <c r="H41" s="16"/>
      <c r="I41" s="16"/>
      <c r="J41" s="16"/>
      <c r="K41" s="16" t="s">
        <v>23</v>
      </c>
      <c r="L41" s="6"/>
    </row>
    <row r="42" spans="1:12" ht="11.5" customHeight="1" x14ac:dyDescent="0.35">
      <c r="L42" s="6"/>
    </row>
    <row r="43" spans="1:12" ht="14.5" x14ac:dyDescent="0.35">
      <c r="A43" s="12" t="s">
        <v>78</v>
      </c>
    </row>
    <row r="44" spans="1:12" ht="14.5" x14ac:dyDescent="0.35">
      <c r="A44" s="12" t="s">
        <v>22</v>
      </c>
      <c r="B44" s="11" t="s">
        <v>77</v>
      </c>
    </row>
    <row r="46" spans="1:12" ht="11.5" customHeight="1" x14ac:dyDescent="0.35">
      <c r="A46" t="s">
        <v>1</v>
      </c>
      <c r="B46" s="7">
        <f>SUM(D13:F40)/SUM(B13:B40)</f>
        <v>0.55687445139899827</v>
      </c>
    </row>
    <row r="47" spans="1:12" ht="11.5" customHeight="1" x14ac:dyDescent="0.35">
      <c r="A47" t="s">
        <v>0</v>
      </c>
      <c r="B47" s="7">
        <f>SUM(H13:H40)/SUM(B13:B40)</f>
        <v>2.1666037876062957E-2</v>
      </c>
    </row>
    <row r="48" spans="1:12" ht="11.5" customHeight="1" x14ac:dyDescent="0.35">
      <c r="A48" t="s">
        <v>3</v>
      </c>
      <c r="B48" s="7">
        <f>SUM(J13:J40)/SUM(B13:B40)</f>
        <v>0.40445118959430804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10"/>
  <sheetViews>
    <sheetView tabSelected="1" workbookViewId="0">
      <selection activeCell="B19" sqref="B19"/>
    </sheetView>
  </sheetViews>
  <sheetFormatPr defaultRowHeight="14.5" x14ac:dyDescent="0.35"/>
  <cols>
    <col min="1" max="1" width="36.81640625" customWidth="1"/>
    <col min="2" max="2" width="22.36328125" customWidth="1"/>
  </cols>
  <sheetData>
    <row r="1" spans="1:2" x14ac:dyDescent="0.35">
      <c r="A1" s="2" t="s">
        <v>10</v>
      </c>
      <c r="B1" s="1" t="s">
        <v>9</v>
      </c>
    </row>
    <row r="2" spans="1:2" x14ac:dyDescent="0.35">
      <c r="A2" s="3" t="s">
        <v>2</v>
      </c>
      <c r="B2" s="3">
        <v>0</v>
      </c>
    </row>
    <row r="3" spans="1:2" x14ac:dyDescent="0.35">
      <c r="A3" t="s">
        <v>1</v>
      </c>
      <c r="B3" s="29">
        <f>'EUROSTAT data'!B46</f>
        <v>0.55687445139899827</v>
      </c>
    </row>
    <row r="4" spans="1:2" x14ac:dyDescent="0.35">
      <c r="A4" t="s">
        <v>0</v>
      </c>
      <c r="B4" s="29">
        <f>'EUROSTAT data'!B47</f>
        <v>2.1666037876062957E-2</v>
      </c>
    </row>
    <row r="5" spans="1:2" x14ac:dyDescent="0.35">
      <c r="A5" t="s">
        <v>3</v>
      </c>
      <c r="B5" s="29">
        <f>'EUROSTAT data'!B48</f>
        <v>0.40445118959430804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4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HM Treasury UK debt</vt:lpstr>
      <vt:lpstr>EUROSTAT summary</vt:lpstr>
      <vt:lpstr>EUROSTAT structure</vt:lpstr>
      <vt:lpstr>EUROSTAT data</vt:lpstr>
      <vt:lpstr>PoNDHbE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2020-08-13T22:09:43Z</dcterms:created>
  <dcterms:modified xsi:type="dcterms:W3CDTF">2022-12-01T20:18:50Z</dcterms:modified>
</cp:coreProperties>
</file>