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"/>
    </mc:Choice>
  </mc:AlternateContent>
  <xr:revisionPtr revIDLastSave="0" documentId="13_ncr:1_{42DD7BB8-026F-48F6-91E8-A1C11B7BBF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Currency Conversion" sheetId="2" r:id="rId2"/>
    <sheet name="GDP per capita" sheetId="4" r:id="rId3"/>
    <sheet name="EU Population" sheetId="3" r:id="rId4"/>
    <sheet name="Capital Equipment Cost Scal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4" l="1"/>
  <c r="L7" i="5" l="1"/>
  <c r="L8" i="5"/>
  <c r="L9" i="5"/>
  <c r="L10" i="5"/>
  <c r="B24" i="5" s="1"/>
  <c r="L11" i="5"/>
  <c r="L12" i="5"/>
  <c r="L13" i="5"/>
  <c r="L14" i="5"/>
  <c r="L15" i="5"/>
  <c r="L16" i="5"/>
  <c r="L17" i="5"/>
  <c r="L18" i="5"/>
  <c r="L19" i="5"/>
  <c r="L20" i="5"/>
  <c r="L21" i="5"/>
  <c r="L6" i="5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" i="4"/>
  <c r="C4" i="4"/>
  <c r="J4" i="4" s="1"/>
  <c r="C5" i="4"/>
  <c r="J5" i="4" s="1"/>
  <c r="C6" i="4"/>
  <c r="J6" i="4" s="1"/>
  <c r="C7" i="4"/>
  <c r="J7" i="4" s="1"/>
  <c r="C8" i="4"/>
  <c r="J8" i="4" s="1"/>
  <c r="C9" i="4"/>
  <c r="J9" i="4" s="1"/>
  <c r="C10" i="4"/>
  <c r="J10" i="4" s="1"/>
  <c r="C11" i="4"/>
  <c r="J11" i="4" s="1"/>
  <c r="C12" i="4"/>
  <c r="J12" i="4" s="1"/>
  <c r="C13" i="4"/>
  <c r="J13" i="4" s="1"/>
  <c r="C14" i="4"/>
  <c r="J14" i="4" s="1"/>
  <c r="C15" i="4"/>
  <c r="J15" i="4" s="1"/>
  <c r="C16" i="4"/>
  <c r="J16" i="4" s="1"/>
  <c r="C17" i="4"/>
  <c r="J17" i="4" s="1"/>
  <c r="C18" i="4"/>
  <c r="J18" i="4" s="1"/>
  <c r="C19" i="4"/>
  <c r="J19" i="4" s="1"/>
  <c r="C20" i="4"/>
  <c r="J20" i="4" s="1"/>
  <c r="C21" i="4"/>
  <c r="J21" i="4" s="1"/>
  <c r="C22" i="4"/>
  <c r="J22" i="4" s="1"/>
  <c r="C23" i="4"/>
  <c r="J23" i="4" s="1"/>
  <c r="C24" i="4"/>
  <c r="J24" i="4" s="1"/>
  <c r="C25" i="4"/>
  <c r="J25" i="4" s="1"/>
  <c r="C26" i="4"/>
  <c r="J26" i="4" s="1"/>
  <c r="C27" i="4"/>
  <c r="J27" i="4" s="1"/>
  <c r="C28" i="4"/>
  <c r="J28" i="4" s="1"/>
  <c r="C29" i="4"/>
  <c r="J29" i="4" s="1"/>
  <c r="C30" i="4"/>
  <c r="J30" i="4" s="1"/>
  <c r="C31" i="4"/>
  <c r="J31" i="4" s="1"/>
  <c r="C32" i="4"/>
  <c r="J32" i="4" s="1"/>
  <c r="C33" i="4"/>
  <c r="J33" i="4" s="1"/>
  <c r="C34" i="4"/>
  <c r="J34" i="4" s="1"/>
  <c r="C3" i="4"/>
  <c r="J3" i="4" s="1"/>
</calcChain>
</file>

<file path=xl/sharedStrings.xml><?xml version="1.0" encoding="utf-8"?>
<sst xmlns="http://schemas.openxmlformats.org/spreadsheetml/2006/main" count="117" uniqueCount="78">
  <si>
    <t>Scaling Factors</t>
  </si>
  <si>
    <t>Sources:</t>
  </si>
  <si>
    <t>various years</t>
  </si>
  <si>
    <t>US Dollar - Indian Ruppee Conversion Rates</t>
  </si>
  <si>
    <t>Country Name</t>
  </si>
  <si>
    <t>Population</t>
  </si>
  <si>
    <t>World Bank</t>
  </si>
  <si>
    <t>Databank</t>
  </si>
  <si>
    <t>Population estimates and Projections</t>
  </si>
  <si>
    <t>http://databank.worldbank.org/data/reports.aspx?source=Health-Nutrition-and-Population-Statistics:-Population-estimates-and-projections#</t>
  </si>
  <si>
    <t>GDP</t>
  </si>
  <si>
    <t>OECD</t>
  </si>
  <si>
    <t>Quarterly National Accounts</t>
  </si>
  <si>
    <t>https://data.oecd.org/gdp/gdp-long-term-forecast.htm</t>
  </si>
  <si>
    <t>Real GDP long-term forecast</t>
  </si>
  <si>
    <t>Unit: 2012 USD</t>
  </si>
  <si>
    <t>United States</t>
  </si>
  <si>
    <t>GDP per Capita</t>
  </si>
  <si>
    <t>GDP per capita</t>
  </si>
  <si>
    <t>GDP Forecasts</t>
  </si>
  <si>
    <t>Unit: $/MW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</si>
  <si>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</si>
  <si>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</si>
  <si>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</si>
  <si>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</si>
  <si>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</si>
  <si>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</si>
  <si>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</si>
  <si>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</si>
  <si>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</si>
  <si>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</si>
  <si>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</si>
  <si>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</si>
  <si>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</si>
  <si>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</si>
  <si>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</si>
  <si>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</si>
  <si>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US Capital Costs (see elec/CCaMC in US EPA 3.1)</t>
  </si>
  <si>
    <t>Currency Year Adjustment</t>
  </si>
  <si>
    <t>We adjust dollars of the following years to 2012 dollars using the following conversion factors:</t>
  </si>
  <si>
    <t>2020 to 2012</t>
  </si>
  <si>
    <t>2019 to 2012</t>
  </si>
  <si>
    <t>2018 to 2012</t>
  </si>
  <si>
    <t>2017 to 2012</t>
  </si>
  <si>
    <t>2016 to 2012</t>
  </si>
  <si>
    <t>2015 to 2012</t>
  </si>
  <si>
    <t>2014 to 2012</t>
  </si>
  <si>
    <t>2013 to 2012</t>
  </si>
  <si>
    <t>2011 to 2012</t>
  </si>
  <si>
    <t>2010 to 2012</t>
  </si>
  <si>
    <t>See "cpi.xlsx" in the InputData folder for source information.</t>
  </si>
  <si>
    <t>Currency Conversion</t>
  </si>
  <si>
    <t>Source: https://www.exchangerates.org.uk/EUR-USD-spot-exchange-rates-history-2010.html</t>
  </si>
  <si>
    <t>2010 USD per Euro</t>
  </si>
  <si>
    <t>2011 USD per Euro</t>
  </si>
  <si>
    <t>2012 USD per Euro</t>
  </si>
  <si>
    <t>2013 USD per Euro</t>
  </si>
  <si>
    <t>2014 USD per Euro</t>
  </si>
  <si>
    <t>2015 USD per Euro</t>
  </si>
  <si>
    <t>2016 USD per Euro</t>
  </si>
  <si>
    <t>2017 USD per Euro</t>
  </si>
  <si>
    <t>2018 USD per Euro</t>
  </si>
  <si>
    <t>2019 USD per Euro</t>
  </si>
  <si>
    <t>2020 USD per Euro</t>
  </si>
  <si>
    <t>EU</t>
  </si>
  <si>
    <t>Ratio of EU: US GDP per capita</t>
  </si>
  <si>
    <t>see files BGDP and BPEaCP in EU and US EPS files for more information</t>
  </si>
  <si>
    <t>https://www.exchangerates.org.uk/EUR-USD-spot-exchange-rates-history-2010.html</t>
  </si>
  <si>
    <t>Exchange Rates UK</t>
  </si>
  <si>
    <t>Euro to US Dollar Spot Exchange Rates</t>
  </si>
  <si>
    <t>average</t>
  </si>
  <si>
    <t>EU Capital Costs (see elec/CCaMC)</t>
  </si>
  <si>
    <t>EU:US Ratio</t>
  </si>
  <si>
    <t>For some capital equipment, such as battery storage, CCS, and hydrogen, we do not have EU-specific cost data.</t>
  </si>
  <si>
    <t>Average Wind and Solar</t>
  </si>
  <si>
    <t>The ratio of EU:US capital costs varies widely by power plant, in some cases likely due to the types of pollution controls requires.</t>
  </si>
  <si>
    <t>Taking the average of wind and solar prices results in a difference of less than 2%. Given this, we choose not to adjust the capital</t>
  </si>
  <si>
    <t>costs of equipment where we are using US data in files where EU-specific data is lacking.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</si>
</sst>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0" fontId="2" fillId="0" borderId="0" xfId="1"/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Fill="1"/>
    <xf numFmtId="11" fontId="0" fillId="0" borderId="0" xfId="2" applyNumberFormat="1" applyFont="1" applyFill="1"/>
    <xf numFmtId="9" fontId="0" fillId="0" borderId="0" xfId="3" applyFont="1" applyFill="1"/>
    <xf numFmtId="11" fontId="0" fillId="0" borderId="0" xfId="0" applyNumberFormat="1" applyFill="1"/>
    <xf numFmtId="0" fontId="0" fillId="2" borderId="0" xfId="0" applyFill="1"/>
    <xf numFmtId="0" fontId="4" fillId="0" borderId="0" xfId="0" applyFont="1"/>
    <xf numFmtId="0" fontId="0" fillId="0" borderId="0" xfId="0" applyFont="1"/>
    <xf numFmtId="0" fontId="0" fillId="0" borderId="0" xfId="0" applyFont="1" applyAlignment="1"/>
    <xf numFmtId="1" fontId="0" fillId="0" borderId="0" xfId="0" applyNumberFormat="1" applyFont="1"/>
    <xf numFmtId="0" fontId="0" fillId="0" borderId="0" xfId="0" applyFont="1" applyAlignment="1">
      <alignment wrapText="1"/>
    </xf>
    <xf numFmtId="1" fontId="0" fillId="0" borderId="0" xfId="0" applyNumberFormat="1" applyFont="1" applyFill="1"/>
    <xf numFmtId="2" fontId="0" fillId="0" borderId="0" xfId="0" applyNumberFormat="1" applyFont="1"/>
    <xf numFmtId="0" fontId="5" fillId="0" borderId="0" xfId="1" applyFont="1" applyAlignment="1" applyProtection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xchangerates.org.uk/EUR-USD-spot-exchange-rates-history-2010.html" TargetMode="External"/><Relationship Id="rId1" Type="http://schemas.openxmlformats.org/officeDocument/2006/relationships/hyperlink" Target="https://data.oecd.org/gdp/gdp-long-term-forecas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8" sqref="E18"/>
    </sheetView>
  </sheetViews>
  <sheetFormatPr defaultRowHeight="14.5" x14ac:dyDescent="0.35"/>
  <cols>
    <col min="1" max="1" width="12.26953125" customWidth="1"/>
    <col min="2" max="2" width="40.7265625" customWidth="1"/>
    <col min="5" max="5" width="33.453125" customWidth="1"/>
  </cols>
  <sheetData>
    <row r="1" spans="1:5" x14ac:dyDescent="0.35">
      <c r="A1" s="1" t="s">
        <v>0</v>
      </c>
    </row>
    <row r="3" spans="1:5" x14ac:dyDescent="0.35">
      <c r="A3" s="1" t="s">
        <v>1</v>
      </c>
      <c r="B3" s="2" t="s">
        <v>3</v>
      </c>
      <c r="E3" s="2" t="s">
        <v>19</v>
      </c>
    </row>
    <row r="4" spans="1:5" x14ac:dyDescent="0.35">
      <c r="B4" t="s">
        <v>68</v>
      </c>
      <c r="E4" t="s">
        <v>11</v>
      </c>
    </row>
    <row r="5" spans="1:5" x14ac:dyDescent="0.35">
      <c r="B5" t="s">
        <v>2</v>
      </c>
      <c r="E5" s="7">
        <v>2018</v>
      </c>
    </row>
    <row r="6" spans="1:5" x14ac:dyDescent="0.35">
      <c r="B6" t="s">
        <v>69</v>
      </c>
      <c r="E6" t="s">
        <v>12</v>
      </c>
    </row>
    <row r="7" spans="1:5" x14ac:dyDescent="0.35">
      <c r="B7" s="4" t="s">
        <v>67</v>
      </c>
      <c r="E7" s="4" t="s">
        <v>13</v>
      </c>
    </row>
    <row r="8" spans="1:5" x14ac:dyDescent="0.35">
      <c r="E8" t="s">
        <v>14</v>
      </c>
    </row>
    <row r="9" spans="1:5" x14ac:dyDescent="0.35">
      <c r="E9" s="13" t="s">
        <v>66</v>
      </c>
    </row>
    <row r="10" spans="1:5" x14ac:dyDescent="0.35">
      <c r="B10" s="2" t="s">
        <v>5</v>
      </c>
    </row>
    <row r="11" spans="1:5" x14ac:dyDescent="0.35">
      <c r="B11" t="s">
        <v>6</v>
      </c>
    </row>
    <row r="12" spans="1:5" x14ac:dyDescent="0.35">
      <c r="B12" t="s">
        <v>7</v>
      </c>
    </row>
    <row r="13" spans="1:5" x14ac:dyDescent="0.35">
      <c r="B13" t="s">
        <v>8</v>
      </c>
    </row>
    <row r="14" spans="1:5" x14ac:dyDescent="0.35">
      <c r="B14" t="s">
        <v>9</v>
      </c>
    </row>
    <row r="15" spans="1:5" x14ac:dyDescent="0.35">
      <c r="B15" s="13" t="s">
        <v>66</v>
      </c>
    </row>
  </sheetData>
  <hyperlinks>
    <hyperlink ref="E7" r:id="rId1" xr:uid="{00000000-0004-0000-0000-000001000000}"/>
    <hyperlink ref="B7" r:id="rId2" xr:uid="{BD081C3E-EF3E-4723-977F-DE962E39E8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A28" sqref="A28:XFD36"/>
    </sheetView>
  </sheetViews>
  <sheetFormatPr defaultRowHeight="14.5" x14ac:dyDescent="0.35"/>
  <sheetData>
    <row r="1" spans="1:2" x14ac:dyDescent="0.35">
      <c r="A1" s="1" t="s">
        <v>38</v>
      </c>
    </row>
    <row r="2" spans="1:2" x14ac:dyDescent="0.35">
      <c r="A2" t="s">
        <v>39</v>
      </c>
    </row>
    <row r="3" spans="1:2" s="3" customFormat="1" x14ac:dyDescent="0.35">
      <c r="A3" s="3">
        <v>0.88711067149387013</v>
      </c>
      <c r="B3" s="3" t="s">
        <v>40</v>
      </c>
    </row>
    <row r="4" spans="1:2" x14ac:dyDescent="0.35">
      <c r="A4" s="3">
        <v>0.89805481563188172</v>
      </c>
      <c r="B4" t="s">
        <v>41</v>
      </c>
    </row>
    <row r="5" spans="1:2" x14ac:dyDescent="0.35">
      <c r="A5" s="3">
        <v>0.91400000000000003</v>
      </c>
      <c r="B5" t="s">
        <v>42</v>
      </c>
    </row>
    <row r="6" spans="1:2" x14ac:dyDescent="0.35">
      <c r="A6" s="3">
        <v>0.93700000000000006</v>
      </c>
      <c r="B6" t="s">
        <v>43</v>
      </c>
    </row>
    <row r="7" spans="1:2" x14ac:dyDescent="0.35">
      <c r="A7" s="3">
        <v>0.95699999999999996</v>
      </c>
      <c r="B7" t="s">
        <v>44</v>
      </c>
    </row>
    <row r="8" spans="1:2" x14ac:dyDescent="0.35">
      <c r="A8" s="3">
        <v>0.9686815713640794</v>
      </c>
      <c r="B8" t="s">
        <v>45</v>
      </c>
    </row>
    <row r="9" spans="1:2" x14ac:dyDescent="0.35">
      <c r="A9" s="3">
        <v>0.97</v>
      </c>
      <c r="B9" t="s">
        <v>46</v>
      </c>
    </row>
    <row r="10" spans="1:2" x14ac:dyDescent="0.35">
      <c r="A10" s="3">
        <v>0.98599999999999999</v>
      </c>
      <c r="B10" t="s">
        <v>47</v>
      </c>
    </row>
    <row r="11" spans="1:2" x14ac:dyDescent="0.35">
      <c r="A11">
        <v>1.0209999999999999</v>
      </c>
      <c r="B11" t="s">
        <v>48</v>
      </c>
    </row>
    <row r="12" spans="1:2" x14ac:dyDescent="0.35">
      <c r="A12" s="3">
        <v>1.0529130131709286</v>
      </c>
      <c r="B12" t="s">
        <v>49</v>
      </c>
    </row>
    <row r="13" spans="1:2" x14ac:dyDescent="0.35">
      <c r="A13" t="s">
        <v>50</v>
      </c>
    </row>
    <row r="15" spans="1:2" x14ac:dyDescent="0.35">
      <c r="A15" s="1" t="s">
        <v>51</v>
      </c>
    </row>
    <row r="16" spans="1:2" x14ac:dyDescent="0.35">
      <c r="A16" t="s">
        <v>52</v>
      </c>
    </row>
    <row r="17" spans="1:3" x14ac:dyDescent="0.35">
      <c r="A17">
        <v>1.327</v>
      </c>
      <c r="B17" t="s">
        <v>53</v>
      </c>
      <c r="C17" s="20"/>
    </row>
    <row r="18" spans="1:3" x14ac:dyDescent="0.35">
      <c r="A18">
        <v>1.3924000000000001</v>
      </c>
      <c r="B18" t="s">
        <v>54</v>
      </c>
      <c r="C18" s="20"/>
    </row>
    <row r="19" spans="1:3" x14ac:dyDescent="0.35">
      <c r="A19">
        <v>1.286</v>
      </c>
      <c r="B19" t="s">
        <v>55</v>
      </c>
      <c r="C19" s="20"/>
    </row>
    <row r="20" spans="1:3" x14ac:dyDescent="0.35">
      <c r="A20">
        <v>1.3284</v>
      </c>
      <c r="B20" t="s">
        <v>56</v>
      </c>
      <c r="C20" s="20"/>
    </row>
    <row r="21" spans="1:3" x14ac:dyDescent="0.35">
      <c r="A21">
        <v>1.3283</v>
      </c>
      <c r="B21" t="s">
        <v>57</v>
      </c>
      <c r="C21" s="20"/>
    </row>
    <row r="22" spans="1:3" x14ac:dyDescent="0.35">
      <c r="A22">
        <v>1.1100000000000001</v>
      </c>
      <c r="B22" t="s">
        <v>58</v>
      </c>
      <c r="C22" s="20"/>
    </row>
    <row r="23" spans="1:3" x14ac:dyDescent="0.35">
      <c r="A23">
        <v>1.1068</v>
      </c>
      <c r="B23" t="s">
        <v>59</v>
      </c>
      <c r="C23" s="20"/>
    </row>
    <row r="24" spans="1:3" x14ac:dyDescent="0.35">
      <c r="A24">
        <v>1.1304000000000001</v>
      </c>
      <c r="B24" t="s">
        <v>60</v>
      </c>
      <c r="C24" s="20"/>
    </row>
    <row r="25" spans="1:3" x14ac:dyDescent="0.35">
      <c r="A25">
        <v>1.1811</v>
      </c>
      <c r="B25" t="s">
        <v>61</v>
      </c>
      <c r="C25" s="20"/>
    </row>
    <row r="26" spans="1:3" x14ac:dyDescent="0.35">
      <c r="A26">
        <v>1.1198999999999999</v>
      </c>
      <c r="B26" t="s">
        <v>62</v>
      </c>
      <c r="C26" s="20"/>
    </row>
    <row r="27" spans="1:3" x14ac:dyDescent="0.35">
      <c r="A27">
        <v>1.1419999999999999</v>
      </c>
      <c r="B27" t="s">
        <v>63</v>
      </c>
      <c r="C2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89"/>
  <sheetViews>
    <sheetView topLeftCell="A21" zoomScaleNormal="100" workbookViewId="0">
      <selection activeCell="I36" sqref="I36:J36"/>
    </sheetView>
  </sheetViews>
  <sheetFormatPr defaultColWidth="9.08984375" defaultRowHeight="14.5" x14ac:dyDescent="0.35"/>
  <cols>
    <col min="1" max="3" width="17.81640625" style="6" customWidth="1"/>
    <col min="4" max="4" width="19" style="6" customWidth="1"/>
    <col min="5" max="5" width="21.81640625" style="6" customWidth="1"/>
    <col min="6" max="16384" width="9.08984375" style="6"/>
  </cols>
  <sheetData>
    <row r="1" spans="1:40" x14ac:dyDescent="0.35">
      <c r="A1" s="12" t="s">
        <v>64</v>
      </c>
      <c r="B1" s="12"/>
      <c r="C1" s="12"/>
      <c r="E1" s="12" t="s">
        <v>16</v>
      </c>
      <c r="F1" s="12"/>
      <c r="G1" s="12"/>
      <c r="H1" s="12"/>
      <c r="J1" s="12" t="s">
        <v>65</v>
      </c>
    </row>
    <row r="2" spans="1:40" x14ac:dyDescent="0.35">
      <c r="A2" s="8" t="s">
        <v>15</v>
      </c>
      <c r="B2" s="8" t="s">
        <v>10</v>
      </c>
      <c r="C2" s="8" t="s">
        <v>17</v>
      </c>
      <c r="D2" s="8"/>
      <c r="E2" s="8" t="s">
        <v>15</v>
      </c>
      <c r="F2" s="8" t="s">
        <v>10</v>
      </c>
      <c r="G2" s="8" t="s">
        <v>5</v>
      </c>
      <c r="H2" s="8" t="s">
        <v>18</v>
      </c>
    </row>
    <row r="3" spans="1:40" x14ac:dyDescent="0.35">
      <c r="A3" s="6">
        <v>2019</v>
      </c>
      <c r="B3" s="6">
        <v>20559765530949.57</v>
      </c>
      <c r="C3" s="6">
        <f>B3/'EU Population'!B2</f>
        <v>39972.601523428377</v>
      </c>
      <c r="D3" s="9"/>
      <c r="E3" s="6">
        <v>2019</v>
      </c>
      <c r="F3" s="6">
        <v>19260564565319.313</v>
      </c>
      <c r="G3" s="6">
        <v>330268840</v>
      </c>
      <c r="H3" s="6">
        <f>F3/G3</f>
        <v>58317.837569294497</v>
      </c>
      <c r="J3" s="6">
        <f>C3/H3</f>
        <v>0.68542667543068758</v>
      </c>
      <c r="AM3" s="6">
        <v>2049</v>
      </c>
      <c r="AN3" s="6">
        <v>2050</v>
      </c>
    </row>
    <row r="4" spans="1:40" x14ac:dyDescent="0.35">
      <c r="A4" s="6">
        <v>2020</v>
      </c>
      <c r="B4" s="6">
        <v>20856287742024.746</v>
      </c>
      <c r="C4" s="6">
        <f>B4/'EU Population'!B3</f>
        <v>40528.337463369826</v>
      </c>
      <c r="D4" s="9"/>
      <c r="E4" s="6">
        <v>2020</v>
      </c>
      <c r="F4" s="6">
        <v>19570694229280.551</v>
      </c>
      <c r="G4" s="6">
        <v>332639102</v>
      </c>
      <c r="H4" s="6">
        <f t="shared" ref="H4:H34" si="0">F4/G4</f>
        <v>58834.61719205985</v>
      </c>
      <c r="J4" s="6">
        <f t="shared" ref="J4:J34" si="1">C4/H4</f>
        <v>0.68885189362359633</v>
      </c>
      <c r="AM4" s="6">
        <v>387418788</v>
      </c>
      <c r="AN4" s="6">
        <v>388922201</v>
      </c>
    </row>
    <row r="5" spans="1:40" x14ac:dyDescent="0.35">
      <c r="A5" s="6">
        <v>2021</v>
      </c>
      <c r="B5" s="6">
        <v>21135822055400.117</v>
      </c>
      <c r="C5" s="6">
        <f>B5/'EU Population'!B4</f>
        <v>41062.517228490113</v>
      </c>
      <c r="D5" s="9"/>
      <c r="E5" s="6">
        <v>2021</v>
      </c>
      <c r="F5" s="6">
        <v>19846925958285.945</v>
      </c>
      <c r="G5" s="6">
        <v>334998398</v>
      </c>
      <c r="H5" s="6">
        <f t="shared" si="0"/>
        <v>59244.838413483834</v>
      </c>
      <c r="J5" s="6">
        <f t="shared" si="1"/>
        <v>0.69309864501452478</v>
      </c>
    </row>
    <row r="6" spans="1:40" x14ac:dyDescent="0.35">
      <c r="A6" s="6">
        <v>2022</v>
      </c>
      <c r="B6" s="6">
        <v>21422361892194.555</v>
      </c>
      <c r="C6" s="6">
        <f>B6/'EU Population'!B5</f>
        <v>41620.498443181372</v>
      </c>
      <c r="D6" s="9"/>
      <c r="E6" s="6">
        <v>2022</v>
      </c>
      <c r="F6" s="6">
        <v>20136856085592.691</v>
      </c>
      <c r="G6" s="6">
        <v>337341954</v>
      </c>
      <c r="H6" s="6">
        <f t="shared" si="0"/>
        <v>59692.711940574969</v>
      </c>
      <c r="J6" s="6">
        <f t="shared" si="1"/>
        <v>0.69724589636026646</v>
      </c>
    </row>
    <row r="7" spans="1:40" x14ac:dyDescent="0.35">
      <c r="A7" s="6">
        <v>2023</v>
      </c>
      <c r="B7" s="6">
        <v>21722424737854.797</v>
      </c>
      <c r="C7" s="6">
        <f>B7/'EU Population'!B6</f>
        <v>42212.169696239995</v>
      </c>
      <c r="D7" s="9"/>
      <c r="E7" s="6">
        <v>2023</v>
      </c>
      <c r="F7" s="6">
        <v>20449876595278.277</v>
      </c>
      <c r="G7" s="6">
        <v>339665118</v>
      </c>
      <c r="H7" s="6">
        <f t="shared" si="0"/>
        <v>60205.995586742225</v>
      </c>
      <c r="J7" s="6">
        <f t="shared" si="1"/>
        <v>0.70112900359603725</v>
      </c>
    </row>
    <row r="8" spans="1:40" x14ac:dyDescent="0.35">
      <c r="A8" s="6">
        <v>2024</v>
      </c>
      <c r="B8" s="6">
        <v>22038622615670.715</v>
      </c>
      <c r="C8" s="6">
        <f>B8/'EU Population'!B7</f>
        <v>42840.608234057137</v>
      </c>
      <c r="D8" s="9"/>
      <c r="E8" s="6">
        <v>2024</v>
      </c>
      <c r="F8" s="6">
        <v>20785071453021.242</v>
      </c>
      <c r="G8" s="6">
        <v>341963408</v>
      </c>
      <c r="H8" s="6">
        <f t="shared" si="0"/>
        <v>60781.566000246559</v>
      </c>
      <c r="J8" s="6">
        <f t="shared" si="1"/>
        <v>0.70482896465489808</v>
      </c>
    </row>
    <row r="9" spans="1:40" x14ac:dyDescent="0.35">
      <c r="A9" s="6">
        <v>2025</v>
      </c>
      <c r="B9" s="6">
        <v>22370875805160.238</v>
      </c>
      <c r="C9" s="6">
        <f>B9/'EU Population'!B8</f>
        <v>43502.453709056863</v>
      </c>
      <c r="D9" s="9"/>
      <c r="E9" s="6">
        <v>2025</v>
      </c>
      <c r="F9" s="6">
        <v>21137860487214.293</v>
      </c>
      <c r="G9" s="6">
        <v>344234377</v>
      </c>
      <c r="H9" s="6">
        <f t="shared" si="0"/>
        <v>61405.431588299194</v>
      </c>
      <c r="J9" s="6">
        <f t="shared" si="1"/>
        <v>0.70844634723398403</v>
      </c>
    </row>
    <row r="10" spans="1:40" x14ac:dyDescent="0.35">
      <c r="A10" s="6">
        <v>2026</v>
      </c>
      <c r="B10" s="6">
        <v>22716255772502.805</v>
      </c>
      <c r="C10" s="6">
        <f>B10/'EU Population'!B9</f>
        <v>44193.072630023955</v>
      </c>
      <c r="D10" s="9"/>
      <c r="E10" s="6">
        <v>2026</v>
      </c>
      <c r="F10" s="6">
        <v>21504884905345.414</v>
      </c>
      <c r="G10" s="6">
        <v>346481182</v>
      </c>
      <c r="H10" s="6">
        <f t="shared" si="0"/>
        <v>62066.530658930315</v>
      </c>
      <c r="J10" s="6">
        <f t="shared" si="1"/>
        <v>0.71202743509017652</v>
      </c>
    </row>
    <row r="11" spans="1:40" x14ac:dyDescent="0.35">
      <c r="A11" s="6">
        <v>2027</v>
      </c>
      <c r="B11" s="6">
        <v>23072297969104.27</v>
      </c>
      <c r="C11" s="6">
        <f>B11/'EU Population'!B10</f>
        <v>44908.795698185859</v>
      </c>
      <c r="D11" s="9"/>
      <c r="E11" s="6">
        <v>2027</v>
      </c>
      <c r="F11" s="6">
        <v>21883765124004.84</v>
      </c>
      <c r="G11" s="6">
        <v>348695115</v>
      </c>
      <c r="H11" s="6">
        <f t="shared" si="0"/>
        <v>62759.024094744891</v>
      </c>
      <c r="J11" s="6">
        <f t="shared" si="1"/>
        <v>0.71557511204107915</v>
      </c>
    </row>
    <row r="12" spans="1:40" x14ac:dyDescent="0.35">
      <c r="A12" s="6">
        <v>2028</v>
      </c>
      <c r="B12" s="6">
        <v>23437805243577.699</v>
      </c>
      <c r="C12" s="6">
        <f>B12/'EU Population'!B11</f>
        <v>45648.132211975382</v>
      </c>
      <c r="D12" s="9"/>
      <c r="E12" s="6">
        <v>2028</v>
      </c>
      <c r="F12" s="6">
        <v>22272742778460.578</v>
      </c>
      <c r="G12" s="6">
        <v>350872007</v>
      </c>
      <c r="H12" s="6">
        <f t="shared" si="0"/>
        <v>63478.255130397389</v>
      </c>
      <c r="J12" s="6">
        <f t="shared" si="1"/>
        <v>0.71911447657476935</v>
      </c>
    </row>
    <row r="13" spans="1:40" x14ac:dyDescent="0.35">
      <c r="A13" s="6">
        <v>2029</v>
      </c>
      <c r="B13" s="6">
        <v>23811879426396.098</v>
      </c>
      <c r="C13" s="6">
        <f>B13/'EU Population'!B12</f>
        <v>46411.128877481366</v>
      </c>
      <c r="D13" s="9"/>
      <c r="E13" s="6">
        <v>2029</v>
      </c>
      <c r="F13" s="6">
        <v>22670459610925.633</v>
      </c>
      <c r="G13" s="6">
        <v>353008224</v>
      </c>
      <c r="H13" s="6">
        <f t="shared" si="0"/>
        <v>64220.769006575982</v>
      </c>
      <c r="J13" s="6">
        <f t="shared" si="1"/>
        <v>0.72268098927200686</v>
      </c>
    </row>
    <row r="14" spans="1:40" x14ac:dyDescent="0.35">
      <c r="A14" s="6">
        <v>2030</v>
      </c>
      <c r="B14" s="6">
        <v>24193806847127.551</v>
      </c>
      <c r="C14" s="6">
        <f>B14/'EU Population'!B13</f>
        <v>47196.192998208331</v>
      </c>
      <c r="D14" s="9"/>
      <c r="E14" s="6">
        <v>2030</v>
      </c>
      <c r="F14" s="6">
        <v>23076094349249.734</v>
      </c>
      <c r="G14" s="6">
        <v>355100730</v>
      </c>
      <c r="H14" s="6">
        <f t="shared" si="0"/>
        <v>64984.643510166068</v>
      </c>
      <c r="J14" s="6">
        <f t="shared" si="1"/>
        <v>0.72626686012096153</v>
      </c>
    </row>
    <row r="15" spans="1:40" x14ac:dyDescent="0.35">
      <c r="A15" s="6">
        <v>2031</v>
      </c>
      <c r="B15" s="6">
        <v>24583211863297.754</v>
      </c>
      <c r="C15" s="6">
        <f>B15/'EU Population'!B14</f>
        <v>48002.741272663596</v>
      </c>
      <c r="D15" s="9"/>
      <c r="E15" s="6">
        <v>2031</v>
      </c>
      <c r="F15" s="6">
        <v>23489489056480.902</v>
      </c>
      <c r="G15" s="6">
        <v>357147329</v>
      </c>
      <c r="H15" s="6">
        <f t="shared" si="0"/>
        <v>65769.745842004893</v>
      </c>
      <c r="J15" s="6">
        <f t="shared" si="1"/>
        <v>0.72986052565837778</v>
      </c>
    </row>
    <row r="16" spans="1:40" x14ac:dyDescent="0.35">
      <c r="A16" s="6">
        <v>2032</v>
      </c>
      <c r="B16" s="6">
        <v>24980005356259.531</v>
      </c>
      <c r="C16" s="6">
        <f>B16/'EU Population'!B15</f>
        <v>48829.414450335986</v>
      </c>
      <c r="D16" s="9"/>
      <c r="E16" s="6">
        <v>2032</v>
      </c>
      <c r="F16" s="6">
        <v>23911159659995.598</v>
      </c>
      <c r="G16" s="6">
        <v>359146709</v>
      </c>
      <c r="H16" s="6">
        <f t="shared" si="0"/>
        <v>66577.693908356538</v>
      </c>
      <c r="J16" s="6">
        <f t="shared" si="1"/>
        <v>0.73342003280481805</v>
      </c>
    </row>
    <row r="17" spans="1:10" x14ac:dyDescent="0.35">
      <c r="A17" s="6">
        <v>2033</v>
      </c>
      <c r="B17" s="6">
        <v>25384387288368.004</v>
      </c>
      <c r="C17" s="6">
        <f>B17/'EU Population'!B16</f>
        <v>49677.751791882678</v>
      </c>
      <c r="D17" s="9"/>
      <c r="E17" s="6">
        <v>2033</v>
      </c>
      <c r="F17" s="6">
        <v>24342022194115.273</v>
      </c>
      <c r="G17" s="6">
        <v>361098559</v>
      </c>
      <c r="H17" s="6">
        <f t="shared" si="0"/>
        <v>67411.020031556734</v>
      </c>
      <c r="J17" s="6">
        <f t="shared" si="1"/>
        <v>0.7369381411025574</v>
      </c>
    </row>
    <row r="18" spans="1:10" x14ac:dyDescent="0.35">
      <c r="A18" s="6">
        <v>2034</v>
      </c>
      <c r="B18" s="6">
        <v>25796741552812.211</v>
      </c>
      <c r="C18" s="6">
        <f>B18/'EU Population'!B17</f>
        <v>50547.751228215107</v>
      </c>
      <c r="D18" s="9"/>
      <c r="E18" s="6">
        <v>2034</v>
      </c>
      <c r="F18" s="6">
        <v>24783055867942.18</v>
      </c>
      <c r="G18" s="6">
        <v>363003410</v>
      </c>
      <c r="H18" s="6">
        <f t="shared" si="0"/>
        <v>68272.239833620784</v>
      </c>
      <c r="J18" s="6">
        <f t="shared" si="1"/>
        <v>0.74038513093169056</v>
      </c>
    </row>
    <row r="19" spans="1:10" x14ac:dyDescent="0.35">
      <c r="A19" s="6">
        <v>2035</v>
      </c>
      <c r="B19" s="6">
        <v>26217530834374.805</v>
      </c>
      <c r="C19" s="6">
        <f>B19/'EU Population'!B18</f>
        <v>51440.208045156287</v>
      </c>
      <c r="D19" s="9"/>
      <c r="E19" s="6">
        <v>2035</v>
      </c>
      <c r="F19" s="6">
        <v>25235197774058.039</v>
      </c>
      <c r="G19" s="6">
        <v>364862145</v>
      </c>
      <c r="H19" s="6">
        <f t="shared" si="0"/>
        <v>69163.650216599039</v>
      </c>
      <c r="J19" s="6">
        <f t="shared" si="1"/>
        <v>0.74374628701726353</v>
      </c>
    </row>
    <row r="20" spans="1:10" x14ac:dyDescent="0.35">
      <c r="A20" s="6">
        <v>2036</v>
      </c>
      <c r="B20" s="6">
        <v>26647364440142.484</v>
      </c>
      <c r="C20" s="6">
        <f>B20/'EU Population'!B19</f>
        <v>52356.500393238144</v>
      </c>
      <c r="D20" s="9"/>
      <c r="E20" s="6">
        <v>2036</v>
      </c>
      <c r="F20" s="6">
        <v>25699353417654.18</v>
      </c>
      <c r="G20" s="6">
        <v>366676312</v>
      </c>
      <c r="H20" s="6">
        <f t="shared" si="0"/>
        <v>70087.302006174257</v>
      </c>
      <c r="J20" s="6">
        <f t="shared" si="1"/>
        <v>0.74701834561452884</v>
      </c>
    </row>
    <row r="21" spans="1:10" x14ac:dyDescent="0.35">
      <c r="A21" s="6">
        <v>2037</v>
      </c>
      <c r="B21" s="6">
        <v>27085768156188.129</v>
      </c>
      <c r="C21" s="6">
        <f>B21/'EU Population'!B20</f>
        <v>53295.465451287986</v>
      </c>
      <c r="D21" s="9"/>
      <c r="E21" s="6">
        <v>2037</v>
      </c>
      <c r="F21" s="6">
        <v>26176480949572.586</v>
      </c>
      <c r="G21" s="6">
        <v>368447857</v>
      </c>
      <c r="H21" s="6">
        <f t="shared" si="0"/>
        <v>71045.279412692005</v>
      </c>
      <c r="J21" s="6">
        <f t="shared" si="1"/>
        <v>0.75016195153096865</v>
      </c>
    </row>
    <row r="22" spans="1:10" x14ac:dyDescent="0.35">
      <c r="A22" s="6">
        <v>2038</v>
      </c>
      <c r="B22" s="6">
        <v>27533234337083.137</v>
      </c>
      <c r="C22" s="6">
        <f>B22/'EU Population'!B21</f>
        <v>54259.307219962117</v>
      </c>
      <c r="D22" s="9"/>
      <c r="E22" s="6">
        <v>2038</v>
      </c>
      <c r="F22" s="6">
        <v>26667317408922.48</v>
      </c>
      <c r="G22" s="6">
        <v>370178704</v>
      </c>
      <c r="H22" s="6">
        <f t="shared" si="0"/>
        <v>72039.037148183648</v>
      </c>
      <c r="J22" s="6">
        <f t="shared" si="1"/>
        <v>0.75319312095123114</v>
      </c>
    </row>
    <row r="23" spans="1:10" x14ac:dyDescent="0.35">
      <c r="A23" s="6">
        <v>2039</v>
      </c>
      <c r="B23" s="6">
        <v>27990230290196.063</v>
      </c>
      <c r="C23" s="6">
        <f>B23/'EU Population'!B22</f>
        <v>55249.182402117694</v>
      </c>
      <c r="D23" s="9"/>
      <c r="E23" s="6">
        <v>2039</v>
      </c>
      <c r="F23" s="6">
        <v>27172315548299.516</v>
      </c>
      <c r="G23" s="6">
        <v>371871238</v>
      </c>
      <c r="H23" s="6">
        <f t="shared" si="0"/>
        <v>73069.150748086395</v>
      </c>
      <c r="J23" s="6">
        <f t="shared" si="1"/>
        <v>0.75612186314570806</v>
      </c>
    </row>
    <row r="24" spans="1:10" x14ac:dyDescent="0.35">
      <c r="A24" s="6">
        <v>2040</v>
      </c>
      <c r="B24" s="6">
        <v>28457321227734.191</v>
      </c>
      <c r="C24" s="6">
        <f>B24/'EU Population'!B23</f>
        <v>56267.454197291139</v>
      </c>
      <c r="D24" s="9"/>
      <c r="E24" s="6">
        <v>2040</v>
      </c>
      <c r="F24" s="6">
        <v>27691759654217.266</v>
      </c>
      <c r="G24" s="6">
        <v>373527973</v>
      </c>
      <c r="H24" s="6">
        <f t="shared" si="0"/>
        <v>74135.705103449553</v>
      </c>
      <c r="J24" s="6">
        <f t="shared" si="1"/>
        <v>0.75897914667129807</v>
      </c>
    </row>
    <row r="25" spans="1:10" x14ac:dyDescent="0.35">
      <c r="A25" s="6">
        <v>2041</v>
      </c>
      <c r="B25" s="6">
        <v>28935201717812.43</v>
      </c>
      <c r="C25" s="6">
        <f>B25/'EU Population'!B24</f>
        <v>57315.475006610854</v>
      </c>
      <c r="D25" s="9"/>
      <c r="E25" s="6">
        <v>2041</v>
      </c>
      <c r="F25" s="6">
        <v>28225881367538.613</v>
      </c>
      <c r="G25" s="6">
        <v>375151805</v>
      </c>
      <c r="H25" s="6">
        <f t="shared" si="0"/>
        <v>75238.559408073794</v>
      </c>
      <c r="J25" s="6">
        <f t="shared" si="1"/>
        <v>0.76178325924273838</v>
      </c>
    </row>
    <row r="26" spans="1:10" x14ac:dyDescent="0.35">
      <c r="A26" s="6">
        <v>2042</v>
      </c>
      <c r="B26" s="6">
        <v>29425750103939.48</v>
      </c>
      <c r="C26" s="6">
        <f>B26/'EU Population'!B25</f>
        <v>58397.633798000898</v>
      </c>
      <c r="D26" s="9"/>
      <c r="E26" s="6">
        <v>2042</v>
      </c>
      <c r="F26" s="6">
        <v>28774996562167.52</v>
      </c>
      <c r="G26" s="6">
        <v>376746115</v>
      </c>
      <c r="H26" s="6">
        <f t="shared" si="0"/>
        <v>76377.686236173977</v>
      </c>
      <c r="J26" s="6">
        <f t="shared" si="1"/>
        <v>0.76459024455682745</v>
      </c>
    </row>
    <row r="27" spans="1:10" x14ac:dyDescent="0.35">
      <c r="A27" s="6">
        <v>2043</v>
      </c>
      <c r="B27" s="6">
        <v>29929672100891.195</v>
      </c>
      <c r="C27" s="6">
        <f>B27/'EU Population'!B26</f>
        <v>59516.647346362035</v>
      </c>
      <c r="D27" s="9"/>
      <c r="E27" s="6">
        <v>2043</v>
      </c>
      <c r="F27" s="6">
        <v>29339157883754.633</v>
      </c>
      <c r="G27" s="6">
        <v>378314343</v>
      </c>
      <c r="H27" s="6">
        <f t="shared" si="0"/>
        <v>77552.327651914151</v>
      </c>
      <c r="J27" s="6">
        <f t="shared" si="1"/>
        <v>0.76743856887824879</v>
      </c>
    </row>
    <row r="28" spans="1:10" x14ac:dyDescent="0.35">
      <c r="A28" s="6">
        <v>2044</v>
      </c>
      <c r="B28" s="6">
        <v>30447563585120.621</v>
      </c>
      <c r="C28" s="6">
        <f>B28/'EU Population'!B27</f>
        <v>60674.151908988708</v>
      </c>
      <c r="D28" s="9"/>
      <c r="E28" s="6">
        <v>2044</v>
      </c>
      <c r="F28" s="6">
        <v>29918091574916.535</v>
      </c>
      <c r="G28" s="6">
        <v>379860859</v>
      </c>
      <c r="H28" s="6">
        <f t="shared" si="0"/>
        <v>78760.65897833537</v>
      </c>
      <c r="J28" s="6">
        <f t="shared" si="1"/>
        <v>0.77036115106246505</v>
      </c>
    </row>
    <row r="29" spans="1:10" x14ac:dyDescent="0.35">
      <c r="A29" s="6">
        <v>2045</v>
      </c>
      <c r="B29" s="6">
        <v>30979778539609.855</v>
      </c>
      <c r="C29" s="6">
        <f>B29/'EU Population'!B28</f>
        <v>61871.946403112903</v>
      </c>
      <c r="D29" s="9"/>
      <c r="E29" s="6">
        <v>2045</v>
      </c>
      <c r="F29" s="6">
        <v>30511365941317.828</v>
      </c>
      <c r="G29" s="6">
        <v>381390297</v>
      </c>
      <c r="H29" s="6">
        <f t="shared" si="0"/>
        <v>80000.372797417629</v>
      </c>
      <c r="J29" s="6">
        <f t="shared" si="1"/>
        <v>0.7733957260397929</v>
      </c>
    </row>
    <row r="30" spans="1:10" x14ac:dyDescent="0.35">
      <c r="A30" s="6">
        <v>2046</v>
      </c>
      <c r="B30" s="6">
        <v>31526785965582.813</v>
      </c>
      <c r="C30" s="6">
        <f>B30/'EU Population'!B29</f>
        <v>63110.876607124897</v>
      </c>
      <c r="D30" s="9"/>
      <c r="E30" s="6">
        <v>2046</v>
      </c>
      <c r="F30" s="6">
        <v>31118686167314.816</v>
      </c>
      <c r="G30" s="6">
        <v>382907447</v>
      </c>
      <c r="H30" s="6">
        <f t="shared" si="0"/>
        <v>81269.472325814582</v>
      </c>
      <c r="J30" s="6">
        <f t="shared" si="1"/>
        <v>0.77656313989722126</v>
      </c>
    </row>
    <row r="31" spans="1:10" x14ac:dyDescent="0.35">
      <c r="A31" s="6">
        <v>2047</v>
      </c>
      <c r="B31" s="6">
        <v>32088090645306.137</v>
      </c>
      <c r="C31" s="6">
        <f>B31/'EU Population'!B30</f>
        <v>64390.214363155399</v>
      </c>
      <c r="D31" s="9"/>
      <c r="E31" s="6">
        <v>2047</v>
      </c>
      <c r="F31" s="6">
        <v>31739925903345.926</v>
      </c>
      <c r="G31" s="6">
        <v>384415207</v>
      </c>
      <c r="H31" s="6">
        <f t="shared" si="0"/>
        <v>82566.780203744449</v>
      </c>
      <c r="J31" s="6">
        <f t="shared" si="1"/>
        <v>0.77985618676499224</v>
      </c>
    </row>
    <row r="32" spans="1:10" x14ac:dyDescent="0.35">
      <c r="A32" s="6">
        <v>2048</v>
      </c>
      <c r="B32" s="6">
        <v>32664160345128.531</v>
      </c>
      <c r="C32" s="6">
        <f>B32/'EU Population'!B31</f>
        <v>65711.814841673069</v>
      </c>
      <c r="D32" s="9"/>
      <c r="E32" s="6">
        <v>2048</v>
      </c>
      <c r="F32" s="6">
        <v>32374800862897.605</v>
      </c>
      <c r="G32" s="6">
        <v>385917628</v>
      </c>
      <c r="H32" s="6">
        <f t="shared" si="0"/>
        <v>83890.443229241675</v>
      </c>
      <c r="J32" s="6">
        <f t="shared" si="1"/>
        <v>0.78330513360272624</v>
      </c>
    </row>
    <row r="33" spans="1:10" x14ac:dyDescent="0.35">
      <c r="A33" s="6">
        <v>2049</v>
      </c>
      <c r="B33" s="6">
        <v>33255473464439.008</v>
      </c>
      <c r="C33" s="6">
        <f>B33/'EU Population'!B32</f>
        <v>67075.859820284444</v>
      </c>
      <c r="D33" s="9"/>
      <c r="E33" s="6">
        <v>2049</v>
      </c>
      <c r="F33" s="6">
        <v>33022858293374.176</v>
      </c>
      <c r="G33" s="6">
        <v>387418788</v>
      </c>
      <c r="H33" s="6">
        <f t="shared" si="0"/>
        <v>85238.143621919997</v>
      </c>
      <c r="J33" s="6">
        <f t="shared" si="1"/>
        <v>0.78692304841602734</v>
      </c>
    </row>
    <row r="34" spans="1:10" x14ac:dyDescent="0.35">
      <c r="A34" s="6">
        <v>2050</v>
      </c>
      <c r="B34" s="6">
        <v>33862541066714.402</v>
      </c>
      <c r="C34" s="6">
        <f>B34/'EU Population'!B33</f>
        <v>68491.917643363908</v>
      </c>
      <c r="D34" s="9"/>
      <c r="E34" s="6">
        <v>2050</v>
      </c>
      <c r="F34" s="6">
        <v>33683645442179.992</v>
      </c>
      <c r="G34" s="6">
        <v>388922201</v>
      </c>
      <c r="H34" s="6">
        <f t="shared" si="0"/>
        <v>86607.669491667795</v>
      </c>
      <c r="J34" s="6">
        <f t="shared" si="1"/>
        <v>0.79082970417479326</v>
      </c>
    </row>
    <row r="35" spans="1:10" x14ac:dyDescent="0.35">
      <c r="D35" s="9"/>
    </row>
    <row r="36" spans="1:10" x14ac:dyDescent="0.35">
      <c r="D36" s="9"/>
      <c r="I36" s="6" t="s">
        <v>70</v>
      </c>
      <c r="J36" s="6">
        <f>AVERAGE(J3:J34)</f>
        <v>0.73998634397116436</v>
      </c>
    </row>
    <row r="37" spans="1:10" x14ac:dyDescent="0.35">
      <c r="D37" s="9"/>
    </row>
    <row r="38" spans="1:10" x14ac:dyDescent="0.35">
      <c r="D38" s="9"/>
    </row>
    <row r="39" spans="1:10" x14ac:dyDescent="0.35">
      <c r="D39" s="9"/>
    </row>
    <row r="40" spans="1:10" x14ac:dyDescent="0.35">
      <c r="D40" s="9"/>
    </row>
    <row r="41" spans="1:10" x14ac:dyDescent="0.35">
      <c r="D41" s="9"/>
    </row>
    <row r="42" spans="1:10" x14ac:dyDescent="0.35">
      <c r="D42" s="9"/>
    </row>
    <row r="43" spans="1:10" x14ac:dyDescent="0.35">
      <c r="D43" s="9"/>
    </row>
    <row r="44" spans="1:10" x14ac:dyDescent="0.35">
      <c r="D44" s="9"/>
    </row>
    <row r="45" spans="1:10" x14ac:dyDescent="0.35">
      <c r="D45" s="9"/>
    </row>
    <row r="46" spans="1:10" x14ac:dyDescent="0.35">
      <c r="D46" s="9"/>
    </row>
    <row r="47" spans="1:10" x14ac:dyDescent="0.35">
      <c r="D47" s="9"/>
    </row>
    <row r="48" spans="1:10" x14ac:dyDescent="0.35">
      <c r="D48" s="9"/>
    </row>
    <row r="49" spans="4:5" x14ac:dyDescent="0.35">
      <c r="D49" s="9"/>
    </row>
    <row r="50" spans="4:5" x14ac:dyDescent="0.35">
      <c r="D50" s="9"/>
    </row>
    <row r="51" spans="4:5" x14ac:dyDescent="0.35">
      <c r="D51" s="9"/>
    </row>
    <row r="52" spans="4:5" x14ac:dyDescent="0.35">
      <c r="D52" s="9"/>
      <c r="E52" s="10"/>
    </row>
    <row r="53" spans="4:5" x14ac:dyDescent="0.35">
      <c r="D53" s="9"/>
    </row>
    <row r="54" spans="4:5" x14ac:dyDescent="0.35">
      <c r="D54" s="9"/>
    </row>
    <row r="55" spans="4:5" x14ac:dyDescent="0.35">
      <c r="D55" s="9"/>
    </row>
    <row r="56" spans="4:5" x14ac:dyDescent="0.35">
      <c r="D56" s="9"/>
    </row>
    <row r="57" spans="4:5" x14ac:dyDescent="0.35">
      <c r="D57" s="9"/>
    </row>
    <row r="58" spans="4:5" x14ac:dyDescent="0.35">
      <c r="D58" s="9"/>
    </row>
    <row r="59" spans="4:5" x14ac:dyDescent="0.35">
      <c r="D59" s="11"/>
    </row>
    <row r="60" spans="4:5" x14ac:dyDescent="0.35">
      <c r="D60" s="11"/>
    </row>
    <row r="61" spans="4:5" x14ac:dyDescent="0.35">
      <c r="D61" s="11"/>
    </row>
    <row r="62" spans="4:5" x14ac:dyDescent="0.35">
      <c r="D62" s="11"/>
    </row>
    <row r="63" spans="4:5" x14ac:dyDescent="0.35">
      <c r="D63" s="11"/>
    </row>
    <row r="64" spans="4:5" x14ac:dyDescent="0.35">
      <c r="D64" s="11"/>
    </row>
    <row r="65" spans="4:4" x14ac:dyDescent="0.35">
      <c r="D65" s="11"/>
    </row>
    <row r="66" spans="4:4" x14ac:dyDescent="0.35">
      <c r="D66" s="11"/>
    </row>
    <row r="67" spans="4:4" x14ac:dyDescent="0.35">
      <c r="D67" s="11"/>
    </row>
    <row r="68" spans="4:4" x14ac:dyDescent="0.35">
      <c r="D68" s="11"/>
    </row>
    <row r="69" spans="4:4" x14ac:dyDescent="0.35">
      <c r="D69" s="11"/>
    </row>
    <row r="70" spans="4:4" x14ac:dyDescent="0.35">
      <c r="D70" s="11"/>
    </row>
    <row r="71" spans="4:4" x14ac:dyDescent="0.35">
      <c r="D71" s="11"/>
    </row>
    <row r="72" spans="4:4" x14ac:dyDescent="0.35">
      <c r="D72" s="11"/>
    </row>
    <row r="73" spans="4:4" x14ac:dyDescent="0.35">
      <c r="D73" s="11"/>
    </row>
    <row r="74" spans="4:4" x14ac:dyDescent="0.35">
      <c r="D74" s="11"/>
    </row>
    <row r="75" spans="4:4" x14ac:dyDescent="0.35">
      <c r="D75" s="11"/>
    </row>
    <row r="76" spans="4:4" x14ac:dyDescent="0.35">
      <c r="D76" s="11"/>
    </row>
    <row r="77" spans="4:4" x14ac:dyDescent="0.35">
      <c r="D77" s="11"/>
    </row>
    <row r="78" spans="4:4" x14ac:dyDescent="0.35">
      <c r="D78" s="11"/>
    </row>
    <row r="79" spans="4:4" x14ac:dyDescent="0.35">
      <c r="D79" s="11"/>
    </row>
    <row r="80" spans="4:4" x14ac:dyDescent="0.35">
      <c r="D80" s="11"/>
    </row>
    <row r="81" spans="4:4" x14ac:dyDescent="0.35">
      <c r="D81" s="11"/>
    </row>
    <row r="82" spans="4:4" x14ac:dyDescent="0.35">
      <c r="D82" s="11"/>
    </row>
    <row r="83" spans="4:4" x14ac:dyDescent="0.35">
      <c r="D83" s="11"/>
    </row>
    <row r="84" spans="4:4" x14ac:dyDescent="0.35">
      <c r="D84" s="11"/>
    </row>
    <row r="85" spans="4:4" x14ac:dyDescent="0.35">
      <c r="D85" s="11"/>
    </row>
    <row r="86" spans="4:4" x14ac:dyDescent="0.35">
      <c r="D86" s="11"/>
    </row>
    <row r="87" spans="4:4" x14ac:dyDescent="0.35">
      <c r="D87" s="11"/>
    </row>
    <row r="88" spans="4:4" x14ac:dyDescent="0.35">
      <c r="D88" s="11"/>
    </row>
    <row r="89" spans="4:4" x14ac:dyDescent="0.35">
      <c r="D89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"/>
  <sheetViews>
    <sheetView workbookViewId="0">
      <selection activeCell="D26" sqref="D26"/>
    </sheetView>
  </sheetViews>
  <sheetFormatPr defaultRowHeight="14.5" x14ac:dyDescent="0.35"/>
  <cols>
    <col min="1" max="1" width="13.81640625" bestFit="1" customWidth="1"/>
  </cols>
  <sheetData>
    <row r="1" spans="1:2" x14ac:dyDescent="0.35">
      <c r="A1" t="s">
        <v>4</v>
      </c>
      <c r="B1" t="s">
        <v>64</v>
      </c>
    </row>
    <row r="2" spans="1:2" x14ac:dyDescent="0.35">
      <c r="A2">
        <v>2019</v>
      </c>
      <c r="B2">
        <v>514346446</v>
      </c>
    </row>
    <row r="3" spans="1:2" x14ac:dyDescent="0.35">
      <c r="A3">
        <v>2020</v>
      </c>
      <c r="B3">
        <v>514610000</v>
      </c>
    </row>
    <row r="4" spans="1:2" x14ac:dyDescent="0.35">
      <c r="A4">
        <v>2021</v>
      </c>
      <c r="B4">
        <v>514723000</v>
      </c>
    </row>
    <row r="5" spans="1:2" x14ac:dyDescent="0.35">
      <c r="A5">
        <v>2022</v>
      </c>
      <c r="B5">
        <v>514707000</v>
      </c>
    </row>
    <row r="6" spans="1:2" x14ac:dyDescent="0.35">
      <c r="A6">
        <v>2023</v>
      </c>
      <c r="B6">
        <v>514601000</v>
      </c>
    </row>
    <row r="7" spans="1:2" x14ac:dyDescent="0.35">
      <c r="A7">
        <v>2024</v>
      </c>
      <c r="B7">
        <v>514433000</v>
      </c>
    </row>
    <row r="8" spans="1:2" x14ac:dyDescent="0.35">
      <c r="A8">
        <v>2025</v>
      </c>
      <c r="B8">
        <v>514244000</v>
      </c>
    </row>
    <row r="9" spans="1:2" x14ac:dyDescent="0.35">
      <c r="A9">
        <v>2026</v>
      </c>
      <c r="B9">
        <v>514023000</v>
      </c>
    </row>
    <row r="10" spans="1:2" x14ac:dyDescent="0.35">
      <c r="A10">
        <v>2027</v>
      </c>
      <c r="B10">
        <v>513759000</v>
      </c>
    </row>
    <row r="11" spans="1:2" x14ac:dyDescent="0.35">
      <c r="A11">
        <v>2028</v>
      </c>
      <c r="B11">
        <v>513445000</v>
      </c>
    </row>
    <row r="12" spans="1:2" x14ac:dyDescent="0.35">
      <c r="A12">
        <v>2029</v>
      </c>
      <c r="B12">
        <v>513064000</v>
      </c>
    </row>
    <row r="13" spans="1:2" x14ac:dyDescent="0.35">
      <c r="A13">
        <v>2030</v>
      </c>
      <c r="B13">
        <v>512622000</v>
      </c>
    </row>
    <row r="14" spans="1:2" x14ac:dyDescent="0.35">
      <c r="A14">
        <v>2031</v>
      </c>
      <c r="B14">
        <v>512121000</v>
      </c>
    </row>
    <row r="15" spans="1:2" x14ac:dyDescent="0.35">
      <c r="A15">
        <v>2032</v>
      </c>
      <c r="B15">
        <v>511577000</v>
      </c>
    </row>
    <row r="16" spans="1:2" x14ac:dyDescent="0.35">
      <c r="A16">
        <v>2033</v>
      </c>
      <c r="B16">
        <v>510981000</v>
      </c>
    </row>
    <row r="17" spans="1:2" x14ac:dyDescent="0.35">
      <c r="A17">
        <v>2034</v>
      </c>
      <c r="B17">
        <v>510344000</v>
      </c>
    </row>
    <row r="18" spans="1:2" x14ac:dyDescent="0.35">
      <c r="A18">
        <v>2035</v>
      </c>
      <c r="B18">
        <v>509670000</v>
      </c>
    </row>
    <row r="19" spans="1:2" x14ac:dyDescent="0.35">
      <c r="A19">
        <v>2036</v>
      </c>
      <c r="B19">
        <v>508960000</v>
      </c>
    </row>
    <row r="20" spans="1:2" x14ac:dyDescent="0.35">
      <c r="A20">
        <v>2037</v>
      </c>
      <c r="B20">
        <v>508219000</v>
      </c>
    </row>
    <row r="21" spans="1:2" x14ac:dyDescent="0.35">
      <c r="A21">
        <v>2038</v>
      </c>
      <c r="B21">
        <v>507438000</v>
      </c>
    </row>
    <row r="22" spans="1:2" x14ac:dyDescent="0.35">
      <c r="A22">
        <v>2039</v>
      </c>
      <c r="B22">
        <v>506618000</v>
      </c>
    </row>
    <row r="23" spans="1:2" x14ac:dyDescent="0.35">
      <c r="A23">
        <v>2040</v>
      </c>
      <c r="B23">
        <v>505751000</v>
      </c>
    </row>
    <row r="24" spans="1:2" x14ac:dyDescent="0.35">
      <c r="A24">
        <v>2041</v>
      </c>
      <c r="B24">
        <v>504841000</v>
      </c>
    </row>
    <row r="25" spans="1:2" x14ac:dyDescent="0.35">
      <c r="A25">
        <v>2042</v>
      </c>
      <c r="B25">
        <v>503886000</v>
      </c>
    </row>
    <row r="26" spans="1:2" x14ac:dyDescent="0.35">
      <c r="A26">
        <v>2043</v>
      </c>
      <c r="B26">
        <v>502879000</v>
      </c>
    </row>
    <row r="27" spans="1:2" x14ac:dyDescent="0.35">
      <c r="A27">
        <v>2044</v>
      </c>
      <c r="B27">
        <v>501821000</v>
      </c>
    </row>
    <row r="28" spans="1:2" x14ac:dyDescent="0.35">
      <c r="A28">
        <v>2045</v>
      </c>
      <c r="B28">
        <v>500708000</v>
      </c>
    </row>
    <row r="29" spans="1:2" x14ac:dyDescent="0.35">
      <c r="A29">
        <v>2046</v>
      </c>
      <c r="B29">
        <v>499546000</v>
      </c>
    </row>
    <row r="30" spans="1:2" x14ac:dyDescent="0.35">
      <c r="A30">
        <v>2047</v>
      </c>
      <c r="B30">
        <v>498338000</v>
      </c>
    </row>
    <row r="31" spans="1:2" x14ac:dyDescent="0.35">
      <c r="A31">
        <v>2048</v>
      </c>
      <c r="B31">
        <v>497082000</v>
      </c>
    </row>
    <row r="32" spans="1:2" x14ac:dyDescent="0.35">
      <c r="A32">
        <v>2049</v>
      </c>
      <c r="B32">
        <v>495789000</v>
      </c>
    </row>
    <row r="33" spans="1:2" x14ac:dyDescent="0.35">
      <c r="A33">
        <v>2050</v>
      </c>
      <c r="B33">
        <v>494402000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L11" sqref="L11"/>
    </sheetView>
  </sheetViews>
  <sheetFormatPr defaultRowHeight="14.5" x14ac:dyDescent="0.35"/>
  <cols>
    <col min="1" max="1" width="11.81640625" customWidth="1"/>
    <col min="6" max="6" width="14.6328125" customWidth="1"/>
    <col min="11" max="11" width="15.54296875" customWidth="1"/>
  </cols>
  <sheetData>
    <row r="1" spans="1:12" x14ac:dyDescent="0.35">
      <c r="A1" t="s">
        <v>73</v>
      </c>
    </row>
    <row r="3" spans="1:12" x14ac:dyDescent="0.35">
      <c r="A3" t="s">
        <v>71</v>
      </c>
      <c r="F3" t="s">
        <v>37</v>
      </c>
      <c r="K3" s="17" t="s">
        <v>72</v>
      </c>
    </row>
    <row r="5" spans="1:12" x14ac:dyDescent="0.35">
      <c r="A5" t="s">
        <v>20</v>
      </c>
      <c r="B5">
        <v>2020</v>
      </c>
      <c r="F5" s="15" t="s">
        <v>20</v>
      </c>
      <c r="G5" s="14">
        <v>2020</v>
      </c>
      <c r="K5" s="15" t="s">
        <v>20</v>
      </c>
      <c r="L5" s="14"/>
    </row>
    <row r="6" spans="1:12" x14ac:dyDescent="0.35">
      <c r="A6" t="s">
        <v>21</v>
      </c>
      <c r="B6">
        <v>3464280.6904820967</v>
      </c>
      <c r="F6" s="15" t="s">
        <v>21</v>
      </c>
      <c r="G6" s="16">
        <v>4808752.3644671552</v>
      </c>
      <c r="K6" s="15" t="s">
        <v>21</v>
      </c>
      <c r="L6" s="19">
        <f t="shared" ref="L6:L21" si="0">B6/G6</f>
        <v>0.72041153877674557</v>
      </c>
    </row>
    <row r="7" spans="1:12" x14ac:dyDescent="0.35">
      <c r="A7" t="s">
        <v>22</v>
      </c>
      <c r="B7">
        <v>1427492.0539288358</v>
      </c>
      <c r="F7" s="15" t="s">
        <v>22</v>
      </c>
      <c r="G7" s="16">
        <v>974589.49145800807</v>
      </c>
      <c r="K7" s="15" t="s">
        <v>22</v>
      </c>
      <c r="L7" s="19">
        <f t="shared" si="0"/>
        <v>1.4647111080515296</v>
      </c>
    </row>
    <row r="8" spans="1:12" x14ac:dyDescent="0.35">
      <c r="A8" t="s">
        <v>23</v>
      </c>
      <c r="B8">
        <v>6846921.8999999994</v>
      </c>
      <c r="F8" s="15" t="s">
        <v>23</v>
      </c>
      <c r="G8" s="16">
        <v>6502764.0436217235</v>
      </c>
      <c r="K8" s="15" t="s">
        <v>23</v>
      </c>
      <c r="L8" s="19">
        <f t="shared" si="0"/>
        <v>1.0529248568869487</v>
      </c>
    </row>
    <row r="9" spans="1:12" x14ac:dyDescent="0.35">
      <c r="A9" t="s">
        <v>24</v>
      </c>
      <c r="B9">
        <v>3341501.0861873305</v>
      </c>
      <c r="F9" s="15" t="s">
        <v>24</v>
      </c>
      <c r="G9" s="16">
        <v>3852353.6146789663</v>
      </c>
      <c r="K9" s="15" t="s">
        <v>24</v>
      </c>
      <c r="L9" s="19">
        <f t="shared" si="0"/>
        <v>0.86739209854851096</v>
      </c>
    </row>
    <row r="10" spans="1:12" x14ac:dyDescent="0.35">
      <c r="A10" t="s">
        <v>25</v>
      </c>
      <c r="B10">
        <v>1582895.7933601942</v>
      </c>
      <c r="F10" s="15" t="s">
        <v>25</v>
      </c>
      <c r="G10" s="18">
        <v>1406387.3121613872</v>
      </c>
      <c r="K10" s="15" t="s">
        <v>25</v>
      </c>
      <c r="L10" s="19">
        <f t="shared" si="0"/>
        <v>1.1255048873610374</v>
      </c>
    </row>
    <row r="11" spans="1:12" x14ac:dyDescent="0.35">
      <c r="A11" t="s">
        <v>26</v>
      </c>
      <c r="B11">
        <v>1129252.2526742569</v>
      </c>
      <c r="F11" s="15" t="s">
        <v>26</v>
      </c>
      <c r="G11" s="18">
        <v>1237962.2</v>
      </c>
      <c r="K11" s="15" t="s">
        <v>26</v>
      </c>
      <c r="L11" s="19">
        <f t="shared" si="0"/>
        <v>0.91218637586370321</v>
      </c>
    </row>
    <row r="12" spans="1:12" x14ac:dyDescent="0.35">
      <c r="A12" t="s">
        <v>27</v>
      </c>
      <c r="B12">
        <v>7820625.9797018198</v>
      </c>
      <c r="F12" s="15" t="s">
        <v>27</v>
      </c>
      <c r="G12" s="18">
        <v>6500515.8491650894</v>
      </c>
      <c r="K12" s="15" t="s">
        <v>27</v>
      </c>
      <c r="L12" s="19">
        <f t="shared" si="0"/>
        <v>1.2030777496998615</v>
      </c>
    </row>
    <row r="13" spans="1:12" x14ac:dyDescent="0.35">
      <c r="A13" t="s">
        <v>28</v>
      </c>
      <c r="B13">
        <v>4134728.6754430733</v>
      </c>
      <c r="F13" s="15" t="s">
        <v>28</v>
      </c>
      <c r="G13" s="18">
        <v>3963658.8504236662</v>
      </c>
      <c r="K13" s="15" t="s">
        <v>28</v>
      </c>
      <c r="L13" s="19">
        <f t="shared" si="0"/>
        <v>1.0431595733828409</v>
      </c>
    </row>
    <row r="14" spans="1:12" x14ac:dyDescent="0.35">
      <c r="A14" t="s">
        <v>29</v>
      </c>
      <c r="B14">
        <v>8749831.7257989813</v>
      </c>
      <c r="F14" s="15" t="s">
        <v>29</v>
      </c>
      <c r="G14" s="18">
        <v>6032455.7368280152</v>
      </c>
      <c r="K14" s="15" t="s">
        <v>29</v>
      </c>
      <c r="L14" s="19">
        <f t="shared" si="0"/>
        <v>1.4504593332333038</v>
      </c>
    </row>
    <row r="15" spans="1:12" x14ac:dyDescent="0.35">
      <c r="A15" t="s">
        <v>30</v>
      </c>
      <c r="B15">
        <v>662907.75806775549</v>
      </c>
      <c r="F15" s="15" t="s">
        <v>30</v>
      </c>
      <c r="G15" s="18">
        <v>890167.72671340406</v>
      </c>
      <c r="K15" s="15" t="s">
        <v>30</v>
      </c>
      <c r="L15" s="19">
        <f t="shared" si="0"/>
        <v>0.74469983372154247</v>
      </c>
    </row>
    <row r="16" spans="1:12" x14ac:dyDescent="0.35">
      <c r="A16" t="s">
        <v>31</v>
      </c>
      <c r="B16">
        <v>745601.62878450193</v>
      </c>
      <c r="F16" s="15" t="s">
        <v>31</v>
      </c>
      <c r="G16" s="18">
        <v>890167.72671340406</v>
      </c>
      <c r="K16" s="15" t="s">
        <v>31</v>
      </c>
      <c r="L16" s="19">
        <f t="shared" si="0"/>
        <v>0.83759678812142979</v>
      </c>
    </row>
    <row r="17" spans="1:12" x14ac:dyDescent="0.35">
      <c r="A17" t="s">
        <v>32</v>
      </c>
      <c r="B17">
        <v>2338276.1524701682</v>
      </c>
      <c r="F17" s="15" t="s">
        <v>32</v>
      </c>
      <c r="G17" s="18">
        <v>5573066.4309263937</v>
      </c>
      <c r="K17" s="15" t="s">
        <v>32</v>
      </c>
      <c r="L17" s="19">
        <f t="shared" si="0"/>
        <v>0.41956724927850603</v>
      </c>
    </row>
    <row r="18" spans="1:12" x14ac:dyDescent="0.35">
      <c r="A18" t="s">
        <v>33</v>
      </c>
      <c r="B18">
        <v>3771970.4274730813</v>
      </c>
      <c r="F18" s="15" t="s">
        <v>33</v>
      </c>
      <c r="G18" s="18">
        <v>4148779.8892914504</v>
      </c>
      <c r="K18" s="15" t="s">
        <v>33</v>
      </c>
      <c r="L18" s="19">
        <f t="shared" si="0"/>
        <v>0.90917583678252867</v>
      </c>
    </row>
    <row r="19" spans="1:12" x14ac:dyDescent="0.35">
      <c r="A19" t="s">
        <v>34</v>
      </c>
      <c r="B19">
        <v>662907.75806775549</v>
      </c>
      <c r="F19" s="17" t="s">
        <v>34</v>
      </c>
      <c r="G19" s="18">
        <v>890167.72671340406</v>
      </c>
      <c r="K19" s="17" t="s">
        <v>34</v>
      </c>
      <c r="L19" s="19">
        <f t="shared" si="0"/>
        <v>0.74469983372154247</v>
      </c>
    </row>
    <row r="20" spans="1:12" ht="29" x14ac:dyDescent="0.35">
      <c r="A20" t="s">
        <v>35</v>
      </c>
      <c r="B20">
        <v>2060185.532436572</v>
      </c>
      <c r="F20" s="17" t="s">
        <v>35</v>
      </c>
      <c r="G20" s="16">
        <v>890167.72671340406</v>
      </c>
      <c r="K20" s="17" t="s">
        <v>35</v>
      </c>
      <c r="L20" s="19">
        <f t="shared" si="0"/>
        <v>2.3143790440965555</v>
      </c>
    </row>
    <row r="21" spans="1:12" ht="29" x14ac:dyDescent="0.35">
      <c r="A21" t="s">
        <v>36</v>
      </c>
      <c r="B21">
        <v>4134728.6754430733</v>
      </c>
      <c r="F21" s="17" t="s">
        <v>36</v>
      </c>
      <c r="G21" s="16">
        <v>1397288</v>
      </c>
      <c r="K21" s="17" t="s">
        <v>36</v>
      </c>
      <c r="L21" s="19">
        <f t="shared" si="0"/>
        <v>2.9591098438139261</v>
      </c>
    </row>
    <row r="24" spans="1:12" x14ac:dyDescent="0.35">
      <c r="A24" t="s">
        <v>74</v>
      </c>
      <c r="B24" s="5">
        <f>AVERAGE(L10:L11)</f>
        <v>1.0188456316123702</v>
      </c>
    </row>
    <row r="25" spans="1:12" x14ac:dyDescent="0.35">
      <c r="A25" t="s">
        <v>75</v>
      </c>
    </row>
    <row r="26" spans="1:12" x14ac:dyDescent="0.35">
      <c r="A26" t="s">
        <v>76</v>
      </c>
    </row>
    <row r="27" spans="1:12" x14ac:dyDescent="0.35">
      <c r="A27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Currency Conversion</vt:lpstr>
      <vt:lpstr>GDP per capita</vt:lpstr>
      <vt:lpstr>EU Population</vt:lpstr>
      <vt:lpstr>Capital Equipment Cost Scalar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2018-04-09T20:35:38Z</dcterms:created>
  <dcterms:modified xsi:type="dcterms:W3CDTF">2021-07-22T20:31:10Z</dcterms:modified>
</cp:coreProperties>
</file>