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trans\SYFAFE\"/>
    </mc:Choice>
  </mc:AlternateContent>
  <xr:revisionPtr revIDLastSave="0" documentId="13_ncr:1_{F7DC4A81-2212-4FFF-BD79-E5408F9E1DDF}" xr6:coauthVersionLast="47" xr6:coauthVersionMax="47" xr10:uidLastSave="{00000000-0000-0000-0000-000000000000}"/>
  <bookViews>
    <workbookView xWindow="58470" yWindow="1200" windowWidth="27405" windowHeight="13965" tabRatio="742" firstSheet="2" activeTab="9" xr2:uid="{00000000-000D-0000-FFFF-FFFF00000000}"/>
  </bookViews>
  <sheets>
    <sheet name="About" sheetId="1" r:id="rId1"/>
    <sheet name="TRA_Activity EU27" sheetId="38" r:id="rId2"/>
    <sheet name="TRA_Energy EU27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29" l="1"/>
  <c r="B73" i="29"/>
  <c r="B72" i="29"/>
  <c r="B70" i="29"/>
  <c r="B71" i="29"/>
  <c r="B35" i="29"/>
  <c r="B34" i="29"/>
  <c r="B33" i="29"/>
  <c r="B32" i="29"/>
  <c r="B31" i="29"/>
  <c r="A17" i="37" l="1"/>
  <c r="A16" i="37"/>
  <c r="B17" i="37"/>
  <c r="B16" i="37"/>
  <c r="B7" i="37"/>
  <c r="A7" i="37"/>
  <c r="A6" i="37"/>
  <c r="B6" i="37"/>
  <c r="B16" i="28" l="1"/>
  <c r="B6" i="28"/>
  <c r="B5" i="28"/>
  <c r="B68" i="29" l="1"/>
  <c r="B28" i="29"/>
  <c r="A28" i="29"/>
  <c r="B15" i="37" l="1"/>
  <c r="B14" i="37"/>
  <c r="B18" i="37" s="1"/>
  <c r="B5" i="37"/>
  <c r="B4" i="37"/>
  <c r="B8" i="37" s="1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C9" i="36" l="1"/>
  <c r="C5" i="37"/>
  <c r="H10" i="37"/>
  <c r="G9" i="37"/>
  <c r="C7" i="36"/>
  <c r="C6" i="36"/>
  <c r="C5" i="36"/>
  <c r="H11" i="36"/>
  <c r="G10" i="36"/>
  <c r="C10" i="36" s="1"/>
  <c r="H10" i="28"/>
  <c r="G9" i="28"/>
  <c r="C9" i="28" s="1"/>
  <c r="H10" i="29"/>
  <c r="G9" i="29"/>
  <c r="J22" i="29"/>
  <c r="J21" i="29"/>
  <c r="H24" i="29"/>
  <c r="C4" i="37" l="1"/>
  <c r="C6" i="37"/>
  <c r="D6" i="37" s="1"/>
  <c r="C7" i="37"/>
  <c r="D7" i="37" s="1"/>
  <c r="C8" i="37"/>
  <c r="D8" i="37" s="1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1" i="36" l="1"/>
  <c r="G10" i="37"/>
  <c r="G10" i="28"/>
  <c r="G10" i="29"/>
  <c r="C12" i="29"/>
  <c r="C61" i="29"/>
  <c r="C11" i="29"/>
  <c r="C14" i="29"/>
  <c r="C52" i="29"/>
  <c r="C19" i="29"/>
  <c r="C66" i="29"/>
  <c r="C51" i="29"/>
  <c r="D26" i="29"/>
  <c r="C63" i="29"/>
  <c r="C56" i="29"/>
  <c r="C9" i="29"/>
  <c r="C17" i="29"/>
  <c r="D23" i="29"/>
  <c r="C8" i="29"/>
  <c r="C16" i="29"/>
  <c r="D22" i="29"/>
  <c r="C64" i="29"/>
  <c r="C58" i="29"/>
  <c r="C49" i="29"/>
  <c r="D25" i="29"/>
  <c r="C7" i="29"/>
  <c r="C15" i="29"/>
  <c r="C48" i="29"/>
  <c r="C6" i="29"/>
  <c r="D21" i="29"/>
  <c r="D4" i="29"/>
  <c r="C5" i="29"/>
  <c r="D27" i="29"/>
  <c r="C10" i="29"/>
  <c r="C65" i="29"/>
  <c r="C54" i="29"/>
  <c r="D5" i="37"/>
  <c r="D4" i="37"/>
  <c r="D10" i="36"/>
  <c r="D9" i="36"/>
  <c r="D9" i="28"/>
  <c r="D8" i="28"/>
  <c r="D24" i="29"/>
  <c r="C62" i="29" l="1"/>
  <c r="C68" i="29"/>
  <c r="E28" i="29" s="1"/>
  <c r="F2" i="24" s="1"/>
  <c r="C55" i="29"/>
  <c r="C72" i="29"/>
  <c r="E33" i="29" s="1"/>
  <c r="C3" i="24" s="1"/>
  <c r="C50" i="29"/>
  <c r="C74" i="29"/>
  <c r="E35" i="29" s="1"/>
  <c r="H3" i="24" s="1"/>
  <c r="C73" i="29"/>
  <c r="E34" i="29" s="1"/>
  <c r="B3" i="24" s="1"/>
  <c r="C16" i="28"/>
  <c r="C13" i="28"/>
  <c r="C15" i="28"/>
  <c r="C19" i="28"/>
  <c r="C17" i="28"/>
  <c r="C14" i="28"/>
  <c r="E4" i="28" s="1"/>
  <c r="C18" i="28"/>
  <c r="C70" i="29"/>
  <c r="E31" i="29" s="1"/>
  <c r="E3" i="24" s="1"/>
  <c r="C57" i="29"/>
  <c r="C60" i="29"/>
  <c r="C15" i="37"/>
  <c r="E5" i="37" s="1"/>
  <c r="C17" i="37"/>
  <c r="E7" i="37" s="1"/>
  <c r="C16" i="37"/>
  <c r="E6" i="37" s="1"/>
  <c r="C18" i="37"/>
  <c r="E8" i="37" s="1"/>
  <c r="E6" i="24" s="1"/>
  <c r="C14" i="37"/>
  <c r="C71" i="29"/>
  <c r="E32" i="29" s="1"/>
  <c r="D3" i="24" s="1"/>
  <c r="C59" i="29"/>
  <c r="C53" i="29"/>
  <c r="C45" i="29"/>
  <c r="C46" i="29"/>
  <c r="C47" i="29"/>
  <c r="C67" i="29"/>
  <c r="C15" i="36"/>
  <c r="C20" i="36"/>
  <c r="C16" i="36"/>
  <c r="C17" i="36"/>
  <c r="C19" i="36"/>
  <c r="E23" i="29"/>
  <c r="E4" i="29"/>
  <c r="E9" i="28"/>
  <c r="B5" i="24" s="1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4" i="24" s="1"/>
  <c r="E7" i="36"/>
  <c r="E6" i="36"/>
  <c r="B13" i="36"/>
  <c r="C13" i="36" s="1"/>
  <c r="E6" i="28"/>
  <c r="B5" i="23" s="1"/>
  <c r="E4" i="36"/>
  <c r="E4" i="23" s="1"/>
  <c r="E7" i="28"/>
  <c r="E17" i="29"/>
  <c r="G3" i="23" s="1"/>
  <c r="E8" i="29"/>
  <c r="E19" i="29"/>
  <c r="E27" i="29"/>
  <c r="B2" i="24" s="1"/>
  <c r="E11" i="29"/>
  <c r="F2" i="23" s="1"/>
  <c r="E7" i="29"/>
  <c r="E40" i="29" s="1"/>
  <c r="E12" i="29"/>
  <c r="E13" i="29" s="1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2" i="23" l="1"/>
  <c r="D2" i="23"/>
  <c r="E29" i="29"/>
  <c r="H2" i="24" s="1"/>
  <c r="E20" i="29"/>
  <c r="H3" i="23" s="1"/>
  <c r="B3" i="23"/>
  <c r="H2" i="23"/>
  <c r="B2" i="23"/>
</calcChain>
</file>

<file path=xl/sharedStrings.xml><?xml version="1.0" encoding="utf-8"?>
<sst xmlns="http://schemas.openxmlformats.org/spreadsheetml/2006/main" count="688" uniqueCount="181">
  <si>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</si>
  <si>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</si>
  <si>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</si>
  <si>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</si>
  <si>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</si>
  <si>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</si>
  <si>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</si>
  <si>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</si>
  <si>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</si>
  <si>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See Notes section for which vehicle types use which sources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</si>
  <si>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</si>
  <si>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</si>
  <si>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</si>
  <si>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</si>
  <si>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</si>
  <si>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</si>
  <si>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</si>
  <si>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</si>
  <si>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</si>
  <si>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</si>
  <si>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</si>
  <si>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</si>
  <si>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</si>
  <si>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</si>
  <si>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</si>
  <si>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</si>
  <si>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</si>
  <si>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</si>
  <si>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</si>
  <si>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</si>
  <si>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</si>
  <si>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</si>
  <si>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</si>
  <si>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</si>
  <si>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</si>
  <si>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t>LPG vehicle</t>
  </si>
  <si>
    <t>hydrogen vehicle</t>
  </si>
  <si>
    <t>This variable gives fleet-wide fuel economy in units of cargo distance per BTU.</t>
  </si>
  <si>
    <t>Fuel Economy (passenger*miles/BTU)</t>
  </si>
  <si>
    <t>Fuel Economy (freight ton*miles/BTU)</t>
  </si>
  <si>
    <t>Transport activity</t>
  </si>
  <si>
    <t>Passenger transport (mio pkm)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</si>
  <si>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</si>
  <si>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</si>
  <si>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</si>
  <si>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</si>
  <si>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</si>
  <si>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</si>
  <si>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</si>
  <si>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</si>
  <si>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</si>
  <si>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Freight transport (mio tkm)</t>
  </si>
  <si>
    <t>Light duty vehicles</t>
  </si>
  <si>
    <t>Heavy duty vehicles</t>
  </si>
  <si>
    <t>Domestic</t>
  </si>
  <si>
    <t>Passenger transport</t>
  </si>
  <si>
    <t>Freight transport</t>
  </si>
  <si>
    <t>Total energy consumption (ktoe)</t>
  </si>
  <si>
    <t>Powered 2-wheelers (Gasoline)</t>
  </si>
  <si>
    <t>Plug-in hybrid electric (Gasoline and electricity)</t>
  </si>
  <si>
    <t>Heavy duty vehicles (Diesel oil incl. biofuels)</t>
  </si>
  <si>
    <t>Mio Passenger/Ton-Miles</t>
  </si>
  <si>
    <t>BTU</t>
  </si>
  <si>
    <t>Passenger/Ton-Miles</t>
  </si>
  <si>
    <t>Miles/BTU</t>
  </si>
  <si>
    <t>Metro and tram, urban light rail</t>
  </si>
  <si>
    <t>Conventional passenger trains</t>
  </si>
  <si>
    <t>Diesel</t>
  </si>
  <si>
    <t>Electric</t>
  </si>
  <si>
    <t>High speed passenger trains</t>
  </si>
  <si>
    <t>EU28 - Rail, metro and tram / energy consumption</t>
  </si>
  <si>
    <t>Diesel oil (incl. biofuels)</t>
  </si>
  <si>
    <t>International - Intra-EU</t>
  </si>
  <si>
    <t>International - Extra-EU</t>
  </si>
  <si>
    <t>Domestic and International - Intra-EU</t>
  </si>
  <si>
    <t>Transport activity (mio tkm)</t>
  </si>
  <si>
    <t>Domestic coastal shipping</t>
  </si>
  <si>
    <t>Inland waterways</t>
  </si>
  <si>
    <t>https://europeanclimate.org/resources/an-economic-assessment-of-low-carbon-vehicles/</t>
  </si>
  <si>
    <t xml:space="preserve">BEV </t>
  </si>
  <si>
    <t>Basic energy consumption reduction (per km) vs equivalent ICE</t>
  </si>
  <si>
    <t>FCEV</t>
  </si>
  <si>
    <t>Energy consumption compared to ICE</t>
  </si>
  <si>
    <t>Table 14.6 - Summary of the key technology assumptions related to HEV, BEV, PHEV, FCEV</t>
  </si>
  <si>
    <t>European Climate Foundation</t>
  </si>
  <si>
    <t>Fueling Europe's Future: How auto innovation leads to EU jobs - Technical Report</t>
  </si>
  <si>
    <t>BEV</t>
  </si>
  <si>
    <t>H2</t>
  </si>
  <si>
    <t>ICE</t>
  </si>
  <si>
    <t>Efficiency</t>
  </si>
  <si>
    <t>Improvement vs ICE</t>
  </si>
  <si>
    <t>Efficiency vs ICE</t>
  </si>
  <si>
    <t>Hydrogen FC</t>
  </si>
  <si>
    <t>Reference Point 1 - ECF (2018)</t>
  </si>
  <si>
    <t>Reference Point 2 - Hoekstra (2020)</t>
  </si>
  <si>
    <t>JRC-IDEES Database</t>
  </si>
  <si>
    <t>https://ec.europa.eu/jrc/en/potencia/jrc-idees</t>
  </si>
  <si>
    <t>https://www.elaad.nl/news/auke-hoekstra-electric-trucks-economically-and-environmentally-desirable-but-misunderstood/</t>
  </si>
  <si>
    <t>General approach</t>
  </si>
  <si>
    <t>The following conversion factors were used for passenger and ton-kilometers to miles and from ktoe to BTU:</t>
  </si>
  <si>
    <t>Where possible historical data is used for battery electric vehicles.</t>
  </si>
  <si>
    <t>Historical data is not available for all technology types.</t>
  </si>
  <si>
    <t>For battery electric vehicles this is the case for heavy duty vehicles. For hydrogen vehicles this is the case for all vehicle types.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</si>
  <si>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</si>
  <si>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</si>
  <si>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Battery electric and hydrogen vehicles</t>
  </si>
  <si>
    <t>A general assumption is made that Battery Electric Vehicles have an efficiency of 85% vs an efficiency of FCV of 65% and ICE of 30%.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</si>
  <si>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</si>
  <si>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</si>
  <si>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</si>
  <si>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</si>
  <si>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Where available, the fleet-wide average fuel economy was calculated based on historical JRC-IDEES values available for road, rail, aviation and ship transport.</t>
  </si>
  <si>
    <t>BTU in 1 ktoe</t>
  </si>
  <si>
    <t>passenger-kilometers per 1 passenger-mile</t>
  </si>
  <si>
    <t>metric ton-kilometers per short ton-mile</t>
  </si>
  <si>
    <t>Energy consumption (kWh/per km)</t>
  </si>
  <si>
    <t>Vehicle Type</t>
  </si>
  <si>
    <t>H2 vs BEV efficiency ratio</t>
  </si>
  <si>
    <t>Yellow lines based on non-JRC reference points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</si>
  <si>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</si>
  <si>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</si>
  <si>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</si>
  <si>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</si>
  <si>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</si>
  <si>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</si>
  <si>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</si>
  <si>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</si>
  <si>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</si>
  <si>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</si>
  <si>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</si>
  <si>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</si>
  <si>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</si>
  <si>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</si>
  <si>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</si>
  <si>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</si>
  <si>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</si>
  <si>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</si>
  <si>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</si>
  <si>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</si>
  <si>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</si>
  <si>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</si>
  <si>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</si>
  <si>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</si>
  <si>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</si>
  <si>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</si>
  <si>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</si>
  <si>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</si>
  <si>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</si>
  <si>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</si>
  <si>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</si>
  <si>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</si>
  <si>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</si>
  <si>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</si>
  <si>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</si>
  <si>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</si>
  <si>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</si>
  <si>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</si>
  <si>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</si>
  <si>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</si>
  <si>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</si>
  <si>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</si>
  <si>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</si>
  <si>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</si>
  <si>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</si>
  <si>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</si>
  <si>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</si>
  <si>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</si>
  <si>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</si>
  <si>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kilometer per mile</t>
  </si>
  <si>
    <t>kilometer per ton</t>
  </si>
  <si>
    <t>Total</t>
  </si>
  <si>
    <t>Fuel cell</t>
  </si>
  <si>
    <t>Weighted average diesel and gasoline passenger vehicle</t>
  </si>
  <si>
    <t>EU27 - Transport - Activity (passenger/tonne kms)</t>
  </si>
  <si>
    <t>EU27 - Total energy consumption</t>
  </si>
  <si>
    <t>EU27 - Coastal shipping and inland waterways</t>
  </si>
  <si>
    <t>EU27 - Aviation</t>
  </si>
  <si>
    <t>EU27 - Rail, metro and tram</t>
  </si>
  <si>
    <t>EU27 - Road transport</t>
  </si>
  <si>
    <t>TRA_Activity, TRA_Energy: EU27 values calculated in BHNVFEAL &amp; pasted here</t>
  </si>
  <si>
    <t>TRA_Activity; TRA_Energy; (tabs from 'Central_2018_EU28_tra_det_yearly.xlsx' &amp; 'Central_2018_UK_tra_det_yearly.xlsx')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</si>
</sst>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000"/>
    <numFmt numFmtId="173" formatCode="0.000"/>
    <numFmt numFmtId="174" formatCode="#,##0.000000000_);\(#,##0.000000000\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</cellStyleXfs>
  <cellXfs count="16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0" fontId="0" fillId="0" borderId="0" xfId="0" applyNumberFormat="1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168" fontId="44" fillId="0" borderId="0" xfId="154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172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left" wrapText="1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0" xfId="0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4" fillId="0" borderId="0" xfId="154" applyFont="1" applyFill="1" applyBorder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1" fontId="53" fillId="30" borderId="32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" fontId="53" fillId="30" borderId="0" xfId="154" applyNumberFormat="1" applyFont="1" applyFill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" fontId="53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Fill="1" applyBorder="1" applyAlignment="1">
      <alignment vertical="center"/>
    </xf>
    <xf numFmtId="168" fontId="44" fillId="0" borderId="0" xfId="154" applyNumberFormat="1" applyFont="1" applyFill="1" applyAlignment="1">
      <alignment vertical="center"/>
    </xf>
    <xf numFmtId="4" fontId="45" fillId="31" borderId="19" xfId="154" applyNumberFormat="1" applyFont="1" applyFill="1" applyBorder="1" applyAlignment="1">
      <alignment vertical="center"/>
    </xf>
    <xf numFmtId="4" fontId="47" fillId="32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3" fillId="30" borderId="0" xfId="154" applyNumberFormat="1" applyFont="1" applyFill="1" applyAlignment="1">
      <alignment vertical="center"/>
    </xf>
    <xf numFmtId="4" fontId="53" fillId="34" borderId="19" xfId="154" applyNumberFormat="1" applyFont="1" applyFill="1" applyBorder="1" applyAlignment="1">
      <alignment vertical="center"/>
    </xf>
    <xf numFmtId="4" fontId="54" fillId="31" borderId="19" xfId="154" applyNumberFormat="1" applyFont="1" applyFill="1" applyBorder="1" applyAlignment="1">
      <alignment vertical="center"/>
    </xf>
    <xf numFmtId="4" fontId="51" fillId="31" borderId="19" xfId="154" applyNumberFormat="1" applyFont="1" applyFill="1" applyBorder="1" applyAlignment="1">
      <alignment vertical="center"/>
    </xf>
    <xf numFmtId="4" fontId="53" fillId="32" borderId="19" xfId="154" applyNumberFormat="1" applyFont="1" applyFill="1" applyBorder="1" applyAlignment="1">
      <alignment vertical="center"/>
    </xf>
    <xf numFmtId="4" fontId="53" fillId="34" borderId="0" xfId="154" applyNumberFormat="1" applyFont="1" applyFill="1" applyAlignment="1">
      <alignment vertical="center"/>
    </xf>
    <xf numFmtId="174" fontId="0" fillId="0" borderId="0" xfId="0" applyNumberFormat="1"/>
    <xf numFmtId="168" fontId="44" fillId="0" borderId="22" xfId="154" applyNumberFormat="1" applyFont="1" applyFill="1" applyBorder="1" applyAlignment="1">
      <alignment vertical="center"/>
    </xf>
    <xf numFmtId="168" fontId="44" fillId="0" borderId="21" xfId="154" applyNumberFormat="1" applyFont="1" applyFill="1" applyBorder="1" applyAlignment="1">
      <alignment vertical="center"/>
    </xf>
    <xf numFmtId="168" fontId="44" fillId="0" borderId="13" xfId="154" applyNumberFormat="1" applyFont="1" applyFill="1" applyBorder="1" applyAlignment="1">
      <alignment vertical="center"/>
    </xf>
    <xf numFmtId="170" fontId="44" fillId="0" borderId="20" xfId="154" applyNumberFormat="1" applyFont="1" applyFill="1" applyBorder="1" applyAlignment="1">
      <alignment vertical="center"/>
    </xf>
    <xf numFmtId="170" fontId="44" fillId="0" borderId="22" xfId="154" applyNumberFormat="1" applyFont="1" applyFill="1" applyBorder="1" applyAlignment="1">
      <alignment vertical="center"/>
    </xf>
    <xf numFmtId="170" fontId="44" fillId="0" borderId="0" xfId="154" applyNumberFormat="1" applyFont="1" applyFill="1" applyAlignment="1">
      <alignment vertical="center"/>
    </xf>
    <xf numFmtId="170" fontId="44" fillId="0" borderId="21" xfId="154" applyNumberFormat="1" applyFont="1" applyFill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Fill="1" applyAlignment="1">
      <alignment vertical="center"/>
    </xf>
    <xf numFmtId="169" fontId="44" fillId="0" borderId="13" xfId="154" applyNumberFormat="1" applyFont="1" applyFill="1" applyBorder="1" applyAlignment="1">
      <alignment vertical="center"/>
    </xf>
    <xf numFmtId="0" fontId="55" fillId="0" borderId="0" xfId="154" applyFont="1" applyFill="1" applyBorder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0" fontId="44" fillId="30" borderId="0" xfId="154" applyFont="1" applyFill="1" applyBorder="1" applyAlignment="1">
      <alignment horizontal="left" vertical="center" indent="1"/>
    </xf>
    <xf numFmtId="170" fontId="0" fillId="0" borderId="0" xfId="0" applyNumberFormat="1"/>
    <xf numFmtId="0" fontId="44" fillId="30" borderId="0" xfId="154" applyFont="1" applyFill="1" applyBorder="1" applyAlignment="1">
      <alignment horizontal="left" vertical="center" indent="2"/>
    </xf>
    <xf numFmtId="168" fontId="44" fillId="0" borderId="0" xfId="154" applyNumberFormat="1" applyFont="1" applyFill="1" applyBorder="1" applyAlignment="1">
      <alignment vertical="center"/>
    </xf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14" zoomScale="85" zoomScaleNormal="85" workbookViewId="0">
      <selection activeCell="B15" sqref="B15"/>
    </sheetView>
  </sheetViews>
  <sheetFormatPr defaultColWidth="9.08984375" defaultRowHeight="14.5"/>
  <cols>
    <col min="1" max="1" width="13.36328125" customWidth="1"/>
    <col min="2" max="2" width="139.6328125" bestFit="1" customWidth="1"/>
  </cols>
  <sheetData>
    <row r="1" spans="1:5">
      <c r="A1" s="1" t="s">
        <v>10</v>
      </c>
    </row>
    <row r="3" spans="1:5">
      <c r="A3" s="1" t="s">
        <v>0</v>
      </c>
      <c r="B3" s="2" t="s">
        <v>9</v>
      </c>
    </row>
    <row r="4" spans="1:5">
      <c r="B4" t="s">
        <v>95</v>
      </c>
    </row>
    <row r="5" spans="1:5">
      <c r="B5" s="4">
        <v>2018</v>
      </c>
    </row>
    <row r="6" spans="1:5">
      <c r="B6" t="s">
        <v>180</v>
      </c>
    </row>
    <row r="7" spans="1:5">
      <c r="B7" s="13" t="s">
        <v>96</v>
      </c>
    </row>
    <row r="8" spans="1:5">
      <c r="B8" t="s">
        <v>179</v>
      </c>
    </row>
    <row r="10" spans="1:5">
      <c r="B10" s="1" t="s">
        <v>84</v>
      </c>
    </row>
    <row r="11" spans="1:5">
      <c r="B11" s="4">
        <v>2018</v>
      </c>
    </row>
    <row r="12" spans="1:5">
      <c r="B12" t="s">
        <v>85</v>
      </c>
      <c r="D12" s="1"/>
    </row>
    <row r="13" spans="1:5">
      <c r="B13" s="13" t="s">
        <v>78</v>
      </c>
      <c r="D13" s="5"/>
      <c r="E13" s="1"/>
    </row>
    <row r="14" spans="1:5" ht="87">
      <c r="B14" s="52" t="s">
        <v>107</v>
      </c>
      <c r="E14" s="12"/>
    </row>
    <row r="15" spans="1:5">
      <c r="E15" s="12"/>
    </row>
    <row r="16" spans="1:5">
      <c r="B16" s="5" t="s">
        <v>108</v>
      </c>
      <c r="E16" s="12"/>
    </row>
    <row r="17" spans="1:5">
      <c r="B17" s="53">
        <v>2020</v>
      </c>
      <c r="E17" s="12"/>
    </row>
    <row r="18" spans="1:5">
      <c r="B18" s="53" t="s">
        <v>109</v>
      </c>
      <c r="E18" s="12"/>
    </row>
    <row r="19" spans="1:5">
      <c r="B19" s="13" t="s">
        <v>97</v>
      </c>
      <c r="E19" s="12"/>
    </row>
    <row r="20" spans="1:5" ht="43.5">
      <c r="B20" s="52" t="s">
        <v>110</v>
      </c>
      <c r="E20" s="12"/>
    </row>
    <row r="21" spans="1:5">
      <c r="E21" s="12"/>
    </row>
    <row r="22" spans="1:5">
      <c r="A22" s="1" t="s">
        <v>1</v>
      </c>
      <c r="D22" s="13"/>
    </row>
    <row r="23" spans="1:5">
      <c r="A23" t="s">
        <v>37</v>
      </c>
    </row>
    <row r="25" spans="1:5">
      <c r="A25" s="1" t="s">
        <v>98</v>
      </c>
    </row>
    <row r="26" spans="1:5">
      <c r="A26" t="s">
        <v>111</v>
      </c>
    </row>
    <row r="27" spans="1:5">
      <c r="A27" t="s">
        <v>99</v>
      </c>
    </row>
    <row r="28" spans="1:5">
      <c r="A28" s="54">
        <v>1.46</v>
      </c>
      <c r="B28" t="s">
        <v>114</v>
      </c>
    </row>
    <row r="29" spans="1:5">
      <c r="A29" s="54">
        <v>1.6093440000000001</v>
      </c>
      <c r="B29" t="s">
        <v>113</v>
      </c>
    </row>
    <row r="30" spans="1:5">
      <c r="A30" s="55">
        <f>39.6831*10^9</f>
        <v>39683100000</v>
      </c>
      <c r="B30" t="s">
        <v>112</v>
      </c>
    </row>
    <row r="32" spans="1:5">
      <c r="A32" s="1" t="s">
        <v>105</v>
      </c>
    </row>
    <row r="33" spans="1:2">
      <c r="A33" t="s">
        <v>101</v>
      </c>
    </row>
    <row r="34" spans="1:2">
      <c r="A34" t="s">
        <v>102</v>
      </c>
    </row>
    <row r="35" spans="1:2">
      <c r="A35" t="s">
        <v>100</v>
      </c>
    </row>
    <row r="36" spans="1:2">
      <c r="A36" t="s">
        <v>103</v>
      </c>
    </row>
    <row r="37" spans="1:2">
      <c r="A37" t="s">
        <v>104</v>
      </c>
    </row>
    <row r="38" spans="1:2">
      <c r="A38" t="s">
        <v>106</v>
      </c>
    </row>
    <row r="40" spans="1:2">
      <c r="A40" s="9" t="s">
        <v>29</v>
      </c>
      <c r="B40" s="10"/>
    </row>
    <row r="41" spans="1:2">
      <c r="A41" t="s">
        <v>30</v>
      </c>
    </row>
    <row r="42" spans="1:2">
      <c r="A42" t="s">
        <v>31</v>
      </c>
    </row>
    <row r="43" spans="1:2">
      <c r="A43" t="s">
        <v>32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abSelected="1" workbookViewId="0">
      <selection activeCell="D16" sqref="D16"/>
    </sheetView>
  </sheetViews>
  <sheetFormatPr defaultColWidth="9.08984375" defaultRowHeight="14.5"/>
  <cols>
    <col min="1" max="1" width="12.26953125" customWidth="1"/>
    <col min="2" max="2" width="21.81640625" customWidth="1"/>
    <col min="3" max="3" width="18.08984375" customWidth="1"/>
    <col min="4" max="5" width="16.7265625" customWidth="1"/>
    <col min="6" max="8" width="20.6328125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34</v>
      </c>
    </row>
    <row r="15" spans="1:1">
      <c r="A15" t="s">
        <v>33</v>
      </c>
    </row>
    <row r="17" spans="1:8">
      <c r="A17" s="2" t="s">
        <v>23</v>
      </c>
      <c r="B17" s="3"/>
      <c r="C17" s="3"/>
      <c r="D17" s="3"/>
      <c r="E17" s="3"/>
      <c r="F17" s="3"/>
      <c r="G17" s="3"/>
      <c r="H17" s="3"/>
    </row>
    <row r="18" spans="1:8"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7" t="s">
        <v>35</v>
      </c>
      <c r="H18" s="7" t="s">
        <v>36</v>
      </c>
    </row>
    <row r="19" spans="1:8">
      <c r="A19" t="s">
        <v>11</v>
      </c>
      <c r="B19" s="8">
        <v>1</v>
      </c>
      <c r="C19" s="8">
        <v>1</v>
      </c>
      <c r="D19" s="11">
        <v>1</v>
      </c>
      <c r="E19" s="8">
        <v>1</v>
      </c>
      <c r="F19" s="8">
        <v>1</v>
      </c>
      <c r="G19" s="8">
        <v>1</v>
      </c>
      <c r="H19" s="8">
        <v>1</v>
      </c>
    </row>
    <row r="20" spans="1:8">
      <c r="A20" t="s">
        <v>8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</row>
    <row r="21" spans="1:8">
      <c r="A21" t="s">
        <v>7</v>
      </c>
      <c r="B21" s="8">
        <v>1</v>
      </c>
      <c r="C21" s="8">
        <v>1</v>
      </c>
      <c r="D21" s="8">
        <v>1</v>
      </c>
      <c r="E21" s="8">
        <v>1</v>
      </c>
      <c r="F21">
        <v>0</v>
      </c>
      <c r="G21">
        <v>0</v>
      </c>
      <c r="H21" s="8">
        <v>1</v>
      </c>
    </row>
    <row r="22" spans="1:8">
      <c r="A22" t="s">
        <v>12</v>
      </c>
      <c r="B22" s="8">
        <v>1</v>
      </c>
      <c r="C22" s="8">
        <v>1</v>
      </c>
      <c r="D22" s="8">
        <v>1</v>
      </c>
      <c r="E22" s="8">
        <v>1</v>
      </c>
      <c r="F22">
        <v>0</v>
      </c>
      <c r="G22">
        <v>0</v>
      </c>
      <c r="H22" s="8">
        <v>1</v>
      </c>
    </row>
    <row r="23" spans="1:8">
      <c r="A23" t="s">
        <v>13</v>
      </c>
      <c r="B23" s="8">
        <v>1</v>
      </c>
      <c r="C23" s="8">
        <v>1</v>
      </c>
      <c r="D23" s="8">
        <v>1</v>
      </c>
      <c r="E23" s="8">
        <v>1</v>
      </c>
      <c r="F23">
        <v>0</v>
      </c>
      <c r="G23">
        <v>0</v>
      </c>
      <c r="H23" s="8">
        <v>1</v>
      </c>
    </row>
    <row r="24" spans="1:8">
      <c r="A24" t="s">
        <v>14</v>
      </c>
      <c r="B24" s="8">
        <v>1</v>
      </c>
      <c r="C24" s="8">
        <v>1</v>
      </c>
      <c r="D24" s="11">
        <v>1</v>
      </c>
      <c r="E24" s="8">
        <v>1</v>
      </c>
      <c r="F24" s="8">
        <v>1</v>
      </c>
      <c r="G24" s="8">
        <v>1</v>
      </c>
      <c r="H24" s="8">
        <v>1</v>
      </c>
    </row>
    <row r="26" spans="1:8">
      <c r="A26" s="2" t="s">
        <v>24</v>
      </c>
      <c r="B26" s="3"/>
      <c r="C26" s="3"/>
      <c r="D26" s="3"/>
      <c r="E26" s="3"/>
      <c r="F26" s="3"/>
      <c r="G26" s="3"/>
      <c r="H26" s="3"/>
    </row>
    <row r="27" spans="1:8">
      <c r="B27" s="7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7" t="s">
        <v>35</v>
      </c>
      <c r="H27" s="7" t="s">
        <v>36</v>
      </c>
    </row>
    <row r="28" spans="1:8">
      <c r="A28" t="s">
        <v>11</v>
      </c>
      <c r="B28" s="8">
        <v>1</v>
      </c>
      <c r="C28" s="8">
        <v>1</v>
      </c>
      <c r="D28" s="11">
        <v>1</v>
      </c>
      <c r="E28" s="8">
        <v>1</v>
      </c>
      <c r="F28" s="8">
        <v>1</v>
      </c>
      <c r="G28" s="8">
        <v>1</v>
      </c>
      <c r="H28" s="8">
        <v>1</v>
      </c>
    </row>
    <row r="29" spans="1:8">
      <c r="A29" t="s">
        <v>8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8">
      <c r="A30" t="s">
        <v>7</v>
      </c>
      <c r="B30" s="8">
        <v>1</v>
      </c>
      <c r="C30" s="8">
        <v>1</v>
      </c>
      <c r="D30" s="8">
        <v>1</v>
      </c>
      <c r="E30" s="8">
        <v>1</v>
      </c>
      <c r="F30">
        <v>0</v>
      </c>
      <c r="G30">
        <v>0</v>
      </c>
      <c r="H30" s="8">
        <v>1</v>
      </c>
    </row>
    <row r="31" spans="1:8">
      <c r="A31" t="s">
        <v>12</v>
      </c>
      <c r="B31" s="8">
        <v>1</v>
      </c>
      <c r="C31" s="8">
        <v>1</v>
      </c>
      <c r="D31" s="8">
        <v>1</v>
      </c>
      <c r="E31" s="8">
        <v>1</v>
      </c>
      <c r="F31">
        <v>0</v>
      </c>
      <c r="G31">
        <v>0</v>
      </c>
      <c r="H31" s="8">
        <v>1</v>
      </c>
    </row>
    <row r="32" spans="1:8">
      <c r="A32" t="s">
        <v>13</v>
      </c>
      <c r="B32" s="8">
        <v>1</v>
      </c>
      <c r="C32" s="8">
        <v>1</v>
      </c>
      <c r="D32" s="8">
        <v>1</v>
      </c>
      <c r="E32" s="8">
        <v>1</v>
      </c>
      <c r="F32">
        <v>0</v>
      </c>
      <c r="G32">
        <v>0</v>
      </c>
      <c r="H32" s="8">
        <v>1</v>
      </c>
    </row>
    <row r="33" spans="1:8">
      <c r="A33" t="s">
        <v>14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51"/>
  <sheetViews>
    <sheetView workbookViewId="0">
      <pane ySplit="1" topLeftCell="A2" activePane="bottomLeft" state="frozen"/>
      <selection pane="bottomLeft" sqref="A1:XFD1048576"/>
    </sheetView>
  </sheetViews>
  <sheetFormatPr defaultRowHeight="14.5"/>
  <cols>
    <col min="1" max="1" width="44.81640625" bestFit="1" customWidth="1"/>
    <col min="2" max="20" width="8.7265625" customWidth="1"/>
  </cols>
  <sheetData>
    <row r="1" spans="1:52" ht="15" thickBot="1">
      <c r="A1" s="96" t="s">
        <v>173</v>
      </c>
      <c r="B1" s="97">
        <v>2000</v>
      </c>
      <c r="C1" s="97">
        <v>2001</v>
      </c>
      <c r="D1" s="97">
        <v>2002</v>
      </c>
      <c r="E1" s="97">
        <v>2003</v>
      </c>
      <c r="F1" s="97">
        <v>2004</v>
      </c>
      <c r="G1" s="97">
        <v>2005</v>
      </c>
      <c r="H1" s="97">
        <v>2006</v>
      </c>
      <c r="I1" s="97">
        <v>2007</v>
      </c>
      <c r="J1" s="97">
        <v>2008</v>
      </c>
      <c r="K1" s="97">
        <v>2009</v>
      </c>
      <c r="L1" s="97">
        <v>2010</v>
      </c>
      <c r="M1" s="97">
        <v>2011</v>
      </c>
      <c r="N1" s="97">
        <v>2012</v>
      </c>
      <c r="O1" s="97">
        <v>2013</v>
      </c>
      <c r="P1" s="97">
        <v>2014</v>
      </c>
      <c r="Q1" s="97">
        <v>2015</v>
      </c>
      <c r="R1" s="97">
        <v>2016</v>
      </c>
      <c r="S1" s="97">
        <v>2017</v>
      </c>
      <c r="T1" s="97">
        <v>2018</v>
      </c>
      <c r="U1" s="97">
        <v>2019</v>
      </c>
      <c r="V1" s="97">
        <v>2020</v>
      </c>
      <c r="W1" s="97">
        <v>2021</v>
      </c>
      <c r="X1" s="97">
        <v>2022</v>
      </c>
      <c r="Y1" s="97">
        <v>2023</v>
      </c>
      <c r="Z1" s="97">
        <v>2024</v>
      </c>
      <c r="AA1" s="97">
        <v>2025</v>
      </c>
      <c r="AB1" s="97">
        <v>2026</v>
      </c>
      <c r="AC1" s="97">
        <v>2027</v>
      </c>
      <c r="AD1" s="97">
        <v>2028</v>
      </c>
      <c r="AE1" s="97">
        <v>2029</v>
      </c>
      <c r="AF1" s="97">
        <v>2030</v>
      </c>
      <c r="AG1" s="97">
        <v>2031</v>
      </c>
      <c r="AH1" s="97">
        <v>2032</v>
      </c>
      <c r="AI1" s="97">
        <v>2033</v>
      </c>
      <c r="AJ1" s="97">
        <v>2034</v>
      </c>
      <c r="AK1" s="97">
        <v>2035</v>
      </c>
      <c r="AL1" s="97">
        <v>2036</v>
      </c>
      <c r="AM1" s="97">
        <v>2037</v>
      </c>
      <c r="AN1" s="97">
        <v>2038</v>
      </c>
      <c r="AO1" s="97">
        <v>2039</v>
      </c>
      <c r="AP1" s="97">
        <v>2040</v>
      </c>
      <c r="AQ1" s="97">
        <v>2041</v>
      </c>
      <c r="AR1" s="97">
        <v>2042</v>
      </c>
      <c r="AS1" s="97">
        <v>2043</v>
      </c>
      <c r="AT1" s="97">
        <v>2044</v>
      </c>
      <c r="AU1" s="97">
        <v>2045</v>
      </c>
      <c r="AV1" s="97">
        <v>2046</v>
      </c>
      <c r="AW1" s="97">
        <v>2047</v>
      </c>
      <c r="AX1" s="97">
        <v>2048</v>
      </c>
      <c r="AY1" s="97">
        <v>2049</v>
      </c>
      <c r="AZ1" s="97">
        <v>2050</v>
      </c>
    </row>
    <row r="2" spans="1:5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>
      <c r="A3" s="19" t="s">
        <v>40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</row>
    <row r="4" spans="1:52">
      <c r="A4" s="21" t="s">
        <v>41</v>
      </c>
      <c r="B4" s="34">
        <v>5518970.0559930839</v>
      </c>
      <c r="C4" s="34">
        <v>5578268.1861253353</v>
      </c>
      <c r="D4" s="34">
        <v>5606388.7630418073</v>
      </c>
      <c r="E4" s="34">
        <v>5659027.9394813143</v>
      </c>
      <c r="F4" s="34">
        <v>5835111.2630967721</v>
      </c>
      <c r="G4" s="34">
        <v>5880714.9671794213</v>
      </c>
      <c r="H4" s="34">
        <v>5968449.9693917232</v>
      </c>
      <c r="I4" s="34">
        <v>6123050.4363685604</v>
      </c>
      <c r="J4" s="34">
        <v>6182636.4539314676</v>
      </c>
      <c r="K4" s="34">
        <v>6165552.5562711963</v>
      </c>
      <c r="L4" s="34">
        <v>6145286.137977561</v>
      </c>
      <c r="M4" s="34">
        <v>6182794.4213612713</v>
      </c>
      <c r="N4" s="34">
        <v>6101465.1209170436</v>
      </c>
      <c r="O4" s="34">
        <v>6189535.1841012714</v>
      </c>
      <c r="P4" s="34">
        <v>6294205.2898363881</v>
      </c>
      <c r="Q4" s="34">
        <v>6467463.4888567384</v>
      </c>
      <c r="R4" s="34">
        <v>6687653.5382332848</v>
      </c>
      <c r="S4" s="34">
        <v>6889180.813528874</v>
      </c>
      <c r="T4" s="34">
        <v>7065404.2833181927</v>
      </c>
      <c r="U4" s="34">
        <v>7220184.6767991837</v>
      </c>
      <c r="V4" s="34">
        <v>7347072.7567721866</v>
      </c>
      <c r="W4" s="34">
        <v>7460930.9950894853</v>
      </c>
      <c r="X4" s="34">
        <v>7564087.9452620605</v>
      </c>
      <c r="Y4" s="34">
        <v>7658875.0697389469</v>
      </c>
      <c r="Z4" s="34">
        <v>7748308.7354417723</v>
      </c>
      <c r="AA4" s="34">
        <v>7839259.7043994628</v>
      </c>
      <c r="AB4" s="34">
        <v>7923253.183168944</v>
      </c>
      <c r="AC4" s="34">
        <v>8009318.6142364154</v>
      </c>
      <c r="AD4" s="34">
        <v>8098068.7201720094</v>
      </c>
      <c r="AE4" s="34">
        <v>8189386.9921288509</v>
      </c>
      <c r="AF4" s="34">
        <v>8278219.7319791019</v>
      </c>
      <c r="AG4" s="34">
        <v>8367495.5330535974</v>
      </c>
      <c r="AH4" s="34">
        <v>8457140.195377063</v>
      </c>
      <c r="AI4" s="34">
        <v>8537796.3793896977</v>
      </c>
      <c r="AJ4" s="34">
        <v>8619479.6172445621</v>
      </c>
      <c r="AK4" s="34">
        <v>8696982.8799881395</v>
      </c>
      <c r="AL4" s="34">
        <v>8775086.4827677049</v>
      </c>
      <c r="AM4" s="34">
        <v>8855503.4587053154</v>
      </c>
      <c r="AN4" s="34">
        <v>8930743.0955657437</v>
      </c>
      <c r="AO4" s="34">
        <v>9010959.6151906066</v>
      </c>
      <c r="AP4" s="34">
        <v>9095853.5713290069</v>
      </c>
      <c r="AQ4" s="34">
        <v>9181015.1478617564</v>
      </c>
      <c r="AR4" s="34">
        <v>9269818.5702370033</v>
      </c>
      <c r="AS4" s="34">
        <v>9357823.0936990846</v>
      </c>
      <c r="AT4" s="34">
        <v>9446271.322837485</v>
      </c>
      <c r="AU4" s="34">
        <v>9533340.5610276423</v>
      </c>
      <c r="AV4" s="34">
        <v>9624907.4119786378</v>
      </c>
      <c r="AW4" s="34">
        <v>9715622.6947629284</v>
      </c>
      <c r="AX4" s="34">
        <v>9801477.3289781306</v>
      </c>
      <c r="AY4" s="34">
        <v>9898342.5527678151</v>
      </c>
      <c r="AZ4" s="34">
        <v>9988859.2160893828</v>
      </c>
    </row>
    <row r="5" spans="1:52">
      <c r="A5" s="102" t="s">
        <v>119</v>
      </c>
      <c r="B5" s="103">
        <v>4264387.9952218561</v>
      </c>
      <c r="C5" s="103">
        <v>4341194.7136525912</v>
      </c>
      <c r="D5" s="103">
        <v>4394687.8285080362</v>
      </c>
      <c r="E5" s="103">
        <v>4436369.7587948274</v>
      </c>
      <c r="F5" s="103">
        <v>4497452.6367244087</v>
      </c>
      <c r="G5" s="103">
        <v>4459600.7259255089</v>
      </c>
      <c r="H5" s="103">
        <v>4494697.8235273166</v>
      </c>
      <c r="I5" s="103">
        <v>4548524.1540105548</v>
      </c>
      <c r="J5" s="103">
        <v>4575820.8144816607</v>
      </c>
      <c r="K5" s="103">
        <v>4627414.1398818893</v>
      </c>
      <c r="L5" s="103">
        <v>4591225.7136769425</v>
      </c>
      <c r="M5" s="103">
        <v>4566078.7658526162</v>
      </c>
      <c r="N5" s="103">
        <v>4464709.349148741</v>
      </c>
      <c r="O5" s="103">
        <v>4520207.0073443949</v>
      </c>
      <c r="P5" s="103">
        <v>4571832.8247467615</v>
      </c>
      <c r="Q5" s="103">
        <v>4684293.5572236879</v>
      </c>
      <c r="R5" s="103">
        <v>4808836.9277511742</v>
      </c>
      <c r="S5" s="103">
        <v>4928726.7261408623</v>
      </c>
      <c r="T5" s="103">
        <v>5017090.4450242724</v>
      </c>
      <c r="U5" s="103">
        <v>5088204.7238769401</v>
      </c>
      <c r="V5" s="103">
        <v>5139927.6913391119</v>
      </c>
      <c r="W5" s="103">
        <v>5182132.7983603282</v>
      </c>
      <c r="X5" s="103">
        <v>5214964.2863886375</v>
      </c>
      <c r="Y5" s="103">
        <v>5244093.3138166443</v>
      </c>
      <c r="Z5" s="103">
        <v>5272119.6631825911</v>
      </c>
      <c r="AA5" s="103">
        <v>5302393.5371586028</v>
      </c>
      <c r="AB5" s="103">
        <v>5329546.1954395389</v>
      </c>
      <c r="AC5" s="103">
        <v>5358339.7110999329</v>
      </c>
      <c r="AD5" s="103">
        <v>5387399.8176152604</v>
      </c>
      <c r="AE5" s="103">
        <v>5416049.8911125287</v>
      </c>
      <c r="AF5" s="103">
        <v>5445364.8204178447</v>
      </c>
      <c r="AG5" s="103">
        <v>5474263.0839136271</v>
      </c>
      <c r="AH5" s="103">
        <v>5500651.9495201325</v>
      </c>
      <c r="AI5" s="103">
        <v>5525115.1239975514</v>
      </c>
      <c r="AJ5" s="103">
        <v>5548824.3463095194</v>
      </c>
      <c r="AK5" s="103">
        <v>5570582.6878730711</v>
      </c>
      <c r="AL5" s="103">
        <v>5591047.2552448036</v>
      </c>
      <c r="AM5" s="103">
        <v>5610313.2898697499</v>
      </c>
      <c r="AN5" s="103">
        <v>5629294.5683075897</v>
      </c>
      <c r="AO5" s="103">
        <v>5652498.6632004026</v>
      </c>
      <c r="AP5" s="103">
        <v>5677828.9125194326</v>
      </c>
      <c r="AQ5" s="103">
        <v>5702917.8278747927</v>
      </c>
      <c r="AR5" s="103">
        <v>5727638.7536395397</v>
      </c>
      <c r="AS5" s="103">
        <v>5753185.3506505694</v>
      </c>
      <c r="AT5" s="103">
        <v>5778903.7212553164</v>
      </c>
      <c r="AU5" s="103">
        <v>5805077.9806034807</v>
      </c>
      <c r="AV5" s="103">
        <v>5830580.8375469744</v>
      </c>
      <c r="AW5" s="103">
        <v>5858235.439402394</v>
      </c>
      <c r="AX5" s="103">
        <v>5887915.0054163868</v>
      </c>
      <c r="AY5" s="103">
        <v>5917941.5480622435</v>
      </c>
      <c r="AZ5" s="103">
        <v>5949392.2249012906</v>
      </c>
    </row>
    <row r="6" spans="1:52">
      <c r="A6" s="104" t="s">
        <v>42</v>
      </c>
      <c r="B6" s="105">
        <v>98868.951500627707</v>
      </c>
      <c r="C6" s="105">
        <v>102845.60129304745</v>
      </c>
      <c r="D6" s="105">
        <v>104173.80350916857</v>
      </c>
      <c r="E6" s="105">
        <v>106630.45546390621</v>
      </c>
      <c r="F6" s="105">
        <v>111163.82297665565</v>
      </c>
      <c r="G6" s="105">
        <v>113834.54459824735</v>
      </c>
      <c r="H6" s="105">
        <v>113588.21803775446</v>
      </c>
      <c r="I6" s="105">
        <v>108906.64599904015</v>
      </c>
      <c r="J6" s="105">
        <v>114601.74541042201</v>
      </c>
      <c r="K6" s="105">
        <v>111803.01661914708</v>
      </c>
      <c r="L6" s="105">
        <v>114123.89844497043</v>
      </c>
      <c r="M6" s="105">
        <v>116891.05423980352</v>
      </c>
      <c r="N6" s="105">
        <v>117258.86505514238</v>
      </c>
      <c r="O6" s="105">
        <v>117097.71644575668</v>
      </c>
      <c r="P6" s="105">
        <v>119474.13243618001</v>
      </c>
      <c r="Q6" s="105">
        <v>119377.48160168499</v>
      </c>
      <c r="R6" s="105">
        <v>123273.19276789775</v>
      </c>
      <c r="S6" s="105">
        <v>127079.82430035682</v>
      </c>
      <c r="T6" s="105">
        <v>130465.79988202556</v>
      </c>
      <c r="U6" s="105">
        <v>133706.15365891482</v>
      </c>
      <c r="V6" s="105">
        <v>136499.22646115723</v>
      </c>
      <c r="W6" s="105">
        <v>138802.43441228499</v>
      </c>
      <c r="X6" s="105">
        <v>140831.48126491296</v>
      </c>
      <c r="Y6" s="105">
        <v>142629.44094971457</v>
      </c>
      <c r="Z6" s="105">
        <v>144237.17223202839</v>
      </c>
      <c r="AA6" s="105">
        <v>145969.22512441879</v>
      </c>
      <c r="AB6" s="105">
        <v>147544.75588126649</v>
      </c>
      <c r="AC6" s="105">
        <v>149077.60313350111</v>
      </c>
      <c r="AD6" s="105">
        <v>150600.81962981139</v>
      </c>
      <c r="AE6" s="105">
        <v>152108.76182799169</v>
      </c>
      <c r="AF6" s="105">
        <v>153600.65172922023</v>
      </c>
      <c r="AG6" s="105">
        <v>155044.22621557381</v>
      </c>
      <c r="AH6" s="105">
        <v>156410.18394086379</v>
      </c>
      <c r="AI6" s="105">
        <v>157693.68425143545</v>
      </c>
      <c r="AJ6" s="105">
        <v>158918.42659859639</v>
      </c>
      <c r="AK6" s="105">
        <v>160103.78886091892</v>
      </c>
      <c r="AL6" s="105">
        <v>161310.24473867184</v>
      </c>
      <c r="AM6" s="105">
        <v>162548.66066500824</v>
      </c>
      <c r="AN6" s="105">
        <v>163788.81167869928</v>
      </c>
      <c r="AO6" s="105">
        <v>164977.07665073019</v>
      </c>
      <c r="AP6" s="105">
        <v>166078.90786089934</v>
      </c>
      <c r="AQ6" s="105">
        <v>167093.8509509888</v>
      </c>
      <c r="AR6" s="105">
        <v>168060.0466900251</v>
      </c>
      <c r="AS6" s="105">
        <v>169057.77126169173</v>
      </c>
      <c r="AT6" s="105">
        <v>170049.4140666457</v>
      </c>
      <c r="AU6" s="105">
        <v>171081.02063382458</v>
      </c>
      <c r="AV6" s="105">
        <v>172074.9207489698</v>
      </c>
      <c r="AW6" s="105">
        <v>173061.39500847005</v>
      </c>
      <c r="AX6" s="105">
        <v>174048.32957783129</v>
      </c>
      <c r="AY6" s="105">
        <v>175030.74841167557</v>
      </c>
      <c r="AZ6" s="105">
        <v>176069.55181239406</v>
      </c>
    </row>
    <row r="7" spans="1:52">
      <c r="A7" s="106" t="s">
        <v>43</v>
      </c>
      <c r="B7" s="107">
        <v>3662290.6136652646</v>
      </c>
      <c r="C7" s="107">
        <v>3735982.6537323939</v>
      </c>
      <c r="D7" s="107">
        <v>3790782.0077691986</v>
      </c>
      <c r="E7" s="107">
        <v>3827256.8204963952</v>
      </c>
      <c r="F7" s="107">
        <v>3879103.3693297161</v>
      </c>
      <c r="G7" s="107">
        <v>3841202.4340803623</v>
      </c>
      <c r="H7" s="107">
        <v>3876797.4145248942</v>
      </c>
      <c r="I7" s="107">
        <v>3923075.412434238</v>
      </c>
      <c r="J7" s="107">
        <v>3936727.1376950173</v>
      </c>
      <c r="K7" s="107">
        <v>4014279.9577737907</v>
      </c>
      <c r="L7" s="107">
        <v>3980968.7258554786</v>
      </c>
      <c r="M7" s="107">
        <v>3948989.768991597</v>
      </c>
      <c r="N7" s="107">
        <v>3851227.2197029451</v>
      </c>
      <c r="O7" s="107">
        <v>3907948.8291199044</v>
      </c>
      <c r="P7" s="107">
        <v>3961105.9806400388</v>
      </c>
      <c r="Q7" s="107">
        <v>4062227.6681212466</v>
      </c>
      <c r="R7" s="107">
        <v>4176139.5432007532</v>
      </c>
      <c r="S7" s="107">
        <v>4281148.1102425652</v>
      </c>
      <c r="T7" s="107">
        <v>4357104.2485024035</v>
      </c>
      <c r="U7" s="107">
        <v>4417517.428430317</v>
      </c>
      <c r="V7" s="107">
        <v>4460402.1578013971</v>
      </c>
      <c r="W7" s="107">
        <v>4495344.6770713497</v>
      </c>
      <c r="X7" s="107">
        <v>4522539.3122032322</v>
      </c>
      <c r="Y7" s="107">
        <v>4546268.5446806327</v>
      </c>
      <c r="Z7" s="107">
        <v>4569275.8507625861</v>
      </c>
      <c r="AA7" s="107">
        <v>4594285.2082894007</v>
      </c>
      <c r="AB7" s="107">
        <v>4616953.4098605867</v>
      </c>
      <c r="AC7" s="107">
        <v>4641300.9882756835</v>
      </c>
      <c r="AD7" s="107">
        <v>4665458.4389713285</v>
      </c>
      <c r="AE7" s="107">
        <v>4689018.3381253025</v>
      </c>
      <c r="AF7" s="107">
        <v>4713088.394070887</v>
      </c>
      <c r="AG7" s="107">
        <v>4736907.4044653885</v>
      </c>
      <c r="AH7" s="107">
        <v>4758472.509923582</v>
      </c>
      <c r="AI7" s="107">
        <v>4777619.0153604196</v>
      </c>
      <c r="AJ7" s="107">
        <v>4795332.149893065</v>
      </c>
      <c r="AK7" s="107">
        <v>4811083.4326779684</v>
      </c>
      <c r="AL7" s="107">
        <v>4825784.0288531771</v>
      </c>
      <c r="AM7" s="107">
        <v>4839357.0689372281</v>
      </c>
      <c r="AN7" s="107">
        <v>4852928.1735088117</v>
      </c>
      <c r="AO7" s="107">
        <v>4870784.1083604461</v>
      </c>
      <c r="AP7" s="107">
        <v>4889952.4416606817</v>
      </c>
      <c r="AQ7" s="107">
        <v>4908822.9038837263</v>
      </c>
      <c r="AR7" s="107">
        <v>4927288.0298960414</v>
      </c>
      <c r="AS7" s="107">
        <v>4946375.8625431862</v>
      </c>
      <c r="AT7" s="107">
        <v>4965391.8235048046</v>
      </c>
      <c r="AU7" s="107">
        <v>4984585.9026329592</v>
      </c>
      <c r="AV7" s="107">
        <v>5003096.1530882446</v>
      </c>
      <c r="AW7" s="107">
        <v>5023427.5151707055</v>
      </c>
      <c r="AX7" s="107">
        <v>5045285.9752842905</v>
      </c>
      <c r="AY7" s="107">
        <v>5067397.8455273127</v>
      </c>
      <c r="AZ7" s="107">
        <v>5090591.4533320712</v>
      </c>
    </row>
    <row r="8" spans="1:52">
      <c r="A8" s="106" t="s">
        <v>50</v>
      </c>
      <c r="B8" s="107">
        <v>503228.43005596381</v>
      </c>
      <c r="C8" s="107">
        <v>502366.45862715039</v>
      </c>
      <c r="D8" s="107">
        <v>499732.01722966915</v>
      </c>
      <c r="E8" s="107">
        <v>502482.48283452599</v>
      </c>
      <c r="F8" s="107">
        <v>507185.44441803708</v>
      </c>
      <c r="G8" s="107">
        <v>504563.74724689964</v>
      </c>
      <c r="H8" s="107">
        <v>504312.19096466829</v>
      </c>
      <c r="I8" s="107">
        <v>516542.09557727713</v>
      </c>
      <c r="J8" s="107">
        <v>524491.93137622019</v>
      </c>
      <c r="K8" s="107">
        <v>501331.16548895219</v>
      </c>
      <c r="L8" s="107">
        <v>496133.08937649301</v>
      </c>
      <c r="M8" s="107">
        <v>500197.94262121571</v>
      </c>
      <c r="N8" s="107">
        <v>496223.2643906544</v>
      </c>
      <c r="O8" s="107">
        <v>495160.46177873341</v>
      </c>
      <c r="P8" s="107">
        <v>491252.71167054272</v>
      </c>
      <c r="Q8" s="107">
        <v>502688.40750075632</v>
      </c>
      <c r="R8" s="107">
        <v>509424.19178252266</v>
      </c>
      <c r="S8" s="107">
        <v>520498.79159794108</v>
      </c>
      <c r="T8" s="107">
        <v>529520.39663984254</v>
      </c>
      <c r="U8" s="107">
        <v>536981.14178770827</v>
      </c>
      <c r="V8" s="107">
        <v>543026.30707655754</v>
      </c>
      <c r="W8" s="107">
        <v>547985.68687669327</v>
      </c>
      <c r="X8" s="107">
        <v>551593.49292049289</v>
      </c>
      <c r="Y8" s="107">
        <v>555195.32818629639</v>
      </c>
      <c r="Z8" s="107">
        <v>558606.6401879763</v>
      </c>
      <c r="AA8" s="107">
        <v>562139.10374478356</v>
      </c>
      <c r="AB8" s="107">
        <v>565048.02969768539</v>
      </c>
      <c r="AC8" s="107">
        <v>567961.11969074782</v>
      </c>
      <c r="AD8" s="107">
        <v>571340.55901412072</v>
      </c>
      <c r="AE8" s="107">
        <v>574922.79115923517</v>
      </c>
      <c r="AF8" s="107">
        <v>578675.77461773716</v>
      </c>
      <c r="AG8" s="107">
        <v>582311.4532326645</v>
      </c>
      <c r="AH8" s="107">
        <v>585769.25565568625</v>
      </c>
      <c r="AI8" s="107">
        <v>589802.4243856949</v>
      </c>
      <c r="AJ8" s="107">
        <v>594573.76981785917</v>
      </c>
      <c r="AK8" s="107">
        <v>599395.4663341844</v>
      </c>
      <c r="AL8" s="107">
        <v>603952.98165295436</v>
      </c>
      <c r="AM8" s="107">
        <v>608407.56026751455</v>
      </c>
      <c r="AN8" s="107">
        <v>612577.5831200789</v>
      </c>
      <c r="AO8" s="107">
        <v>616737.47818922682</v>
      </c>
      <c r="AP8" s="107">
        <v>621797.56299785117</v>
      </c>
      <c r="AQ8" s="107">
        <v>627001.07304007711</v>
      </c>
      <c r="AR8" s="107">
        <v>632290.67705347307</v>
      </c>
      <c r="AS8" s="107">
        <v>637751.71684569155</v>
      </c>
      <c r="AT8" s="107">
        <v>643462.4836838661</v>
      </c>
      <c r="AU8" s="107">
        <v>649411.05733669712</v>
      </c>
      <c r="AV8" s="107">
        <v>655409.76370976039</v>
      </c>
      <c r="AW8" s="107">
        <v>661746.52922321879</v>
      </c>
      <c r="AX8" s="107">
        <v>668580.70055426529</v>
      </c>
      <c r="AY8" s="107">
        <v>675512.95412325428</v>
      </c>
      <c r="AZ8" s="107">
        <v>682731.21975682559</v>
      </c>
    </row>
    <row r="9" spans="1:52">
      <c r="A9" s="102" t="s">
        <v>120</v>
      </c>
      <c r="B9" s="103">
        <v>404857.17583365238</v>
      </c>
      <c r="C9" s="103">
        <v>406763.34106434177</v>
      </c>
      <c r="D9" s="103">
        <v>399548.57801795466</v>
      </c>
      <c r="E9" s="103">
        <v>395065.38414705161</v>
      </c>
      <c r="F9" s="103">
        <v>401998.67721524404</v>
      </c>
      <c r="G9" s="103">
        <v>410156.70238087868</v>
      </c>
      <c r="H9" s="103">
        <v>420793.02677690779</v>
      </c>
      <c r="I9" s="103">
        <v>426415.4769868984</v>
      </c>
      <c r="J9" s="103">
        <v>442422.48856848199</v>
      </c>
      <c r="K9" s="103">
        <v>435701.40075087151</v>
      </c>
      <c r="L9" s="103">
        <v>436881.00041386345</v>
      </c>
      <c r="M9" s="103">
        <v>443128.25813727919</v>
      </c>
      <c r="N9" s="103">
        <v>447451.76881883771</v>
      </c>
      <c r="O9" s="103">
        <v>452038.79730185855</v>
      </c>
      <c r="P9" s="103">
        <v>457175.99085520639</v>
      </c>
      <c r="Q9" s="103">
        <v>464641.5079815886</v>
      </c>
      <c r="R9" s="103">
        <v>474167.07950196264</v>
      </c>
      <c r="S9" s="103">
        <v>489904.03241555596</v>
      </c>
      <c r="T9" s="103">
        <v>504586.55260260176</v>
      </c>
      <c r="U9" s="103">
        <v>518620.79897524702</v>
      </c>
      <c r="V9" s="103">
        <v>530965.31262263516</v>
      </c>
      <c r="W9" s="103">
        <v>541840.54458788119</v>
      </c>
      <c r="X9" s="103">
        <v>552497.18237498612</v>
      </c>
      <c r="Y9" s="103">
        <v>563416.88831694471</v>
      </c>
      <c r="Z9" s="103">
        <v>572609.02852907765</v>
      </c>
      <c r="AA9" s="103">
        <v>584423.34056447609</v>
      </c>
      <c r="AB9" s="103">
        <v>595994.71219047508</v>
      </c>
      <c r="AC9" s="103">
        <v>608193.39436295349</v>
      </c>
      <c r="AD9" s="103">
        <v>618768.04148517747</v>
      </c>
      <c r="AE9" s="103">
        <v>629015.42358114617</v>
      </c>
      <c r="AF9" s="103">
        <v>639253.83419911214</v>
      </c>
      <c r="AG9" s="103">
        <v>649903.8808304941</v>
      </c>
      <c r="AH9" s="103">
        <v>660470.73808924481</v>
      </c>
      <c r="AI9" s="103">
        <v>670992.56923878239</v>
      </c>
      <c r="AJ9" s="103">
        <v>680759.19952296128</v>
      </c>
      <c r="AK9" s="103">
        <v>690814.82138451235</v>
      </c>
      <c r="AL9" s="103">
        <v>700160.129277442</v>
      </c>
      <c r="AM9" s="103">
        <v>709060.07876687928</v>
      </c>
      <c r="AN9" s="103">
        <v>718245.74023982522</v>
      </c>
      <c r="AO9" s="103">
        <v>727607.08167575381</v>
      </c>
      <c r="AP9" s="103">
        <v>736892.67881803366</v>
      </c>
      <c r="AQ9" s="103">
        <v>746357.35588404466</v>
      </c>
      <c r="AR9" s="103">
        <v>755754.16061319411</v>
      </c>
      <c r="AS9" s="103">
        <v>765412.19681471481</v>
      </c>
      <c r="AT9" s="103">
        <v>774916.95859413163</v>
      </c>
      <c r="AU9" s="103">
        <v>784705.1917749776</v>
      </c>
      <c r="AV9" s="103">
        <v>794047.36933784001</v>
      </c>
      <c r="AW9" s="103">
        <v>803897.58851704665</v>
      </c>
      <c r="AX9" s="103">
        <v>814077.37020165927</v>
      </c>
      <c r="AY9" s="103">
        <v>824498.28547999449</v>
      </c>
      <c r="AZ9" s="103">
        <v>836839.26602267823</v>
      </c>
    </row>
    <row r="10" spans="1:52">
      <c r="A10" s="104" t="s">
        <v>66</v>
      </c>
      <c r="B10" s="105">
        <v>274307.69316390826</v>
      </c>
      <c r="C10" s="105">
        <v>269088.18607944157</v>
      </c>
      <c r="D10" s="105">
        <v>258200.18532880448</v>
      </c>
      <c r="E10" s="105">
        <v>250614.31435149547</v>
      </c>
      <c r="F10" s="105">
        <v>249672.53977899993</v>
      </c>
      <c r="G10" s="105">
        <v>253094.50492199999</v>
      </c>
      <c r="H10" s="105">
        <v>258646.89861599996</v>
      </c>
      <c r="I10" s="105">
        <v>258616.45699899993</v>
      </c>
      <c r="J10" s="105">
        <v>262165.94044399995</v>
      </c>
      <c r="K10" s="105">
        <v>248885.41833891696</v>
      </c>
      <c r="L10" s="105">
        <v>246089.18940240203</v>
      </c>
      <c r="M10" s="105">
        <v>252295.98409337999</v>
      </c>
      <c r="N10" s="105">
        <v>254647.95878564822</v>
      </c>
      <c r="O10" s="105">
        <v>257330.23435359698</v>
      </c>
      <c r="P10" s="105">
        <v>262662.44617924001</v>
      </c>
      <c r="Q10" s="105">
        <v>266186.04573775321</v>
      </c>
      <c r="R10" s="105">
        <v>271811.8801713615</v>
      </c>
      <c r="S10" s="105">
        <v>279477.9319433319</v>
      </c>
      <c r="T10" s="105">
        <v>286496.52373434161</v>
      </c>
      <c r="U10" s="105">
        <v>292517.64302064455</v>
      </c>
      <c r="V10" s="105">
        <v>297398.59814587852</v>
      </c>
      <c r="W10" s="105">
        <v>301246.24569536297</v>
      </c>
      <c r="X10" s="105">
        <v>304247.1754580196</v>
      </c>
      <c r="Y10" s="105">
        <v>307694.32863124734</v>
      </c>
      <c r="Z10" s="105">
        <v>310760.3167663308</v>
      </c>
      <c r="AA10" s="105">
        <v>314625.14440894924</v>
      </c>
      <c r="AB10" s="105">
        <v>317914.97167351737</v>
      </c>
      <c r="AC10" s="105">
        <v>320889.68975667993</v>
      </c>
      <c r="AD10" s="105">
        <v>323250.25265526382</v>
      </c>
      <c r="AE10" s="105">
        <v>325714.28228526324</v>
      </c>
      <c r="AF10" s="105">
        <v>328514.29004289827</v>
      </c>
      <c r="AG10" s="105">
        <v>331352.47729810065</v>
      </c>
      <c r="AH10" s="105">
        <v>333517.25736757973</v>
      </c>
      <c r="AI10" s="105">
        <v>336492.51918769721</v>
      </c>
      <c r="AJ10" s="105">
        <v>339206.95037628512</v>
      </c>
      <c r="AK10" s="105">
        <v>341948.96665492922</v>
      </c>
      <c r="AL10" s="105">
        <v>344463.61431749875</v>
      </c>
      <c r="AM10" s="105">
        <v>346562.96127892472</v>
      </c>
      <c r="AN10" s="105">
        <v>349020.8324652547</v>
      </c>
      <c r="AO10" s="105">
        <v>351684.79232903343</v>
      </c>
      <c r="AP10" s="105">
        <v>354238.75561189</v>
      </c>
      <c r="AQ10" s="105">
        <v>356838.45022113691</v>
      </c>
      <c r="AR10" s="105">
        <v>359212.87013932667</v>
      </c>
      <c r="AS10" s="105">
        <v>361683.42112843163</v>
      </c>
      <c r="AT10" s="105">
        <v>363934.8415877535</v>
      </c>
      <c r="AU10" s="105">
        <v>366391.03239960608</v>
      </c>
      <c r="AV10" s="105">
        <v>368433.71533861401</v>
      </c>
      <c r="AW10" s="105">
        <v>370943.48718306015</v>
      </c>
      <c r="AX10" s="105">
        <v>374048.42152219889</v>
      </c>
      <c r="AY10" s="105">
        <v>377015.83692342089</v>
      </c>
      <c r="AZ10" s="105">
        <v>381103.84275789594</v>
      </c>
    </row>
    <row r="11" spans="1:52">
      <c r="A11" s="106" t="s">
        <v>69</v>
      </c>
      <c r="B11" s="107">
        <v>58796</v>
      </c>
      <c r="C11" s="107">
        <v>65126</v>
      </c>
      <c r="D11" s="107">
        <v>68005</v>
      </c>
      <c r="E11" s="107">
        <v>70661</v>
      </c>
      <c r="F11" s="107">
        <v>75671</v>
      </c>
      <c r="G11" s="107">
        <v>79663</v>
      </c>
      <c r="H11" s="107">
        <v>83411</v>
      </c>
      <c r="I11" s="107">
        <v>87303</v>
      </c>
      <c r="J11" s="107">
        <v>96610.000000000029</v>
      </c>
      <c r="K11" s="107">
        <v>103086</v>
      </c>
      <c r="L11" s="107">
        <v>104855.37834343799</v>
      </c>
      <c r="M11" s="107">
        <v>104374</v>
      </c>
      <c r="N11" s="107">
        <v>105440</v>
      </c>
      <c r="O11" s="107">
        <v>107304.00000000001</v>
      </c>
      <c r="P11" s="107">
        <v>106380</v>
      </c>
      <c r="Q11" s="107">
        <v>109312.99999999999</v>
      </c>
      <c r="R11" s="107">
        <v>110185.50439842905</v>
      </c>
      <c r="S11" s="107">
        <v>115045.87391725775</v>
      </c>
      <c r="T11" s="107">
        <v>119676.65523435254</v>
      </c>
      <c r="U11" s="107">
        <v>124982.46817489079</v>
      </c>
      <c r="V11" s="107">
        <v>130231.53353786527</v>
      </c>
      <c r="W11" s="107">
        <v>135408.06207759317</v>
      </c>
      <c r="X11" s="107">
        <v>141561.11404859452</v>
      </c>
      <c r="Y11" s="107">
        <v>147378.58136065572</v>
      </c>
      <c r="Z11" s="107">
        <v>151948.0511823048</v>
      </c>
      <c r="AA11" s="107">
        <v>158087.55100767605</v>
      </c>
      <c r="AB11" s="107">
        <v>164845.58166202373</v>
      </c>
      <c r="AC11" s="107">
        <v>172677.79828835241</v>
      </c>
      <c r="AD11" s="107">
        <v>179591.26007706716</v>
      </c>
      <c r="AE11" s="107">
        <v>186123.9703231891</v>
      </c>
      <c r="AF11" s="107">
        <v>192208.1120888743</v>
      </c>
      <c r="AG11" s="107">
        <v>198663.50887530757</v>
      </c>
      <c r="AH11" s="107">
        <v>205652.23718908691</v>
      </c>
      <c r="AI11" s="107">
        <v>211629.76371245593</v>
      </c>
      <c r="AJ11" s="107">
        <v>217058.18901377602</v>
      </c>
      <c r="AK11" s="107">
        <v>222674.26921773289</v>
      </c>
      <c r="AL11" s="107">
        <v>227765.80903213847</v>
      </c>
      <c r="AM11" s="107">
        <v>232785.18620385573</v>
      </c>
      <c r="AN11" s="107">
        <v>237717.40504349867</v>
      </c>
      <c r="AO11" s="107">
        <v>242584.14144053558</v>
      </c>
      <c r="AP11" s="107">
        <v>247445.22709515758</v>
      </c>
      <c r="AQ11" s="107">
        <v>252390.60574135761</v>
      </c>
      <c r="AR11" s="107">
        <v>257458.16157577079</v>
      </c>
      <c r="AS11" s="107">
        <v>262619.29392486258</v>
      </c>
      <c r="AT11" s="107">
        <v>267778.77553233766</v>
      </c>
      <c r="AU11" s="107">
        <v>272919.46345678193</v>
      </c>
      <c r="AV11" s="107">
        <v>277962.43458719651</v>
      </c>
      <c r="AW11" s="107">
        <v>282939.37437845679</v>
      </c>
      <c r="AX11" s="107">
        <v>287648.45916722494</v>
      </c>
      <c r="AY11" s="107">
        <v>292683.24484552571</v>
      </c>
      <c r="AZ11" s="107">
        <v>298467.74973037769</v>
      </c>
    </row>
    <row r="12" spans="1:52">
      <c r="A12" s="106" t="s">
        <v>65</v>
      </c>
      <c r="B12" s="107">
        <v>71753.482669744102</v>
      </c>
      <c r="C12" s="107">
        <v>72549.154984900233</v>
      </c>
      <c r="D12" s="107">
        <v>73343.392689150176</v>
      </c>
      <c r="E12" s="107">
        <v>73790.069795556119</v>
      </c>
      <c r="F12" s="107">
        <v>76655.137436244113</v>
      </c>
      <c r="G12" s="107">
        <v>77399.197458878698</v>
      </c>
      <c r="H12" s="107">
        <v>78735.128160907829</v>
      </c>
      <c r="I12" s="107">
        <v>80496.019987898515</v>
      </c>
      <c r="J12" s="107">
        <v>83646.54812448204</v>
      </c>
      <c r="K12" s="107">
        <v>83729.982411954523</v>
      </c>
      <c r="L12" s="107">
        <v>85936.432668023423</v>
      </c>
      <c r="M12" s="107">
        <v>86458.274043899219</v>
      </c>
      <c r="N12" s="107">
        <v>87363.810033189453</v>
      </c>
      <c r="O12" s="107">
        <v>87404.56294826149</v>
      </c>
      <c r="P12" s="107">
        <v>88133.54467596639</v>
      </c>
      <c r="Q12" s="107">
        <v>89142.462243835398</v>
      </c>
      <c r="R12" s="107">
        <v>92169.69493217206</v>
      </c>
      <c r="S12" s="107">
        <v>95380.226554966313</v>
      </c>
      <c r="T12" s="107">
        <v>98413.373633907628</v>
      </c>
      <c r="U12" s="107">
        <v>101120.6877797117</v>
      </c>
      <c r="V12" s="107">
        <v>103335.1809388913</v>
      </c>
      <c r="W12" s="107">
        <v>105186.23681492508</v>
      </c>
      <c r="X12" s="107">
        <v>106688.89286837188</v>
      </c>
      <c r="Y12" s="107">
        <v>108343.97832504161</v>
      </c>
      <c r="Z12" s="107">
        <v>109900.66058044204</v>
      </c>
      <c r="AA12" s="107">
        <v>111710.64514785087</v>
      </c>
      <c r="AB12" s="107">
        <v>113234.15885493401</v>
      </c>
      <c r="AC12" s="107">
        <v>114625.90631792098</v>
      </c>
      <c r="AD12" s="107">
        <v>115926.52875284666</v>
      </c>
      <c r="AE12" s="107">
        <v>117177.17097269392</v>
      </c>
      <c r="AF12" s="107">
        <v>118531.43206733964</v>
      </c>
      <c r="AG12" s="107">
        <v>119887.89465708596</v>
      </c>
      <c r="AH12" s="107">
        <v>121301.24353257814</v>
      </c>
      <c r="AI12" s="107">
        <v>122870.28633862927</v>
      </c>
      <c r="AJ12" s="107">
        <v>124494.06013290009</v>
      </c>
      <c r="AK12" s="107">
        <v>126191.5855118503</v>
      </c>
      <c r="AL12" s="107">
        <v>127930.70592780477</v>
      </c>
      <c r="AM12" s="107">
        <v>129711.93128409886</v>
      </c>
      <c r="AN12" s="107">
        <v>131507.5027310719</v>
      </c>
      <c r="AO12" s="107">
        <v>133338.14790618478</v>
      </c>
      <c r="AP12" s="107">
        <v>135208.69611098594</v>
      </c>
      <c r="AQ12" s="107">
        <v>137128.29992155024</v>
      </c>
      <c r="AR12" s="107">
        <v>139083.12889809656</v>
      </c>
      <c r="AS12" s="107">
        <v>141109.4817614207</v>
      </c>
      <c r="AT12" s="107">
        <v>143203.34147404062</v>
      </c>
      <c r="AU12" s="107">
        <v>145394.69591858954</v>
      </c>
      <c r="AV12" s="107">
        <v>147651.21941202952</v>
      </c>
      <c r="AW12" s="107">
        <v>150014.72695552977</v>
      </c>
      <c r="AX12" s="107">
        <v>152380.48951223545</v>
      </c>
      <c r="AY12" s="107">
        <v>154799.20371104789</v>
      </c>
      <c r="AZ12" s="107">
        <v>157267.67353440457</v>
      </c>
    </row>
    <row r="13" spans="1:52">
      <c r="A13" s="102" t="s">
        <v>121</v>
      </c>
      <c r="B13" s="103">
        <v>849724.88493757462</v>
      </c>
      <c r="C13" s="103">
        <v>830310.131408402</v>
      </c>
      <c r="D13" s="103">
        <v>812152.35651581653</v>
      </c>
      <c r="E13" s="103">
        <v>827592.79653943493</v>
      </c>
      <c r="F13" s="103">
        <v>935659.9491571195</v>
      </c>
      <c r="G13" s="103">
        <v>1010957.5388730332</v>
      </c>
      <c r="H13" s="103">
        <v>1052959.1190874979</v>
      </c>
      <c r="I13" s="103">
        <v>1148110.8053711066</v>
      </c>
      <c r="J13" s="103">
        <v>1164393.1508813249</v>
      </c>
      <c r="K13" s="103">
        <v>1102437.015638436</v>
      </c>
      <c r="L13" s="103">
        <v>1117179.4238867541</v>
      </c>
      <c r="M13" s="103">
        <v>1173587.3973713752</v>
      </c>
      <c r="N13" s="103">
        <v>1189304.0029494637</v>
      </c>
      <c r="O13" s="103">
        <v>1217289.3794550186</v>
      </c>
      <c r="P13" s="103">
        <v>1265196.4742344201</v>
      </c>
      <c r="Q13" s="103">
        <v>1318528.4236514615</v>
      </c>
      <c r="R13" s="103">
        <v>1404649.530980147</v>
      </c>
      <c r="S13" s="103">
        <v>1470550.0549724549</v>
      </c>
      <c r="T13" s="103">
        <v>1543727.2856913188</v>
      </c>
      <c r="U13" s="103">
        <v>1613359.153946996</v>
      </c>
      <c r="V13" s="103">
        <v>1676179.7528104391</v>
      </c>
      <c r="W13" s="103">
        <v>1736957.6521412754</v>
      </c>
      <c r="X13" s="103">
        <v>1796626.4764984369</v>
      </c>
      <c r="Y13" s="103">
        <v>1851364.8676053577</v>
      </c>
      <c r="Z13" s="103">
        <v>1903580.0437301029</v>
      </c>
      <c r="AA13" s="103">
        <v>1952442.826676385</v>
      </c>
      <c r="AB13" s="103">
        <v>1997712.2755389288</v>
      </c>
      <c r="AC13" s="103">
        <v>2042785.5087735299</v>
      </c>
      <c r="AD13" s="103">
        <v>2091900.8610715724</v>
      </c>
      <c r="AE13" s="103">
        <v>2144321.6774351755</v>
      </c>
      <c r="AF13" s="103">
        <v>2193601.0773621462</v>
      </c>
      <c r="AG13" s="103">
        <v>2243328.5683094766</v>
      </c>
      <c r="AH13" s="103">
        <v>2296017.5077676857</v>
      </c>
      <c r="AI13" s="103">
        <v>2341688.6861533639</v>
      </c>
      <c r="AJ13" s="103">
        <v>2389896.0714120823</v>
      </c>
      <c r="AK13" s="103">
        <v>2435585.3707305556</v>
      </c>
      <c r="AL13" s="103">
        <v>2483879.0982454605</v>
      </c>
      <c r="AM13" s="103">
        <v>2536130.0900686849</v>
      </c>
      <c r="AN13" s="103">
        <v>2583202.787018327</v>
      </c>
      <c r="AO13" s="103">
        <v>2630853.8703144495</v>
      </c>
      <c r="AP13" s="103">
        <v>2681131.9799915422</v>
      </c>
      <c r="AQ13" s="103">
        <v>2731739.9641029183</v>
      </c>
      <c r="AR13" s="103">
        <v>2786425.6559842699</v>
      </c>
      <c r="AS13" s="103">
        <v>2839225.5462338012</v>
      </c>
      <c r="AT13" s="103">
        <v>2892450.6429880373</v>
      </c>
      <c r="AU13" s="103">
        <v>2943557.3886491843</v>
      </c>
      <c r="AV13" s="103">
        <v>3000279.2050938243</v>
      </c>
      <c r="AW13" s="103">
        <v>3053489.6668434869</v>
      </c>
      <c r="AX13" s="103">
        <v>3099484.9533600849</v>
      </c>
      <c r="AY13" s="103">
        <v>3155902.7192255771</v>
      </c>
      <c r="AZ13" s="103">
        <v>3202627.7251654142</v>
      </c>
    </row>
    <row r="14" spans="1:52">
      <c r="A14" s="104" t="s">
        <v>54</v>
      </c>
      <c r="B14" s="105">
        <v>82660.610240174574</v>
      </c>
      <c r="C14" s="105">
        <v>80943.136233730431</v>
      </c>
      <c r="D14" s="105">
        <v>79554.915438117023</v>
      </c>
      <c r="E14" s="105">
        <v>81288.085328362882</v>
      </c>
      <c r="F14" s="105">
        <v>85361.327551705908</v>
      </c>
      <c r="G14" s="105">
        <v>89137.539162514178</v>
      </c>
      <c r="H14" s="105">
        <v>92402.516390243414</v>
      </c>
      <c r="I14" s="105">
        <v>97592.383944822679</v>
      </c>
      <c r="J14" s="105">
        <v>93599.172891336595</v>
      </c>
      <c r="K14" s="105">
        <v>89122.199216386609</v>
      </c>
      <c r="L14" s="105">
        <v>91275.866106279966</v>
      </c>
      <c r="M14" s="105">
        <v>92965.862833570049</v>
      </c>
      <c r="N14" s="105">
        <v>87875.124582704448</v>
      </c>
      <c r="O14" s="105">
        <v>82170.726064426883</v>
      </c>
      <c r="P14" s="105">
        <v>82319.565543135774</v>
      </c>
      <c r="Q14" s="105">
        <v>86284.27674100078</v>
      </c>
      <c r="R14" s="105">
        <v>91515.899633121779</v>
      </c>
      <c r="S14" s="105">
        <v>94244.803350406233</v>
      </c>
      <c r="T14" s="105">
        <v>97064.082718815072</v>
      </c>
      <c r="U14" s="105">
        <v>99664.224631176388</v>
      </c>
      <c r="V14" s="105">
        <v>102028.19972929408</v>
      </c>
      <c r="W14" s="105">
        <v>104389.46588311868</v>
      </c>
      <c r="X14" s="105">
        <v>106719.60724277174</v>
      </c>
      <c r="Y14" s="105">
        <v>108738.76975552953</v>
      </c>
      <c r="Z14" s="105">
        <v>110932.91330054312</v>
      </c>
      <c r="AA14" s="105">
        <v>113420.97144494296</v>
      </c>
      <c r="AB14" s="105">
        <v>115517.78428823935</v>
      </c>
      <c r="AC14" s="105">
        <v>117351.39161547425</v>
      </c>
      <c r="AD14" s="105">
        <v>119448.19539471286</v>
      </c>
      <c r="AE14" s="105">
        <v>121634.38680318528</v>
      </c>
      <c r="AF14" s="105">
        <v>123882.72706870778</v>
      </c>
      <c r="AG14" s="105">
        <v>126133.23957277932</v>
      </c>
      <c r="AH14" s="105">
        <v>128488.80704052999</v>
      </c>
      <c r="AI14" s="105">
        <v>130904.74238835076</v>
      </c>
      <c r="AJ14" s="105">
        <v>133481.82159720943</v>
      </c>
      <c r="AK14" s="105">
        <v>136095.25295803402</v>
      </c>
      <c r="AL14" s="105">
        <v>138758.88025850235</v>
      </c>
      <c r="AM14" s="105">
        <v>141471.72760751334</v>
      </c>
      <c r="AN14" s="105">
        <v>144203.05058863453</v>
      </c>
      <c r="AO14" s="105">
        <v>146954.63070681851</v>
      </c>
      <c r="AP14" s="105">
        <v>149823.65369520368</v>
      </c>
      <c r="AQ14" s="105">
        <v>152765.62747281464</v>
      </c>
      <c r="AR14" s="105">
        <v>155827.97352275264</v>
      </c>
      <c r="AS14" s="105">
        <v>158972.22120518266</v>
      </c>
      <c r="AT14" s="105">
        <v>162213.46023585647</v>
      </c>
      <c r="AU14" s="105">
        <v>165530.18106560892</v>
      </c>
      <c r="AV14" s="105">
        <v>168968.07324881785</v>
      </c>
      <c r="AW14" s="105">
        <v>172423.77333067913</v>
      </c>
      <c r="AX14" s="105">
        <v>175918.88920351089</v>
      </c>
      <c r="AY14" s="105">
        <v>179602.87599650104</v>
      </c>
      <c r="AZ14" s="105">
        <v>183231.90701179509</v>
      </c>
    </row>
    <row r="15" spans="1:52">
      <c r="A15" s="106" t="s">
        <v>72</v>
      </c>
      <c r="B15" s="107">
        <v>299079.57531401946</v>
      </c>
      <c r="C15" s="107">
        <v>293541.24667669856</v>
      </c>
      <c r="D15" s="107">
        <v>285604.11305343709</v>
      </c>
      <c r="E15" s="107">
        <v>296653.47059722693</v>
      </c>
      <c r="F15" s="107">
        <v>317648.17568571959</v>
      </c>
      <c r="G15" s="107">
        <v>343741.04656233976</v>
      </c>
      <c r="H15" s="107">
        <v>364790.14879811625</v>
      </c>
      <c r="I15" s="107">
        <v>378885.75880457938</v>
      </c>
      <c r="J15" s="107">
        <v>376306.40853497066</v>
      </c>
      <c r="K15" s="107">
        <v>348963.56470304518</v>
      </c>
      <c r="L15" s="107">
        <v>363629.60268393595</v>
      </c>
      <c r="M15" s="107">
        <v>397178.42839838687</v>
      </c>
      <c r="N15" s="107">
        <v>395036.84956286306</v>
      </c>
      <c r="O15" s="107">
        <v>406261.7370298208</v>
      </c>
      <c r="P15" s="107">
        <v>429794.62116137368</v>
      </c>
      <c r="Q15" s="107">
        <v>459071.14824277302</v>
      </c>
      <c r="R15" s="107">
        <v>507427.50765431154</v>
      </c>
      <c r="S15" s="107">
        <v>525569.68236091977</v>
      </c>
      <c r="T15" s="107">
        <v>547150.03603953356</v>
      </c>
      <c r="U15" s="107">
        <v>567369.76311807241</v>
      </c>
      <c r="V15" s="107">
        <v>585796.81396702235</v>
      </c>
      <c r="W15" s="107">
        <v>604155.69132607244</v>
      </c>
      <c r="X15" s="107">
        <v>623748.37619036005</v>
      </c>
      <c r="Y15" s="107">
        <v>640458.79974551499</v>
      </c>
      <c r="Z15" s="107">
        <v>657357.0735130395</v>
      </c>
      <c r="AA15" s="107">
        <v>676617.28377317882</v>
      </c>
      <c r="AB15" s="107">
        <v>694211.9811358063</v>
      </c>
      <c r="AC15" s="107">
        <v>712080.64819944557</v>
      </c>
      <c r="AD15" s="107">
        <v>730206.29937937297</v>
      </c>
      <c r="AE15" s="107">
        <v>748564.59843585186</v>
      </c>
      <c r="AF15" s="107">
        <v>766124.92955366289</v>
      </c>
      <c r="AG15" s="107">
        <v>783779.88186721026</v>
      </c>
      <c r="AH15" s="107">
        <v>802314.07588317199</v>
      </c>
      <c r="AI15" s="107">
        <v>818816.90681521967</v>
      </c>
      <c r="AJ15" s="107">
        <v>835940.30646655709</v>
      </c>
      <c r="AK15" s="107">
        <v>852517.74555106391</v>
      </c>
      <c r="AL15" s="107">
        <v>869692.69154738111</v>
      </c>
      <c r="AM15" s="107">
        <v>887866.47500358301</v>
      </c>
      <c r="AN15" s="107">
        <v>904811.79176304722</v>
      </c>
      <c r="AO15" s="107">
        <v>921845.55581288342</v>
      </c>
      <c r="AP15" s="107">
        <v>939551.66739196761</v>
      </c>
      <c r="AQ15" s="107">
        <v>957416.38745377958</v>
      </c>
      <c r="AR15" s="107">
        <v>976296.48044199799</v>
      </c>
      <c r="AS15" s="107">
        <v>994815.24107877142</v>
      </c>
      <c r="AT15" s="107">
        <v>1013439.6247424504</v>
      </c>
      <c r="AU15" s="107">
        <v>1031388.0796629048</v>
      </c>
      <c r="AV15" s="107">
        <v>1050504.7925888512</v>
      </c>
      <c r="AW15" s="107">
        <v>1068520.8574850124</v>
      </c>
      <c r="AX15" s="107">
        <v>1084513.5789052467</v>
      </c>
      <c r="AY15" s="107">
        <v>1103234.31930448</v>
      </c>
      <c r="AZ15" s="107">
        <v>1119136.6239417237</v>
      </c>
    </row>
    <row r="16" spans="1:52">
      <c r="A16" s="106" t="s">
        <v>73</v>
      </c>
      <c r="B16" s="107">
        <v>467984.69938338071</v>
      </c>
      <c r="C16" s="107">
        <v>455825.74849797308</v>
      </c>
      <c r="D16" s="107">
        <v>446993.32802426245</v>
      </c>
      <c r="E16" s="107">
        <v>449651.24061384518</v>
      </c>
      <c r="F16" s="107">
        <v>532650.44591969415</v>
      </c>
      <c r="G16" s="107">
        <v>578078.95314817922</v>
      </c>
      <c r="H16" s="107">
        <v>595766.45389913837</v>
      </c>
      <c r="I16" s="107">
        <v>671632.66262170486</v>
      </c>
      <c r="J16" s="107">
        <v>694487.56945501768</v>
      </c>
      <c r="K16" s="107">
        <v>664351.25171900401</v>
      </c>
      <c r="L16" s="107">
        <v>662273.95509653818</v>
      </c>
      <c r="M16" s="107">
        <v>683443.1061394182</v>
      </c>
      <c r="N16" s="107">
        <v>706392.02880389593</v>
      </c>
      <c r="O16" s="107">
        <v>728856.91636077082</v>
      </c>
      <c r="P16" s="107">
        <v>753082.2875299108</v>
      </c>
      <c r="Q16" s="107">
        <v>773172.99866768764</v>
      </c>
      <c r="R16" s="107">
        <v>805706.12369271391</v>
      </c>
      <c r="S16" s="107">
        <v>850735.5692611289</v>
      </c>
      <c r="T16" s="107">
        <v>899513.16693297017</v>
      </c>
      <c r="U16" s="107">
        <v>946325.16619774722</v>
      </c>
      <c r="V16" s="107">
        <v>988354.73911412223</v>
      </c>
      <c r="W16" s="107">
        <v>1028412.4949320843</v>
      </c>
      <c r="X16" s="107">
        <v>1066158.4930653053</v>
      </c>
      <c r="Y16" s="107">
        <v>1102167.2981043132</v>
      </c>
      <c r="Z16" s="107">
        <v>1135290.05691652</v>
      </c>
      <c r="AA16" s="107">
        <v>1162404.5714582636</v>
      </c>
      <c r="AB16" s="107">
        <v>1187982.5101148831</v>
      </c>
      <c r="AC16" s="107">
        <v>1213353.4689586097</v>
      </c>
      <c r="AD16" s="107">
        <v>1242246.3662974867</v>
      </c>
      <c r="AE16" s="107">
        <v>1274122.692196138</v>
      </c>
      <c r="AF16" s="107">
        <v>1303593.4207397755</v>
      </c>
      <c r="AG16" s="107">
        <v>1333415.4468694869</v>
      </c>
      <c r="AH16" s="107">
        <v>1365214.6248439841</v>
      </c>
      <c r="AI16" s="107">
        <v>1391967.0369497933</v>
      </c>
      <c r="AJ16" s="107">
        <v>1420473.9433483158</v>
      </c>
      <c r="AK16" s="107">
        <v>1446972.3722214578</v>
      </c>
      <c r="AL16" s="107">
        <v>1475427.5264395769</v>
      </c>
      <c r="AM16" s="107">
        <v>1506791.8874575889</v>
      </c>
      <c r="AN16" s="107">
        <v>1534187.9446666455</v>
      </c>
      <c r="AO16" s="107">
        <v>1562053.6837947476</v>
      </c>
      <c r="AP16" s="107">
        <v>1591756.6589043706</v>
      </c>
      <c r="AQ16" s="107">
        <v>1621557.9491763241</v>
      </c>
      <c r="AR16" s="107">
        <v>1654301.2020195194</v>
      </c>
      <c r="AS16" s="107">
        <v>1685438.0839498469</v>
      </c>
      <c r="AT16" s="107">
        <v>1716797.5580097302</v>
      </c>
      <c r="AU16" s="107">
        <v>1746639.1279206704</v>
      </c>
      <c r="AV16" s="107">
        <v>1780806.3392561548</v>
      </c>
      <c r="AW16" s="107">
        <v>1812545.0360277954</v>
      </c>
      <c r="AX16" s="107">
        <v>1839052.4852513268</v>
      </c>
      <c r="AY16" s="107">
        <v>1873065.5239245961</v>
      </c>
      <c r="AZ16" s="107">
        <v>1900259.1942118956</v>
      </c>
    </row>
    <row r="17" spans="1:52">
      <c r="A17" s="21" t="s">
        <v>51</v>
      </c>
      <c r="B17" s="34">
        <v>2082601.6160454832</v>
      </c>
      <c r="C17" s="34">
        <v>2106853.0514455582</v>
      </c>
      <c r="D17" s="34">
        <v>2155799.4912943272</v>
      </c>
      <c r="E17" s="34">
        <v>2165137.7687776559</v>
      </c>
      <c r="F17" s="34">
        <v>2347833.8629242773</v>
      </c>
      <c r="G17" s="34">
        <v>2398694.3865123359</v>
      </c>
      <c r="H17" s="34">
        <v>2465149.0563146556</v>
      </c>
      <c r="I17" s="34">
        <v>2557424.8142090384</v>
      </c>
      <c r="J17" s="34">
        <v>2530947.2966232169</v>
      </c>
      <c r="K17" s="34">
        <v>2262079.7912058812</v>
      </c>
      <c r="L17" s="34">
        <v>2369478.8656305787</v>
      </c>
      <c r="M17" s="34">
        <v>2357035.7116325423</v>
      </c>
      <c r="N17" s="34">
        <v>2273967.8295153207</v>
      </c>
      <c r="O17" s="34">
        <v>2297633.0502611394</v>
      </c>
      <c r="P17" s="34">
        <v>2307352.2358120526</v>
      </c>
      <c r="Q17" s="34">
        <v>2347630.8488070508</v>
      </c>
      <c r="R17" s="34">
        <v>2423451.3747889586</v>
      </c>
      <c r="S17" s="34">
        <v>2516631.1913325568</v>
      </c>
      <c r="T17" s="34">
        <v>2594128.90388904</v>
      </c>
      <c r="U17" s="34">
        <v>2654627.562290505</v>
      </c>
      <c r="V17" s="34">
        <v>2702623.2617717166</v>
      </c>
      <c r="W17" s="34">
        <v>2744815.6360116978</v>
      </c>
      <c r="X17" s="34">
        <v>2782190.6576428749</v>
      </c>
      <c r="Y17" s="34">
        <v>2820429.7695084764</v>
      </c>
      <c r="Z17" s="34">
        <v>2856196.710090044</v>
      </c>
      <c r="AA17" s="34">
        <v>2890521.2768432004</v>
      </c>
      <c r="AB17" s="34">
        <v>2924639.7010403783</v>
      </c>
      <c r="AC17" s="34">
        <v>2958655.0056740078</v>
      </c>
      <c r="AD17" s="34">
        <v>2992737.2215651367</v>
      </c>
      <c r="AE17" s="34">
        <v>3027401.069106854</v>
      </c>
      <c r="AF17" s="34">
        <v>3062163.0505246329</v>
      </c>
      <c r="AG17" s="34">
        <v>3095673.6994785708</v>
      </c>
      <c r="AH17" s="34">
        <v>3129292.0965505629</v>
      </c>
      <c r="AI17" s="34">
        <v>3160486.8138859244</v>
      </c>
      <c r="AJ17" s="34">
        <v>3192088.222249357</v>
      </c>
      <c r="AK17" s="34">
        <v>3223920.3888269295</v>
      </c>
      <c r="AL17" s="34">
        <v>3256286.9704794516</v>
      </c>
      <c r="AM17" s="34">
        <v>3289581.9905136321</v>
      </c>
      <c r="AN17" s="34">
        <v>3323647.1587488158</v>
      </c>
      <c r="AO17" s="34">
        <v>3358092.4107480636</v>
      </c>
      <c r="AP17" s="34">
        <v>3393318.7345592249</v>
      </c>
      <c r="AQ17" s="34">
        <v>3430186.1162083414</v>
      </c>
      <c r="AR17" s="34">
        <v>3468377.1766572702</v>
      </c>
      <c r="AS17" s="34">
        <v>3506988.7168694944</v>
      </c>
      <c r="AT17" s="34">
        <v>3546611.3900220217</v>
      </c>
      <c r="AU17" s="34">
        <v>3586552.7497931221</v>
      </c>
      <c r="AV17" s="34">
        <v>3626740.0393823097</v>
      </c>
      <c r="AW17" s="34">
        <v>3667172.9065661123</v>
      </c>
      <c r="AX17" s="34">
        <v>3707892.6386329602</v>
      </c>
      <c r="AY17" s="34">
        <v>3749096.2080239942</v>
      </c>
      <c r="AZ17" s="34">
        <v>3790892.613402762</v>
      </c>
    </row>
    <row r="18" spans="1:52">
      <c r="A18" s="102" t="s">
        <v>119</v>
      </c>
      <c r="B18" s="103">
        <v>1386596.2781008184</v>
      </c>
      <c r="C18" s="103">
        <v>1432043.8284299443</v>
      </c>
      <c r="D18" s="103">
        <v>1480028.5795302158</v>
      </c>
      <c r="E18" s="103">
        <v>1485142.8415906103</v>
      </c>
      <c r="F18" s="103">
        <v>1629083.6707842068</v>
      </c>
      <c r="G18" s="103">
        <v>1673365.2127404001</v>
      </c>
      <c r="H18" s="103">
        <v>1725334.3249917743</v>
      </c>
      <c r="I18" s="103">
        <v>1789465.503476535</v>
      </c>
      <c r="J18" s="103">
        <v>1768325.9327025749</v>
      </c>
      <c r="K18" s="103">
        <v>1606219.3919409586</v>
      </c>
      <c r="L18" s="103">
        <v>1650999.2544207298</v>
      </c>
      <c r="M18" s="103">
        <v>1635372.4919853178</v>
      </c>
      <c r="N18" s="103">
        <v>1572770.4711221657</v>
      </c>
      <c r="O18" s="103">
        <v>1609404.3936842273</v>
      </c>
      <c r="P18" s="103">
        <v>1619719.5990036372</v>
      </c>
      <c r="Q18" s="103">
        <v>1650897.3582667783</v>
      </c>
      <c r="R18" s="103">
        <v>1722559.5929809166</v>
      </c>
      <c r="S18" s="103">
        <v>1794294.0195920165</v>
      </c>
      <c r="T18" s="103">
        <v>1851807.5645612925</v>
      </c>
      <c r="U18" s="103">
        <v>1895052.3809041027</v>
      </c>
      <c r="V18" s="103">
        <v>1927931.0265331352</v>
      </c>
      <c r="W18" s="103">
        <v>1956019.8148857399</v>
      </c>
      <c r="X18" s="103">
        <v>1980390.1402245099</v>
      </c>
      <c r="Y18" s="103">
        <v>2005892.680461836</v>
      </c>
      <c r="Z18" s="103">
        <v>2029537.5801840355</v>
      </c>
      <c r="AA18" s="103">
        <v>2052034.1878780366</v>
      </c>
      <c r="AB18" s="103">
        <v>2074821.9590287756</v>
      </c>
      <c r="AC18" s="103">
        <v>2097550.5922167338</v>
      </c>
      <c r="AD18" s="103">
        <v>2120325.3447547709</v>
      </c>
      <c r="AE18" s="103">
        <v>2143524.6817116556</v>
      </c>
      <c r="AF18" s="103">
        <v>2167030.778977551</v>
      </c>
      <c r="AG18" s="103">
        <v>2189882.1333578783</v>
      </c>
      <c r="AH18" s="103">
        <v>2212904.6188991927</v>
      </c>
      <c r="AI18" s="103">
        <v>2233744.1302545615</v>
      </c>
      <c r="AJ18" s="103">
        <v>2254908.2924446855</v>
      </c>
      <c r="AK18" s="103">
        <v>2276213.035696791</v>
      </c>
      <c r="AL18" s="103">
        <v>2297943.2421508818</v>
      </c>
      <c r="AM18" s="103">
        <v>2320108.3055198197</v>
      </c>
      <c r="AN18" s="103">
        <v>2343014.924234035</v>
      </c>
      <c r="AO18" s="103">
        <v>2366088.7690141192</v>
      </c>
      <c r="AP18" s="103">
        <v>2389518.7708112574</v>
      </c>
      <c r="AQ18" s="103">
        <v>2414310.0602953155</v>
      </c>
      <c r="AR18" s="103">
        <v>2440151.0408599409</v>
      </c>
      <c r="AS18" s="103">
        <v>2466241.7637014892</v>
      </c>
      <c r="AT18" s="103">
        <v>2493244.9501739666</v>
      </c>
      <c r="AU18" s="103">
        <v>2520340.6324710711</v>
      </c>
      <c r="AV18" s="103">
        <v>2547358.8334516906</v>
      </c>
      <c r="AW18" s="103">
        <v>2574586.7942166664</v>
      </c>
      <c r="AX18" s="103">
        <v>2602324.1264122678</v>
      </c>
      <c r="AY18" s="103">
        <v>2630219.4289979581</v>
      </c>
      <c r="AZ18" s="103">
        <v>2658933.2887547021</v>
      </c>
    </row>
    <row r="19" spans="1:52">
      <c r="A19" s="106" t="s">
        <v>122</v>
      </c>
      <c r="B19" s="107">
        <v>71350.225210319841</v>
      </c>
      <c r="C19" s="107">
        <v>74946.595498951763</v>
      </c>
      <c r="D19" s="107">
        <v>76140.828353418561</v>
      </c>
      <c r="E19" s="107">
        <v>79394.634376529037</v>
      </c>
      <c r="F19" s="107">
        <v>82154.328639725994</v>
      </c>
      <c r="G19" s="107">
        <v>84732.671171870665</v>
      </c>
      <c r="H19" s="107">
        <v>86093.247904040065</v>
      </c>
      <c r="I19" s="107">
        <v>91301.781235704679</v>
      </c>
      <c r="J19" s="107">
        <v>91323.79805528096</v>
      </c>
      <c r="K19" s="107">
        <v>90369.635091643882</v>
      </c>
      <c r="L19" s="107">
        <v>92286.41410384851</v>
      </c>
      <c r="M19" s="107">
        <v>93348.059503783647</v>
      </c>
      <c r="N19" s="107">
        <v>90711.891799088306</v>
      </c>
      <c r="O19" s="107">
        <v>90548.907954152004</v>
      </c>
      <c r="P19" s="107">
        <v>92793.621536362349</v>
      </c>
      <c r="Q19" s="107">
        <v>94290.333649884196</v>
      </c>
      <c r="R19" s="107">
        <v>96558.30177299949</v>
      </c>
      <c r="S19" s="107">
        <v>99425.405520809116</v>
      </c>
      <c r="T19" s="107">
        <v>102176.15005764218</v>
      </c>
      <c r="U19" s="107">
        <v>104571.70796170647</v>
      </c>
      <c r="V19" s="107">
        <v>106769.99578662413</v>
      </c>
      <c r="W19" s="107">
        <v>108895.34094459398</v>
      </c>
      <c r="X19" s="107">
        <v>110854.43774671161</v>
      </c>
      <c r="Y19" s="107">
        <v>112799.4482956881</v>
      </c>
      <c r="Z19" s="107">
        <v>114741.15451410675</v>
      </c>
      <c r="AA19" s="107">
        <v>116653.6195615125</v>
      </c>
      <c r="AB19" s="107">
        <v>118574.10313551917</v>
      </c>
      <c r="AC19" s="107">
        <v>120481.89656076545</v>
      </c>
      <c r="AD19" s="107">
        <v>122393.87481986968</v>
      </c>
      <c r="AE19" s="107">
        <v>124313.97115276693</v>
      </c>
      <c r="AF19" s="107">
        <v>126250.86618670287</v>
      </c>
      <c r="AG19" s="107">
        <v>128187.89963377066</v>
      </c>
      <c r="AH19" s="107">
        <v>130113.38923077445</v>
      </c>
      <c r="AI19" s="107">
        <v>131877.93138305031</v>
      </c>
      <c r="AJ19" s="107">
        <v>133662.72679615067</v>
      </c>
      <c r="AK19" s="107">
        <v>135479.56401891031</v>
      </c>
      <c r="AL19" s="107">
        <v>137317.49756330764</v>
      </c>
      <c r="AM19" s="107">
        <v>139237.17508773762</v>
      </c>
      <c r="AN19" s="107">
        <v>141209.99041256981</v>
      </c>
      <c r="AO19" s="107">
        <v>143230.80354504194</v>
      </c>
      <c r="AP19" s="107">
        <v>145297.50535660924</v>
      </c>
      <c r="AQ19" s="107">
        <v>147496.30575517265</v>
      </c>
      <c r="AR19" s="107">
        <v>149742.85099440225</v>
      </c>
      <c r="AS19" s="107">
        <v>152056.87689231848</v>
      </c>
      <c r="AT19" s="107">
        <v>154448.71258733078</v>
      </c>
      <c r="AU19" s="107">
        <v>156918.23710319624</v>
      </c>
      <c r="AV19" s="107">
        <v>159418.40180350008</v>
      </c>
      <c r="AW19" s="107">
        <v>161947.6067125159</v>
      </c>
      <c r="AX19" s="107">
        <v>164535.50666597235</v>
      </c>
      <c r="AY19" s="107">
        <v>167153.21255787998</v>
      </c>
      <c r="AZ19" s="107">
        <v>169818.62469325715</v>
      </c>
    </row>
    <row r="20" spans="1:52">
      <c r="A20" s="108" t="s">
        <v>123</v>
      </c>
      <c r="B20" s="109">
        <v>1315246.0528904984</v>
      </c>
      <c r="C20" s="109">
        <v>1357097.2329309927</v>
      </c>
      <c r="D20" s="109">
        <v>1403887.7511767973</v>
      </c>
      <c r="E20" s="109">
        <v>1405748.2072140812</v>
      </c>
      <c r="F20" s="109">
        <v>1546929.3421444809</v>
      </c>
      <c r="G20" s="109">
        <v>1588632.5415685296</v>
      </c>
      <c r="H20" s="109">
        <v>1639241.0770877341</v>
      </c>
      <c r="I20" s="109">
        <v>1698163.7222408303</v>
      </c>
      <c r="J20" s="109">
        <v>1677002.1346472939</v>
      </c>
      <c r="K20" s="109">
        <v>1515849.7568493148</v>
      </c>
      <c r="L20" s="109">
        <v>1558712.8403168814</v>
      </c>
      <c r="M20" s="109">
        <v>1542024.4324815341</v>
      </c>
      <c r="N20" s="109">
        <v>1482058.5793230773</v>
      </c>
      <c r="O20" s="109">
        <v>1518855.4857300753</v>
      </c>
      <c r="P20" s="109">
        <v>1526925.9774672748</v>
      </c>
      <c r="Q20" s="109">
        <v>1556607.0246168941</v>
      </c>
      <c r="R20" s="109">
        <v>1626001.2912079173</v>
      </c>
      <c r="S20" s="109">
        <v>1694868.6140712074</v>
      </c>
      <c r="T20" s="109">
        <v>1749631.4145036503</v>
      </c>
      <c r="U20" s="109">
        <v>1790480.6729423965</v>
      </c>
      <c r="V20" s="109">
        <v>1821161.0307465114</v>
      </c>
      <c r="W20" s="109">
        <v>1847124.4739411459</v>
      </c>
      <c r="X20" s="109">
        <v>1869535.7024777983</v>
      </c>
      <c r="Y20" s="109">
        <v>1893093.2321661483</v>
      </c>
      <c r="Z20" s="109">
        <v>1914796.4256699288</v>
      </c>
      <c r="AA20" s="109">
        <v>1935380.5683165241</v>
      </c>
      <c r="AB20" s="109">
        <v>1956247.8558932561</v>
      </c>
      <c r="AC20" s="109">
        <v>1977068.695655968</v>
      </c>
      <c r="AD20" s="109">
        <v>1997931.469934901</v>
      </c>
      <c r="AE20" s="109">
        <v>2019210.7105588885</v>
      </c>
      <c r="AF20" s="109">
        <v>2040779.9127908482</v>
      </c>
      <c r="AG20" s="109">
        <v>2061694.2337241077</v>
      </c>
      <c r="AH20" s="109">
        <v>2082791.2296684179</v>
      </c>
      <c r="AI20" s="109">
        <v>2101866.198871511</v>
      </c>
      <c r="AJ20" s="109">
        <v>2121245.5656485348</v>
      </c>
      <c r="AK20" s="109">
        <v>2140733.4716778807</v>
      </c>
      <c r="AL20" s="109">
        <v>2160625.7445875742</v>
      </c>
      <c r="AM20" s="109">
        <v>2180871.1304320819</v>
      </c>
      <c r="AN20" s="109">
        <v>2201804.9338214654</v>
      </c>
      <c r="AO20" s="109">
        <v>2222857.9654690768</v>
      </c>
      <c r="AP20" s="109">
        <v>2244221.2654546485</v>
      </c>
      <c r="AQ20" s="109">
        <v>2266813.7545401431</v>
      </c>
      <c r="AR20" s="109">
        <v>2290408.1898655384</v>
      </c>
      <c r="AS20" s="109">
        <v>2314184.8868091707</v>
      </c>
      <c r="AT20" s="109">
        <v>2338796.2375866361</v>
      </c>
      <c r="AU20" s="109">
        <v>2363422.3953678752</v>
      </c>
      <c r="AV20" s="109">
        <v>2387940.4316481911</v>
      </c>
      <c r="AW20" s="109">
        <v>2412639.1875041504</v>
      </c>
      <c r="AX20" s="109">
        <v>2437788.6197462953</v>
      </c>
      <c r="AY20" s="109">
        <v>2463066.2164400783</v>
      </c>
      <c r="AZ20" s="109">
        <v>2489114.6640614448</v>
      </c>
    </row>
    <row r="21" spans="1:52">
      <c r="A21" s="102" t="s">
        <v>124</v>
      </c>
      <c r="B21" s="109">
        <v>387363.75464222394</v>
      </c>
      <c r="C21" s="109">
        <v>368648.30225225701</v>
      </c>
      <c r="D21" s="109">
        <v>367483.19255303103</v>
      </c>
      <c r="E21" s="109">
        <v>375641.26875462395</v>
      </c>
      <c r="F21" s="109">
        <v>396774.37026043306</v>
      </c>
      <c r="G21" s="109">
        <v>394597.18045013293</v>
      </c>
      <c r="H21" s="109">
        <v>416245.92025294504</v>
      </c>
      <c r="I21" s="109">
        <v>430735.00000000006</v>
      </c>
      <c r="J21" s="109">
        <v>421686</v>
      </c>
      <c r="K21" s="109">
        <v>344370</v>
      </c>
      <c r="L21" s="109">
        <v>374955</v>
      </c>
      <c r="M21" s="109">
        <v>401122.99999999988</v>
      </c>
      <c r="N21" s="109">
        <v>385217.00000000012</v>
      </c>
      <c r="O21" s="109">
        <v>384319.00000000006</v>
      </c>
      <c r="P21" s="109">
        <v>388681</v>
      </c>
      <c r="Q21" s="109">
        <v>395549.99999999994</v>
      </c>
      <c r="R21" s="109">
        <v>394432.40857842576</v>
      </c>
      <c r="S21" s="109">
        <v>408417.00062896038</v>
      </c>
      <c r="T21" s="109">
        <v>421168.8324435649</v>
      </c>
      <c r="U21" s="109">
        <v>431688.11318715691</v>
      </c>
      <c r="V21" s="109">
        <v>440771.15038197872</v>
      </c>
      <c r="W21" s="109">
        <v>449213.24128746771</v>
      </c>
      <c r="X21" s="109">
        <v>456980.7619967637</v>
      </c>
      <c r="Y21" s="109">
        <v>464012.42043680733</v>
      </c>
      <c r="Z21" s="109">
        <v>470758.21743049269</v>
      </c>
      <c r="AA21" s="109">
        <v>477431.88576052251</v>
      </c>
      <c r="AB21" s="109">
        <v>483802.99207755557</v>
      </c>
      <c r="AC21" s="109">
        <v>490162.29867336887</v>
      </c>
      <c r="AD21" s="109">
        <v>496484.8638111758</v>
      </c>
      <c r="AE21" s="109">
        <v>502766.88806523947</v>
      </c>
      <c r="AF21" s="109">
        <v>508950.53213123191</v>
      </c>
      <c r="AG21" s="109">
        <v>514445.31194532831</v>
      </c>
      <c r="AH21" s="109">
        <v>519697.5160407236</v>
      </c>
      <c r="AI21" s="109">
        <v>525071.4668377412</v>
      </c>
      <c r="AJ21" s="109">
        <v>530414.38293235749</v>
      </c>
      <c r="AK21" s="109">
        <v>535777.32717107772</v>
      </c>
      <c r="AL21" s="109">
        <v>541099.45788206335</v>
      </c>
      <c r="AM21" s="109">
        <v>546552.85543813475</v>
      </c>
      <c r="AN21" s="109">
        <v>552088.1974442408</v>
      </c>
      <c r="AO21" s="109">
        <v>557676.355553678</v>
      </c>
      <c r="AP21" s="109">
        <v>563346.53294035117</v>
      </c>
      <c r="AQ21" s="109">
        <v>569111.27875054709</v>
      </c>
      <c r="AR21" s="109">
        <v>575022.15750449453</v>
      </c>
      <c r="AS21" s="109">
        <v>581038.97228338616</v>
      </c>
      <c r="AT21" s="109">
        <v>586972.91258525872</v>
      </c>
      <c r="AU21" s="109">
        <v>593007.41113079898</v>
      </c>
      <c r="AV21" s="109">
        <v>598945.01004786289</v>
      </c>
      <c r="AW21" s="109">
        <v>605018.24547538289</v>
      </c>
      <c r="AX21" s="109">
        <v>610993.26587257744</v>
      </c>
      <c r="AY21" s="109">
        <v>616941.91469992744</v>
      </c>
      <c r="AZ21" s="109">
        <v>622920.72103272181</v>
      </c>
    </row>
    <row r="22" spans="1:52">
      <c r="A22" s="102" t="s">
        <v>121</v>
      </c>
      <c r="B22" s="103">
        <v>16862.847079868669</v>
      </c>
      <c r="C22" s="103">
        <v>16637.266678352316</v>
      </c>
      <c r="D22" s="103">
        <v>17076.772386431236</v>
      </c>
      <c r="E22" s="103">
        <v>18062.758096575169</v>
      </c>
      <c r="F22" s="103">
        <v>20064.055440834611</v>
      </c>
      <c r="G22" s="103">
        <v>21304.920696666617</v>
      </c>
      <c r="H22" s="103">
        <v>23524.721259734339</v>
      </c>
      <c r="I22" s="103">
        <v>25483.164384400494</v>
      </c>
      <c r="J22" s="103">
        <v>26498.119885780281</v>
      </c>
      <c r="K22" s="103">
        <v>23006.868752529273</v>
      </c>
      <c r="L22" s="103">
        <v>27794.355613890999</v>
      </c>
      <c r="M22" s="103">
        <v>28664.931728445303</v>
      </c>
      <c r="N22" s="103">
        <v>27608.496300754472</v>
      </c>
      <c r="O22" s="103">
        <v>27560.343998628661</v>
      </c>
      <c r="P22" s="103">
        <v>29341.235803837546</v>
      </c>
      <c r="Q22" s="103">
        <v>30040.773306600451</v>
      </c>
      <c r="R22" s="103">
        <v>31297.630626316772</v>
      </c>
      <c r="S22" s="103">
        <v>33071.028616119795</v>
      </c>
      <c r="T22" s="103">
        <v>34964.072903950066</v>
      </c>
      <c r="U22" s="103">
        <v>36771.679101577145</v>
      </c>
      <c r="V22" s="103">
        <v>38473.81624430087</v>
      </c>
      <c r="W22" s="103">
        <v>40119.126802783496</v>
      </c>
      <c r="X22" s="103">
        <v>41727.299382105462</v>
      </c>
      <c r="Y22" s="103">
        <v>43279.177599448994</v>
      </c>
      <c r="Z22" s="103">
        <v>44771.419050229917</v>
      </c>
      <c r="AA22" s="103">
        <v>46074.397825279884</v>
      </c>
      <c r="AB22" s="103">
        <v>47377.700627540216</v>
      </c>
      <c r="AC22" s="103">
        <v>48698.28721549343</v>
      </c>
      <c r="AD22" s="103">
        <v>50088.5227016071</v>
      </c>
      <c r="AE22" s="103">
        <v>51669.022439304055</v>
      </c>
      <c r="AF22" s="103">
        <v>53139.857012294146</v>
      </c>
      <c r="AG22" s="103">
        <v>54644.051363122693</v>
      </c>
      <c r="AH22" s="103">
        <v>56297.055330535288</v>
      </c>
      <c r="AI22" s="103">
        <v>57715.06523062726</v>
      </c>
      <c r="AJ22" s="103">
        <v>59165.076986464119</v>
      </c>
      <c r="AK22" s="103">
        <v>60585.598779285283</v>
      </c>
      <c r="AL22" s="103">
        <v>62045.869289152819</v>
      </c>
      <c r="AM22" s="103">
        <v>63723.231120944773</v>
      </c>
      <c r="AN22" s="103">
        <v>65203.597608817698</v>
      </c>
      <c r="AO22" s="103">
        <v>66725.295536880323</v>
      </c>
      <c r="AP22" s="103">
        <v>68360.014370453457</v>
      </c>
      <c r="AQ22" s="103">
        <v>69971.592128498494</v>
      </c>
      <c r="AR22" s="103">
        <v>71698.766060717637</v>
      </c>
      <c r="AS22" s="103">
        <v>73301.620445655513</v>
      </c>
      <c r="AT22" s="103">
        <v>74921.055972123402</v>
      </c>
      <c r="AU22" s="103">
        <v>76486.960581394902</v>
      </c>
      <c r="AV22" s="103">
        <v>78355.384924389451</v>
      </c>
      <c r="AW22" s="103">
        <v>80049.73740849903</v>
      </c>
      <c r="AX22" s="103">
        <v>81512.791992777798</v>
      </c>
      <c r="AY22" s="103">
        <v>83266.728090919438</v>
      </c>
      <c r="AZ22" s="103">
        <v>84700.453541424882</v>
      </c>
    </row>
    <row r="23" spans="1:52">
      <c r="A23" s="104" t="s">
        <v>74</v>
      </c>
      <c r="B23" s="105">
        <v>1902.1440667258128</v>
      </c>
      <c r="C23" s="105">
        <v>1954.2673260012004</v>
      </c>
      <c r="D23" s="105">
        <v>1904.6182500211585</v>
      </c>
      <c r="E23" s="105">
        <v>1893.885963028227</v>
      </c>
      <c r="F23" s="105">
        <v>1959.1857737991804</v>
      </c>
      <c r="G23" s="105">
        <v>2008.2148649341752</v>
      </c>
      <c r="H23" s="105">
        <v>2087.8123018667898</v>
      </c>
      <c r="I23" s="105">
        <v>2146.4671092948806</v>
      </c>
      <c r="J23" s="105">
        <v>2116.1370427198326</v>
      </c>
      <c r="K23" s="105">
        <v>1983.1697879746614</v>
      </c>
      <c r="L23" s="105">
        <v>2070.4261238397485</v>
      </c>
      <c r="M23" s="105">
        <v>2056.4416056091995</v>
      </c>
      <c r="N23" s="105">
        <v>2047.369553951364</v>
      </c>
      <c r="O23" s="105">
        <v>2031.062875731729</v>
      </c>
      <c r="P23" s="105">
        <v>2324.5790271188603</v>
      </c>
      <c r="Q23" s="105">
        <v>2344.0038814536338</v>
      </c>
      <c r="R23" s="105">
        <v>2465.6089800753343</v>
      </c>
      <c r="S23" s="105">
        <v>2667.1221611383417</v>
      </c>
      <c r="T23" s="105">
        <v>2884.2426036903016</v>
      </c>
      <c r="U23" s="105">
        <v>3091.26200951389</v>
      </c>
      <c r="V23" s="105">
        <v>3287.1343238064737</v>
      </c>
      <c r="W23" s="105">
        <v>3480.0995256256429</v>
      </c>
      <c r="X23" s="105">
        <v>3683.2698758049833</v>
      </c>
      <c r="Y23" s="105">
        <v>3868.21600510797</v>
      </c>
      <c r="Z23" s="105">
        <v>4056.8468654910989</v>
      </c>
      <c r="AA23" s="105">
        <v>4256.5632506499041</v>
      </c>
      <c r="AB23" s="105">
        <v>4469.164297516857</v>
      </c>
      <c r="AC23" s="105">
        <v>4690.4915285631369</v>
      </c>
      <c r="AD23" s="105">
        <v>4921.0739029539372</v>
      </c>
      <c r="AE23" s="105">
        <v>5159.5483947892671</v>
      </c>
      <c r="AF23" s="105">
        <v>5388.5257816756357</v>
      </c>
      <c r="AG23" s="105">
        <v>5624.9843635547732</v>
      </c>
      <c r="AH23" s="105">
        <v>5880.0534977546595</v>
      </c>
      <c r="AI23" s="105">
        <v>6116.8861704239871</v>
      </c>
      <c r="AJ23" s="105">
        <v>6362.7952372729551</v>
      </c>
      <c r="AK23" s="105">
        <v>6604.7399839401633</v>
      </c>
      <c r="AL23" s="105">
        <v>6854.2495001698981</v>
      </c>
      <c r="AM23" s="105">
        <v>7128.2608207157818</v>
      </c>
      <c r="AN23" s="105">
        <v>7382.2055851333562</v>
      </c>
      <c r="AO23" s="105">
        <v>7643.8307231270928</v>
      </c>
      <c r="AP23" s="105">
        <v>7925.815010805476</v>
      </c>
      <c r="AQ23" s="105">
        <v>8214.2263610231657</v>
      </c>
      <c r="AR23" s="105">
        <v>8519.4650557590212</v>
      </c>
      <c r="AS23" s="105">
        <v>8814.9896882545017</v>
      </c>
      <c r="AT23" s="105">
        <v>9113.5221430205729</v>
      </c>
      <c r="AU23" s="105">
        <v>9408.6367963025587</v>
      </c>
      <c r="AV23" s="105">
        <v>9736.9350996581725</v>
      </c>
      <c r="AW23" s="105">
        <v>10047.082692654985</v>
      </c>
      <c r="AX23" s="105">
        <v>10326.663626131312</v>
      </c>
      <c r="AY23" s="105">
        <v>10645.472615578319</v>
      </c>
      <c r="AZ23" s="105">
        <v>10922.251171612943</v>
      </c>
    </row>
    <row r="24" spans="1:52">
      <c r="A24" s="108" t="s">
        <v>73</v>
      </c>
      <c r="B24" s="109">
        <v>14960.703013142855</v>
      </c>
      <c r="C24" s="109">
        <v>14682.999352351118</v>
      </c>
      <c r="D24" s="109">
        <v>15172.154136410081</v>
      </c>
      <c r="E24" s="109">
        <v>16168.872133546945</v>
      </c>
      <c r="F24" s="109">
        <v>18104.869667035426</v>
      </c>
      <c r="G24" s="109">
        <v>19296.705831732441</v>
      </c>
      <c r="H24" s="109">
        <v>21436.908957867548</v>
      </c>
      <c r="I24" s="109">
        <v>23336.697275105616</v>
      </c>
      <c r="J24" s="109">
        <v>24381.98284306045</v>
      </c>
      <c r="K24" s="109">
        <v>21023.698964554613</v>
      </c>
      <c r="L24" s="109">
        <v>25723.92949005125</v>
      </c>
      <c r="M24" s="109">
        <v>26608.490122836101</v>
      </c>
      <c r="N24" s="109">
        <v>25561.126746803107</v>
      </c>
      <c r="O24" s="109">
        <v>25529.281122896929</v>
      </c>
      <c r="P24" s="109">
        <v>27016.656776718683</v>
      </c>
      <c r="Q24" s="109">
        <v>27696.76942514682</v>
      </c>
      <c r="R24" s="109">
        <v>28832.021646241439</v>
      </c>
      <c r="S24" s="109">
        <v>30403.906454981454</v>
      </c>
      <c r="T24" s="109">
        <v>32079.830300259764</v>
      </c>
      <c r="U24" s="109">
        <v>33680.417092063253</v>
      </c>
      <c r="V24" s="109">
        <v>35186.681920494397</v>
      </c>
      <c r="W24" s="109">
        <v>36639.027277157846</v>
      </c>
      <c r="X24" s="109">
        <v>38044.029506300481</v>
      </c>
      <c r="Y24" s="109">
        <v>39410.961594341024</v>
      </c>
      <c r="Z24" s="109">
        <v>40714.572184738819</v>
      </c>
      <c r="AA24" s="109">
        <v>41817.834574629982</v>
      </c>
      <c r="AB24" s="109">
        <v>42908.536330023358</v>
      </c>
      <c r="AC24" s="109">
        <v>44007.795686930287</v>
      </c>
      <c r="AD24" s="109">
        <v>45167.44879865316</v>
      </c>
      <c r="AE24" s="109">
        <v>46509.474044514791</v>
      </c>
      <c r="AF24" s="109">
        <v>47751.331230618511</v>
      </c>
      <c r="AG24" s="109">
        <v>49019.066999567927</v>
      </c>
      <c r="AH24" s="109">
        <v>50417.001832780625</v>
      </c>
      <c r="AI24" s="109">
        <v>51598.179060203278</v>
      </c>
      <c r="AJ24" s="109">
        <v>52802.281749191156</v>
      </c>
      <c r="AK24" s="109">
        <v>53980.858795345113</v>
      </c>
      <c r="AL24" s="109">
        <v>55191.61978898292</v>
      </c>
      <c r="AM24" s="109">
        <v>56594.97030022899</v>
      </c>
      <c r="AN24" s="109">
        <v>57821.392023684341</v>
      </c>
      <c r="AO24" s="109">
        <v>59081.464813753235</v>
      </c>
      <c r="AP24" s="109">
        <v>60434.199359647973</v>
      </c>
      <c r="AQ24" s="109">
        <v>61757.365767475334</v>
      </c>
      <c r="AR24" s="109">
        <v>63179.301004958616</v>
      </c>
      <c r="AS24" s="109">
        <v>64486.630757401013</v>
      </c>
      <c r="AT24" s="109">
        <v>65807.533829102817</v>
      </c>
      <c r="AU24" s="109">
        <v>67078.323785092332</v>
      </c>
      <c r="AV24" s="109">
        <v>68618.449824731273</v>
      </c>
      <c r="AW24" s="109">
        <v>70002.654715844052</v>
      </c>
      <c r="AX24" s="109">
        <v>71186.128366646488</v>
      </c>
      <c r="AY24" s="109">
        <v>72621.25547534111</v>
      </c>
      <c r="AZ24" s="109">
        <v>73778.20236981193</v>
      </c>
    </row>
    <row r="25" spans="1:52">
      <c r="A25" s="102" t="s">
        <v>125</v>
      </c>
      <c r="B25" s="103">
        <v>291778.73622257222</v>
      </c>
      <c r="C25" s="103">
        <v>289523.65408500435</v>
      </c>
      <c r="D25" s="103">
        <v>291210.94682464941</v>
      </c>
      <c r="E25" s="103">
        <v>286290.90033584624</v>
      </c>
      <c r="F25" s="103">
        <v>301911.76643880288</v>
      </c>
      <c r="G25" s="103">
        <v>309427.07262513612</v>
      </c>
      <c r="H25" s="103">
        <v>300044.08981020225</v>
      </c>
      <c r="I25" s="103">
        <v>311741.14634810277</v>
      </c>
      <c r="J25" s="103">
        <v>314437.24403486168</v>
      </c>
      <c r="K25" s="103">
        <v>288483.53051239322</v>
      </c>
      <c r="L25" s="103">
        <v>315730.25559595798</v>
      </c>
      <c r="M25" s="103">
        <v>291875.28791877918</v>
      </c>
      <c r="N25" s="103">
        <v>288371.86209240044</v>
      </c>
      <c r="O25" s="103">
        <v>276349.31257828337</v>
      </c>
      <c r="P25" s="103">
        <v>269610.40100457735</v>
      </c>
      <c r="Q25" s="103">
        <v>271142.71723367274</v>
      </c>
      <c r="R25" s="103">
        <v>275161.74260329892</v>
      </c>
      <c r="S25" s="103">
        <v>280849.14249546028</v>
      </c>
      <c r="T25" s="103">
        <v>286188.43398023193</v>
      </c>
      <c r="U25" s="103">
        <v>291115.38909766817</v>
      </c>
      <c r="V25" s="103">
        <v>295447.26861230214</v>
      </c>
      <c r="W25" s="103">
        <v>299463.4530357066</v>
      </c>
      <c r="X25" s="103">
        <v>303092.45603949571</v>
      </c>
      <c r="Y25" s="103">
        <v>307245.49101038405</v>
      </c>
      <c r="Z25" s="103">
        <v>311129.49342528573</v>
      </c>
      <c r="AA25" s="103">
        <v>314980.8053793619</v>
      </c>
      <c r="AB25" s="103">
        <v>318637.04930650711</v>
      </c>
      <c r="AC25" s="103">
        <v>322243.82756841154</v>
      </c>
      <c r="AD25" s="103">
        <v>325838.49029758276</v>
      </c>
      <c r="AE25" s="103">
        <v>329440.47689065477</v>
      </c>
      <c r="AF25" s="103">
        <v>333041.88240355637</v>
      </c>
      <c r="AG25" s="103">
        <v>336702.20281224116</v>
      </c>
      <c r="AH25" s="103">
        <v>340392.90628011106</v>
      </c>
      <c r="AI25" s="103">
        <v>343956.15156299423</v>
      </c>
      <c r="AJ25" s="103">
        <v>347600.46988584992</v>
      </c>
      <c r="AK25" s="103">
        <v>351344.42717977491</v>
      </c>
      <c r="AL25" s="103">
        <v>355198.4011573536</v>
      </c>
      <c r="AM25" s="103">
        <v>359197.59843473288</v>
      </c>
      <c r="AN25" s="103">
        <v>363340.43946172239</v>
      </c>
      <c r="AO25" s="103">
        <v>367601.99064338626</v>
      </c>
      <c r="AP25" s="103">
        <v>372093.41643716232</v>
      </c>
      <c r="AQ25" s="103">
        <v>376793.18503398041</v>
      </c>
      <c r="AR25" s="103">
        <v>381505.21223211719</v>
      </c>
      <c r="AS25" s="103">
        <v>386406.36043896317</v>
      </c>
      <c r="AT25" s="103">
        <v>391472.47129067307</v>
      </c>
      <c r="AU25" s="103">
        <v>396717.74560985685</v>
      </c>
      <c r="AV25" s="103">
        <v>402080.81095836661</v>
      </c>
      <c r="AW25" s="103">
        <v>407518.12946556427</v>
      </c>
      <c r="AX25" s="103">
        <v>413062.45435533707</v>
      </c>
      <c r="AY25" s="103">
        <v>418668.13623518898</v>
      </c>
      <c r="AZ25" s="103">
        <v>424338.15007391333</v>
      </c>
    </row>
    <row r="26" spans="1:52">
      <c r="A26" s="106" t="s">
        <v>76</v>
      </c>
      <c r="B26" s="107">
        <v>158754.85062257224</v>
      </c>
      <c r="C26" s="107">
        <v>157896.41048500437</v>
      </c>
      <c r="D26" s="107">
        <v>159727.92382464942</v>
      </c>
      <c r="E26" s="107">
        <v>163784.81513584618</v>
      </c>
      <c r="F26" s="107">
        <v>166215.61543880287</v>
      </c>
      <c r="G26" s="107">
        <v>171915.09822513611</v>
      </c>
      <c r="H26" s="107">
        <v>162793.12071020229</v>
      </c>
      <c r="I26" s="107">
        <v>167695.14634810277</v>
      </c>
      <c r="J26" s="107">
        <v>170791.24403486174</v>
      </c>
      <c r="K26" s="107">
        <v>161592.53051239322</v>
      </c>
      <c r="L26" s="107">
        <v>166772.25559595801</v>
      </c>
      <c r="M26" s="107">
        <v>154665.28791877916</v>
      </c>
      <c r="N26" s="107">
        <v>144188.86209240049</v>
      </c>
      <c r="O26" s="107">
        <v>129452.31257828338</v>
      </c>
      <c r="P26" s="107">
        <v>124262.40100457743</v>
      </c>
      <c r="Q26" s="107">
        <v>129619.71723367274</v>
      </c>
      <c r="R26" s="107">
        <v>130997.96003106901</v>
      </c>
      <c r="S26" s="107">
        <v>133144.69313754787</v>
      </c>
      <c r="T26" s="107">
        <v>135231.70739200443</v>
      </c>
      <c r="U26" s="107">
        <v>137183.60902576771</v>
      </c>
      <c r="V26" s="107">
        <v>138767.60408239099</v>
      </c>
      <c r="W26" s="107">
        <v>140237.63488181008</v>
      </c>
      <c r="X26" s="107">
        <v>141542.11387193936</v>
      </c>
      <c r="Y26" s="107">
        <v>143102.20207279583</v>
      </c>
      <c r="Z26" s="107">
        <v>144566.52069741732</v>
      </c>
      <c r="AA26" s="107">
        <v>146080.45947258311</v>
      </c>
      <c r="AB26" s="107">
        <v>147488.46344597443</v>
      </c>
      <c r="AC26" s="107">
        <v>148848.89704494982</v>
      </c>
      <c r="AD26" s="107">
        <v>150186.10539696281</v>
      </c>
      <c r="AE26" s="107">
        <v>151521.62852387194</v>
      </c>
      <c r="AF26" s="107">
        <v>152872.73583342205</v>
      </c>
      <c r="AG26" s="107">
        <v>154261.0508272952</v>
      </c>
      <c r="AH26" s="107">
        <v>155692.3238357408</v>
      </c>
      <c r="AI26" s="107">
        <v>156970.16772649597</v>
      </c>
      <c r="AJ26" s="107">
        <v>158289.11445111455</v>
      </c>
      <c r="AK26" s="107">
        <v>159657.84876250941</v>
      </c>
      <c r="AL26" s="107">
        <v>161076.59462788486</v>
      </c>
      <c r="AM26" s="107">
        <v>162550.19354405266</v>
      </c>
      <c r="AN26" s="107">
        <v>164075.18904389156</v>
      </c>
      <c r="AO26" s="107">
        <v>165637.03241705411</v>
      </c>
      <c r="AP26" s="107">
        <v>167305.97079873094</v>
      </c>
      <c r="AQ26" s="107">
        <v>169106.54236765276</v>
      </c>
      <c r="AR26" s="107">
        <v>170872.96980956051</v>
      </c>
      <c r="AS26" s="107">
        <v>172748.44612442999</v>
      </c>
      <c r="AT26" s="107">
        <v>174724.97895704379</v>
      </c>
      <c r="AU26" s="107">
        <v>176805.72446644964</v>
      </c>
      <c r="AV26" s="107">
        <v>178956.07882561919</v>
      </c>
      <c r="AW26" s="107">
        <v>181152.14750776126</v>
      </c>
      <c r="AX26" s="107">
        <v>183424.08122651896</v>
      </c>
      <c r="AY26" s="107">
        <v>185758.80301528028</v>
      </c>
      <c r="AZ26" s="107">
        <v>188129.57839883282</v>
      </c>
    </row>
    <row r="27" spans="1:52">
      <c r="A27" s="108" t="s">
        <v>77</v>
      </c>
      <c r="B27" s="109">
        <v>133023.88560000001</v>
      </c>
      <c r="C27" s="109">
        <v>131627.24359999999</v>
      </c>
      <c r="D27" s="109">
        <v>131483.02299999999</v>
      </c>
      <c r="E27" s="109">
        <v>122506.0852</v>
      </c>
      <c r="F27" s="109">
        <v>135696.15100000001</v>
      </c>
      <c r="G27" s="109">
        <v>137511.97440000001</v>
      </c>
      <c r="H27" s="109">
        <v>137250.96909999999</v>
      </c>
      <c r="I27" s="109">
        <v>144046</v>
      </c>
      <c r="J27" s="109">
        <v>143646</v>
      </c>
      <c r="K27" s="109">
        <v>126891</v>
      </c>
      <c r="L27" s="109">
        <v>148958</v>
      </c>
      <c r="M27" s="109">
        <v>137210</v>
      </c>
      <c r="N27" s="109">
        <v>144183</v>
      </c>
      <c r="O27" s="109">
        <v>146896.99999999997</v>
      </c>
      <c r="P27" s="109">
        <v>145347.99999999994</v>
      </c>
      <c r="Q27" s="109">
        <v>141523</v>
      </c>
      <c r="R27" s="109">
        <v>144163.78257222992</v>
      </c>
      <c r="S27" s="109">
        <v>147704.44935791235</v>
      </c>
      <c r="T27" s="109">
        <v>150956.72658822752</v>
      </c>
      <c r="U27" s="109">
        <v>153931.78007190046</v>
      </c>
      <c r="V27" s="109">
        <v>156679.66452991113</v>
      </c>
      <c r="W27" s="109">
        <v>159225.81815389651</v>
      </c>
      <c r="X27" s="109">
        <v>161550.3421675564</v>
      </c>
      <c r="Y27" s="109">
        <v>164143.28893758825</v>
      </c>
      <c r="Z27" s="109">
        <v>166562.97272786841</v>
      </c>
      <c r="AA27" s="109">
        <v>168900.34590677873</v>
      </c>
      <c r="AB27" s="109">
        <v>171148.58586053268</v>
      </c>
      <c r="AC27" s="109">
        <v>173394.93052346172</v>
      </c>
      <c r="AD27" s="109">
        <v>175652.38490061995</v>
      </c>
      <c r="AE27" s="109">
        <v>177918.84836678277</v>
      </c>
      <c r="AF27" s="109">
        <v>180169.14657013433</v>
      </c>
      <c r="AG27" s="109">
        <v>182441.15198494596</v>
      </c>
      <c r="AH27" s="109">
        <v>184700.58244437026</v>
      </c>
      <c r="AI27" s="109">
        <v>186985.98383649826</v>
      </c>
      <c r="AJ27" s="109">
        <v>189311.35543473536</v>
      </c>
      <c r="AK27" s="109">
        <v>191686.5784172655</v>
      </c>
      <c r="AL27" s="109">
        <v>194121.80652946877</v>
      </c>
      <c r="AM27" s="109">
        <v>196647.40489068019</v>
      </c>
      <c r="AN27" s="109">
        <v>199265.25041783089</v>
      </c>
      <c r="AO27" s="109">
        <v>201964.95822633218</v>
      </c>
      <c r="AP27" s="109">
        <v>204787.44563843138</v>
      </c>
      <c r="AQ27" s="109">
        <v>207686.64266632765</v>
      </c>
      <c r="AR27" s="109">
        <v>210632.24242255665</v>
      </c>
      <c r="AS27" s="109">
        <v>213657.91431453323</v>
      </c>
      <c r="AT27" s="109">
        <v>216747.49233362926</v>
      </c>
      <c r="AU27" s="109">
        <v>219912.02114340724</v>
      </c>
      <c r="AV27" s="109">
        <v>223124.73213274748</v>
      </c>
      <c r="AW27" s="109">
        <v>226365.98195780301</v>
      </c>
      <c r="AX27" s="109">
        <v>229638.37312881809</v>
      </c>
      <c r="AY27" s="109">
        <v>232909.3332199087</v>
      </c>
      <c r="AZ27" s="109">
        <v>236208.57167508049</v>
      </c>
    </row>
    <row r="28" spans="1:52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>
      <c r="A30" s="19" t="s">
        <v>119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</row>
    <row r="31" spans="1:52">
      <c r="A31" s="117" t="s">
        <v>41</v>
      </c>
      <c r="B31" s="118">
        <v>4264387.9952218561</v>
      </c>
      <c r="C31" s="118">
        <v>4341194.7136525912</v>
      </c>
      <c r="D31" s="118">
        <v>4394687.8285080362</v>
      </c>
      <c r="E31" s="118">
        <v>4436369.7587948274</v>
      </c>
      <c r="F31" s="118">
        <v>4497452.6367244087</v>
      </c>
      <c r="G31" s="118">
        <v>4459600.7259255089</v>
      </c>
      <c r="H31" s="118">
        <v>4494697.8235273166</v>
      </c>
      <c r="I31" s="118">
        <v>4548524.1540105548</v>
      </c>
      <c r="J31" s="118">
        <v>4575820.8144816607</v>
      </c>
      <c r="K31" s="118">
        <v>4627414.1398818893</v>
      </c>
      <c r="L31" s="118">
        <v>4591225.7136769425</v>
      </c>
      <c r="M31" s="118">
        <v>4566078.7658526162</v>
      </c>
      <c r="N31" s="118">
        <v>4464709.349148741</v>
      </c>
      <c r="O31" s="118">
        <v>4520207.0073443949</v>
      </c>
      <c r="P31" s="118">
        <v>4571832.8247467615</v>
      </c>
      <c r="Q31" s="118">
        <v>4684293.5572236879</v>
      </c>
      <c r="R31" s="118">
        <v>4808836.9277511742</v>
      </c>
      <c r="S31" s="118">
        <v>4928726.7261408623</v>
      </c>
      <c r="T31" s="118">
        <v>5017090.4450242724</v>
      </c>
      <c r="U31" s="118">
        <v>5088204.7238769401</v>
      </c>
      <c r="V31" s="118">
        <v>5139927.6913391119</v>
      </c>
      <c r="W31" s="118">
        <v>5182132.7983603282</v>
      </c>
      <c r="X31" s="118">
        <v>5214964.2863886375</v>
      </c>
      <c r="Y31" s="118">
        <v>5244093.3138166443</v>
      </c>
      <c r="Z31" s="118">
        <v>5272119.6631825911</v>
      </c>
      <c r="AA31" s="118">
        <v>5302393.5371586028</v>
      </c>
      <c r="AB31" s="118">
        <v>5329546.1954395389</v>
      </c>
      <c r="AC31" s="118">
        <v>5358339.7110999329</v>
      </c>
      <c r="AD31" s="118">
        <v>5387399.8176152604</v>
      </c>
      <c r="AE31" s="118">
        <v>5416049.8911125287</v>
      </c>
      <c r="AF31" s="118">
        <v>5445364.8204178447</v>
      </c>
      <c r="AG31" s="118">
        <v>5474263.0839136271</v>
      </c>
      <c r="AH31" s="118">
        <v>5500651.9495201325</v>
      </c>
      <c r="AI31" s="118">
        <v>5525115.1239975514</v>
      </c>
      <c r="AJ31" s="118">
        <v>5548824.3463095194</v>
      </c>
      <c r="AK31" s="118">
        <v>5570582.6878730711</v>
      </c>
      <c r="AL31" s="118">
        <v>5591047.2552448036</v>
      </c>
      <c r="AM31" s="118">
        <v>5610313.2898697499</v>
      </c>
      <c r="AN31" s="118">
        <v>5629294.5683075897</v>
      </c>
      <c r="AO31" s="118">
        <v>5652498.6632004026</v>
      </c>
      <c r="AP31" s="118">
        <v>5677828.9125194326</v>
      </c>
      <c r="AQ31" s="118">
        <v>5702917.8278747927</v>
      </c>
      <c r="AR31" s="118">
        <v>5727638.7536395397</v>
      </c>
      <c r="AS31" s="118">
        <v>5753185.3506505694</v>
      </c>
      <c r="AT31" s="118">
        <v>5778903.7212553164</v>
      </c>
      <c r="AU31" s="118">
        <v>5805077.9806034807</v>
      </c>
      <c r="AV31" s="118">
        <v>5830580.8375469744</v>
      </c>
      <c r="AW31" s="118">
        <v>5858235.439402394</v>
      </c>
      <c r="AX31" s="118">
        <v>5887915.0054163868</v>
      </c>
      <c r="AY31" s="118">
        <v>5917941.5480622435</v>
      </c>
      <c r="AZ31" s="118">
        <v>5949392.2249012906</v>
      </c>
    </row>
    <row r="32" spans="1:52">
      <c r="A32" s="119" t="s">
        <v>42</v>
      </c>
      <c r="B32" s="120">
        <v>98868.951500627707</v>
      </c>
      <c r="C32" s="120">
        <v>102845.60129304745</v>
      </c>
      <c r="D32" s="120">
        <v>104173.80350916857</v>
      </c>
      <c r="E32" s="120">
        <v>106630.45546390621</v>
      </c>
      <c r="F32" s="120">
        <v>111163.82297665565</v>
      </c>
      <c r="G32" s="120">
        <v>113834.54459824735</v>
      </c>
      <c r="H32" s="120">
        <v>113588.21803775446</v>
      </c>
      <c r="I32" s="120">
        <v>108906.64599904015</v>
      </c>
      <c r="J32" s="120">
        <v>114601.74541042201</v>
      </c>
      <c r="K32" s="120">
        <v>111803.01661914708</v>
      </c>
      <c r="L32" s="120">
        <v>114123.89844497043</v>
      </c>
      <c r="M32" s="120">
        <v>116891.05423980352</v>
      </c>
      <c r="N32" s="120">
        <v>117258.86505514238</v>
      </c>
      <c r="O32" s="120">
        <v>117097.71644575668</v>
      </c>
      <c r="P32" s="120">
        <v>119474.13243618001</v>
      </c>
      <c r="Q32" s="120">
        <v>119377.48160168499</v>
      </c>
      <c r="R32" s="120">
        <v>123273.19276789775</v>
      </c>
      <c r="S32" s="120">
        <v>127079.82430035682</v>
      </c>
      <c r="T32" s="120">
        <v>130465.79988202556</v>
      </c>
      <c r="U32" s="120">
        <v>133706.15365891482</v>
      </c>
      <c r="V32" s="120">
        <v>136499.22646115723</v>
      </c>
      <c r="W32" s="120">
        <v>138802.43441228499</v>
      </c>
      <c r="X32" s="120">
        <v>140831.48126491296</v>
      </c>
      <c r="Y32" s="120">
        <v>142629.44094971457</v>
      </c>
      <c r="Z32" s="120">
        <v>144237.17223202839</v>
      </c>
      <c r="AA32" s="120">
        <v>145969.22512441879</v>
      </c>
      <c r="AB32" s="120">
        <v>147544.75588126649</v>
      </c>
      <c r="AC32" s="120">
        <v>149077.60313350111</v>
      </c>
      <c r="AD32" s="120">
        <v>150600.81962981139</v>
      </c>
      <c r="AE32" s="120">
        <v>152108.76182799169</v>
      </c>
      <c r="AF32" s="120">
        <v>153600.65172922023</v>
      </c>
      <c r="AG32" s="120">
        <v>155044.22621557381</v>
      </c>
      <c r="AH32" s="120">
        <v>156410.18394086379</v>
      </c>
      <c r="AI32" s="120">
        <v>157693.68425143545</v>
      </c>
      <c r="AJ32" s="120">
        <v>158918.42659859639</v>
      </c>
      <c r="AK32" s="120">
        <v>160103.78886091892</v>
      </c>
      <c r="AL32" s="120">
        <v>161310.24473867184</v>
      </c>
      <c r="AM32" s="120">
        <v>162548.66066500824</v>
      </c>
      <c r="AN32" s="120">
        <v>163788.81167869928</v>
      </c>
      <c r="AO32" s="120">
        <v>164977.07665073019</v>
      </c>
      <c r="AP32" s="120">
        <v>166078.90786089934</v>
      </c>
      <c r="AQ32" s="120">
        <v>167093.8509509888</v>
      </c>
      <c r="AR32" s="120">
        <v>168060.0466900251</v>
      </c>
      <c r="AS32" s="120">
        <v>169057.77126169173</v>
      </c>
      <c r="AT32" s="120">
        <v>170049.4140666457</v>
      </c>
      <c r="AU32" s="120">
        <v>171081.02063382458</v>
      </c>
      <c r="AV32" s="120">
        <v>172074.9207489698</v>
      </c>
      <c r="AW32" s="120">
        <v>173061.39500847005</v>
      </c>
      <c r="AX32" s="120">
        <v>174048.32957783129</v>
      </c>
      <c r="AY32" s="120">
        <v>175030.74841167557</v>
      </c>
      <c r="AZ32" s="120">
        <v>176069.55181239406</v>
      </c>
    </row>
    <row r="33" spans="1:52">
      <c r="A33" s="121" t="s">
        <v>126</v>
      </c>
      <c r="B33" s="122">
        <v>98868.951500627707</v>
      </c>
      <c r="C33" s="122">
        <v>102845.60129304745</v>
      </c>
      <c r="D33" s="122">
        <v>104173.80350916857</v>
      </c>
      <c r="E33" s="122">
        <v>106630.45546390621</v>
      </c>
      <c r="F33" s="122">
        <v>111163.82297665565</v>
      </c>
      <c r="G33" s="122">
        <v>113834.54459824735</v>
      </c>
      <c r="H33" s="122">
        <v>113588.21803775446</v>
      </c>
      <c r="I33" s="122">
        <v>108906.64599904015</v>
      </c>
      <c r="J33" s="122">
        <v>114601.74541042201</v>
      </c>
      <c r="K33" s="122">
        <v>111803.01661914708</v>
      </c>
      <c r="L33" s="122">
        <v>114123.89844497043</v>
      </c>
      <c r="M33" s="122">
        <v>116891.05423980352</v>
      </c>
      <c r="N33" s="122">
        <v>117258.86505514238</v>
      </c>
      <c r="O33" s="122">
        <v>117097.71644575668</v>
      </c>
      <c r="P33" s="122">
        <v>119474.13243618001</v>
      </c>
      <c r="Q33" s="122">
        <v>119377.48160168499</v>
      </c>
      <c r="R33" s="122">
        <v>121723.0237947916</v>
      </c>
      <c r="S33" s="122">
        <v>123777.77684812184</v>
      </c>
      <c r="T33" s="122">
        <v>125271.290711371</v>
      </c>
      <c r="U33" s="122">
        <v>126442.21018427539</v>
      </c>
      <c r="V33" s="122">
        <v>127026.2066487593</v>
      </c>
      <c r="W33" s="122">
        <v>126943.03024026389</v>
      </c>
      <c r="X33" s="122">
        <v>126380.80373889353</v>
      </c>
      <c r="Y33" s="122">
        <v>125463.81868331812</v>
      </c>
      <c r="Z33" s="122">
        <v>124324.30420036668</v>
      </c>
      <c r="AA33" s="122">
        <v>123299.81627604946</v>
      </c>
      <c r="AB33" s="122">
        <v>122327.32550320891</v>
      </c>
      <c r="AC33" s="122">
        <v>121545.67851063759</v>
      </c>
      <c r="AD33" s="122">
        <v>120982.25863437666</v>
      </c>
      <c r="AE33" s="122">
        <v>120593.2421155768</v>
      </c>
      <c r="AF33" s="122">
        <v>120348.74600278775</v>
      </c>
      <c r="AG33" s="122">
        <v>120149.72011064495</v>
      </c>
      <c r="AH33" s="122">
        <v>119906.54818010129</v>
      </c>
      <c r="AI33" s="122">
        <v>119606.0207184785</v>
      </c>
      <c r="AJ33" s="122">
        <v>119244.09321813904</v>
      </c>
      <c r="AK33" s="122">
        <v>118769.51808222367</v>
      </c>
      <c r="AL33" s="122">
        <v>118218.4733977351</v>
      </c>
      <c r="AM33" s="122">
        <v>117603.4665360052</v>
      </c>
      <c r="AN33" s="122">
        <v>116915.18855846343</v>
      </c>
      <c r="AO33" s="122">
        <v>116146.61131666985</v>
      </c>
      <c r="AP33" s="122">
        <v>115300.76132544885</v>
      </c>
      <c r="AQ33" s="122">
        <v>114387.61578587395</v>
      </c>
      <c r="AR33" s="122">
        <v>113475.3206235715</v>
      </c>
      <c r="AS33" s="122">
        <v>112620.69707813307</v>
      </c>
      <c r="AT33" s="122">
        <v>111784.9599956584</v>
      </c>
      <c r="AU33" s="122">
        <v>111011.47565180872</v>
      </c>
      <c r="AV33" s="122">
        <v>110238.0369056012</v>
      </c>
      <c r="AW33" s="122">
        <v>109507.16673916226</v>
      </c>
      <c r="AX33" s="122">
        <v>108833.9805865466</v>
      </c>
      <c r="AY33" s="122">
        <v>108175.19779259735</v>
      </c>
      <c r="AZ33" s="122">
        <v>107590.64250689901</v>
      </c>
    </row>
    <row r="34" spans="1:52">
      <c r="A34" s="123" t="s">
        <v>127</v>
      </c>
      <c r="B34" s="107">
        <v>98868.951500627707</v>
      </c>
      <c r="C34" s="107">
        <v>102845.60129304745</v>
      </c>
      <c r="D34" s="107">
        <v>104173.80350916857</v>
      </c>
      <c r="E34" s="107">
        <v>106630.45546390621</v>
      </c>
      <c r="F34" s="107">
        <v>111163.82297665565</v>
      </c>
      <c r="G34" s="107">
        <v>113834.54459824735</v>
      </c>
      <c r="H34" s="107">
        <v>113588.21803775446</v>
      </c>
      <c r="I34" s="107">
        <v>108906.64599904015</v>
      </c>
      <c r="J34" s="107">
        <v>114601.74541042201</v>
      </c>
      <c r="K34" s="107">
        <v>111803.01661914708</v>
      </c>
      <c r="L34" s="107">
        <v>114123.89844497043</v>
      </c>
      <c r="M34" s="107">
        <v>116891.05423980352</v>
      </c>
      <c r="N34" s="107">
        <v>117258.86505514238</v>
      </c>
      <c r="O34" s="107">
        <v>117097.71644575668</v>
      </c>
      <c r="P34" s="107">
        <v>119474.13243618001</v>
      </c>
      <c r="Q34" s="107">
        <v>119377.48160168499</v>
      </c>
      <c r="R34" s="107">
        <v>121723.0237947916</v>
      </c>
      <c r="S34" s="107">
        <v>123777.77684812184</v>
      </c>
      <c r="T34" s="107">
        <v>125271.290711371</v>
      </c>
      <c r="U34" s="107">
        <v>126442.21018427539</v>
      </c>
      <c r="V34" s="107">
        <v>127026.2066487593</v>
      </c>
      <c r="W34" s="107">
        <v>126943.03024026389</v>
      </c>
      <c r="X34" s="107">
        <v>126380.80373889353</v>
      </c>
      <c r="Y34" s="107">
        <v>125463.81868331812</v>
      </c>
      <c r="Z34" s="107">
        <v>124324.30420036668</v>
      </c>
      <c r="AA34" s="107">
        <v>123299.81627604946</v>
      </c>
      <c r="AB34" s="107">
        <v>122327.32550320891</v>
      </c>
      <c r="AC34" s="107">
        <v>121545.67851063759</v>
      </c>
      <c r="AD34" s="107">
        <v>120982.25863437666</v>
      </c>
      <c r="AE34" s="107">
        <v>120593.2421155768</v>
      </c>
      <c r="AF34" s="107">
        <v>120348.74600278775</v>
      </c>
      <c r="AG34" s="107">
        <v>120149.72011064495</v>
      </c>
      <c r="AH34" s="107">
        <v>119906.54818010129</v>
      </c>
      <c r="AI34" s="107">
        <v>119606.0207184785</v>
      </c>
      <c r="AJ34" s="107">
        <v>119244.09321813904</v>
      </c>
      <c r="AK34" s="107">
        <v>118769.51808222367</v>
      </c>
      <c r="AL34" s="107">
        <v>118218.4733977351</v>
      </c>
      <c r="AM34" s="107">
        <v>117603.4665360052</v>
      </c>
      <c r="AN34" s="107">
        <v>116915.18855846343</v>
      </c>
      <c r="AO34" s="107">
        <v>116146.61131666985</v>
      </c>
      <c r="AP34" s="107">
        <v>115300.76132544885</v>
      </c>
      <c r="AQ34" s="107">
        <v>114387.61578587395</v>
      </c>
      <c r="AR34" s="107">
        <v>113475.3206235715</v>
      </c>
      <c r="AS34" s="107">
        <v>112620.69707813307</v>
      </c>
      <c r="AT34" s="107">
        <v>111784.9599956584</v>
      </c>
      <c r="AU34" s="107">
        <v>111011.47565180872</v>
      </c>
      <c r="AV34" s="107">
        <v>110238.0369056012</v>
      </c>
      <c r="AW34" s="107">
        <v>109507.16673916226</v>
      </c>
      <c r="AX34" s="107">
        <v>108833.9805865466</v>
      </c>
      <c r="AY34" s="107">
        <v>108175.19779259735</v>
      </c>
      <c r="AZ34" s="107">
        <v>107590.64250689901</v>
      </c>
    </row>
    <row r="35" spans="1:52">
      <c r="A35" s="123" t="s">
        <v>128</v>
      </c>
      <c r="B35" s="107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v>0</v>
      </c>
      <c r="P35" s="107">
        <v>0</v>
      </c>
      <c r="Q35" s="107">
        <v>0</v>
      </c>
      <c r="R35" s="107">
        <v>0</v>
      </c>
      <c r="S35" s="107">
        <v>0</v>
      </c>
      <c r="T35" s="107">
        <v>0</v>
      </c>
      <c r="U35" s="107">
        <v>0</v>
      </c>
      <c r="V35" s="107">
        <v>0</v>
      </c>
      <c r="W35" s="107">
        <v>0</v>
      </c>
      <c r="X35" s="107">
        <v>0</v>
      </c>
      <c r="Y35" s="107">
        <v>0</v>
      </c>
      <c r="Z35" s="107">
        <v>0</v>
      </c>
      <c r="AA35" s="107">
        <v>0</v>
      </c>
      <c r="AB35" s="107">
        <v>0</v>
      </c>
      <c r="AC35" s="107">
        <v>0</v>
      </c>
      <c r="AD35" s="107">
        <v>0</v>
      </c>
      <c r="AE35" s="107">
        <v>0</v>
      </c>
      <c r="AF35" s="107">
        <v>0</v>
      </c>
      <c r="AG35" s="107">
        <v>0</v>
      </c>
      <c r="AH35" s="107">
        <v>0</v>
      </c>
      <c r="AI35" s="107">
        <v>0</v>
      </c>
      <c r="AJ35" s="107">
        <v>0</v>
      </c>
      <c r="AK35" s="107">
        <v>0</v>
      </c>
      <c r="AL35" s="107">
        <v>0</v>
      </c>
      <c r="AM35" s="107">
        <v>0</v>
      </c>
      <c r="AN35" s="107">
        <v>0</v>
      </c>
      <c r="AO35" s="107">
        <v>0</v>
      </c>
      <c r="AP35" s="107">
        <v>0</v>
      </c>
      <c r="AQ35" s="107">
        <v>0</v>
      </c>
      <c r="AR35" s="107">
        <v>0</v>
      </c>
      <c r="AS35" s="107">
        <v>0</v>
      </c>
      <c r="AT35" s="107">
        <v>0</v>
      </c>
      <c r="AU35" s="107">
        <v>0</v>
      </c>
      <c r="AV35" s="107">
        <v>0</v>
      </c>
      <c r="AW35" s="107">
        <v>0</v>
      </c>
      <c r="AX35" s="107">
        <v>0</v>
      </c>
      <c r="AY35" s="107">
        <v>0</v>
      </c>
      <c r="AZ35" s="107">
        <v>0</v>
      </c>
    </row>
    <row r="36" spans="1:52">
      <c r="A36" s="123" t="s">
        <v>129</v>
      </c>
      <c r="B36" s="107">
        <v>0</v>
      </c>
      <c r="C36" s="107">
        <v>0</v>
      </c>
      <c r="D36" s="107">
        <v>0</v>
      </c>
      <c r="E36" s="107">
        <v>0</v>
      </c>
      <c r="F36" s="107">
        <v>0</v>
      </c>
      <c r="G36" s="107">
        <v>0</v>
      </c>
      <c r="H36" s="107">
        <v>0</v>
      </c>
      <c r="I36" s="107">
        <v>0</v>
      </c>
      <c r="J36" s="107">
        <v>0</v>
      </c>
      <c r="K36" s="107">
        <v>0</v>
      </c>
      <c r="L36" s="107">
        <v>0</v>
      </c>
      <c r="M36" s="107">
        <v>0</v>
      </c>
      <c r="N36" s="107">
        <v>0</v>
      </c>
      <c r="O36" s="107">
        <v>0</v>
      </c>
      <c r="P36" s="107">
        <v>0</v>
      </c>
      <c r="Q36" s="107">
        <v>0</v>
      </c>
      <c r="R36" s="107">
        <v>0</v>
      </c>
      <c r="S36" s="107">
        <v>0</v>
      </c>
      <c r="T36" s="107">
        <v>0</v>
      </c>
      <c r="U36" s="107">
        <v>0</v>
      </c>
      <c r="V36" s="107">
        <v>0</v>
      </c>
      <c r="W36" s="107">
        <v>0</v>
      </c>
      <c r="X36" s="107">
        <v>0</v>
      </c>
      <c r="Y36" s="107">
        <v>0</v>
      </c>
      <c r="Z36" s="107">
        <v>0</v>
      </c>
      <c r="AA36" s="107">
        <v>0</v>
      </c>
      <c r="AB36" s="107">
        <v>0</v>
      </c>
      <c r="AC36" s="107">
        <v>0</v>
      </c>
      <c r="AD36" s="107">
        <v>0</v>
      </c>
      <c r="AE36" s="107">
        <v>0</v>
      </c>
      <c r="AF36" s="107">
        <v>0</v>
      </c>
      <c r="AG36" s="107">
        <v>0</v>
      </c>
      <c r="AH36" s="107">
        <v>0</v>
      </c>
      <c r="AI36" s="107">
        <v>0</v>
      </c>
      <c r="AJ36" s="107">
        <v>0</v>
      </c>
      <c r="AK36" s="107">
        <v>0</v>
      </c>
      <c r="AL36" s="107">
        <v>0</v>
      </c>
      <c r="AM36" s="107">
        <v>0</v>
      </c>
      <c r="AN36" s="107">
        <v>0</v>
      </c>
      <c r="AO36" s="107">
        <v>0</v>
      </c>
      <c r="AP36" s="107">
        <v>0</v>
      </c>
      <c r="AQ36" s="107">
        <v>0</v>
      </c>
      <c r="AR36" s="107">
        <v>0</v>
      </c>
      <c r="AS36" s="107">
        <v>0</v>
      </c>
      <c r="AT36" s="107">
        <v>0</v>
      </c>
      <c r="AU36" s="107">
        <v>0</v>
      </c>
      <c r="AV36" s="107">
        <v>0</v>
      </c>
      <c r="AW36" s="107">
        <v>0</v>
      </c>
      <c r="AX36" s="107">
        <v>0</v>
      </c>
      <c r="AY36" s="107">
        <v>0</v>
      </c>
      <c r="AZ36" s="107">
        <v>0</v>
      </c>
    </row>
    <row r="37" spans="1:52">
      <c r="A37" s="121" t="s">
        <v>130</v>
      </c>
      <c r="B37" s="122">
        <v>0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122">
        <v>0</v>
      </c>
      <c r="P37" s="122">
        <v>0</v>
      </c>
      <c r="Q37" s="122">
        <v>0</v>
      </c>
      <c r="R37" s="122">
        <v>0</v>
      </c>
      <c r="S37" s="122">
        <v>0</v>
      </c>
      <c r="T37" s="122">
        <v>0</v>
      </c>
      <c r="U37" s="122">
        <v>0</v>
      </c>
      <c r="V37" s="122">
        <v>0</v>
      </c>
      <c r="W37" s="122">
        <v>0</v>
      </c>
      <c r="X37" s="122">
        <v>0</v>
      </c>
      <c r="Y37" s="122">
        <v>0</v>
      </c>
      <c r="Z37" s="122">
        <v>0</v>
      </c>
      <c r="AA37" s="122">
        <v>0</v>
      </c>
      <c r="AB37" s="122">
        <v>0</v>
      </c>
      <c r="AC37" s="122">
        <v>0</v>
      </c>
      <c r="AD37" s="122">
        <v>0</v>
      </c>
      <c r="AE37" s="122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122">
        <v>0</v>
      </c>
      <c r="AO37" s="122">
        <v>0</v>
      </c>
      <c r="AP37" s="122">
        <v>0</v>
      </c>
      <c r="AQ37" s="122">
        <v>0</v>
      </c>
      <c r="AR37" s="122">
        <v>0</v>
      </c>
      <c r="AS37" s="122">
        <v>0</v>
      </c>
      <c r="AT37" s="122">
        <v>0</v>
      </c>
      <c r="AU37" s="122">
        <v>0</v>
      </c>
      <c r="AV37" s="122">
        <v>0</v>
      </c>
      <c r="AW37" s="122">
        <v>0</v>
      </c>
      <c r="AX37" s="122">
        <v>0</v>
      </c>
      <c r="AY37" s="122">
        <v>0</v>
      </c>
      <c r="AZ37" s="122">
        <v>0</v>
      </c>
    </row>
    <row r="38" spans="1:52">
      <c r="A38" s="123" t="s">
        <v>127</v>
      </c>
      <c r="B38" s="107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  <c r="O38" s="107">
        <v>0</v>
      </c>
      <c r="P38" s="107">
        <v>0</v>
      </c>
      <c r="Q38" s="107">
        <v>0</v>
      </c>
      <c r="R38" s="107">
        <v>0</v>
      </c>
      <c r="S38" s="107">
        <v>0</v>
      </c>
      <c r="T38" s="107">
        <v>0</v>
      </c>
      <c r="U38" s="107">
        <v>0</v>
      </c>
      <c r="V38" s="107">
        <v>0</v>
      </c>
      <c r="W38" s="107">
        <v>0</v>
      </c>
      <c r="X38" s="107">
        <v>0</v>
      </c>
      <c r="Y38" s="107">
        <v>0</v>
      </c>
      <c r="Z38" s="107">
        <v>0</v>
      </c>
      <c r="AA38" s="107">
        <v>0</v>
      </c>
      <c r="AB38" s="107">
        <v>0</v>
      </c>
      <c r="AC38" s="107">
        <v>0</v>
      </c>
      <c r="AD38" s="107">
        <v>0</v>
      </c>
      <c r="AE38" s="107">
        <v>0</v>
      </c>
      <c r="AF38" s="107">
        <v>0</v>
      </c>
      <c r="AG38" s="107">
        <v>0</v>
      </c>
      <c r="AH38" s="107">
        <v>0</v>
      </c>
      <c r="AI38" s="107">
        <v>0</v>
      </c>
      <c r="AJ38" s="107">
        <v>0</v>
      </c>
      <c r="AK38" s="107">
        <v>0</v>
      </c>
      <c r="AL38" s="107">
        <v>0</v>
      </c>
      <c r="AM38" s="107">
        <v>0</v>
      </c>
      <c r="AN38" s="107">
        <v>0</v>
      </c>
      <c r="AO38" s="107">
        <v>0</v>
      </c>
      <c r="AP38" s="107">
        <v>0</v>
      </c>
      <c r="AQ38" s="107">
        <v>0</v>
      </c>
      <c r="AR38" s="107">
        <v>0</v>
      </c>
      <c r="AS38" s="107">
        <v>0</v>
      </c>
      <c r="AT38" s="107">
        <v>0</v>
      </c>
      <c r="AU38" s="107">
        <v>0</v>
      </c>
      <c r="AV38" s="107">
        <v>0</v>
      </c>
      <c r="AW38" s="107">
        <v>0</v>
      </c>
      <c r="AX38" s="107">
        <v>0</v>
      </c>
      <c r="AY38" s="107">
        <v>0</v>
      </c>
      <c r="AZ38" s="107">
        <v>0</v>
      </c>
    </row>
    <row r="39" spans="1:52">
      <c r="A39" s="121" t="s">
        <v>131</v>
      </c>
      <c r="B39" s="122">
        <v>0</v>
      </c>
      <c r="C39" s="122">
        <v>0</v>
      </c>
      <c r="D39" s="122">
        <v>0</v>
      </c>
      <c r="E39" s="122">
        <v>0</v>
      </c>
      <c r="F39" s="122">
        <v>0</v>
      </c>
      <c r="G39" s="122">
        <v>0</v>
      </c>
      <c r="H39" s="122">
        <v>0</v>
      </c>
      <c r="I39" s="122">
        <v>0</v>
      </c>
      <c r="J39" s="122">
        <v>0</v>
      </c>
      <c r="K39" s="122">
        <v>0</v>
      </c>
      <c r="L39" s="122">
        <v>0</v>
      </c>
      <c r="M39" s="122">
        <v>0</v>
      </c>
      <c r="N39" s="122">
        <v>0</v>
      </c>
      <c r="O39" s="122">
        <v>0</v>
      </c>
      <c r="P39" s="122">
        <v>0</v>
      </c>
      <c r="Q39" s="122">
        <v>0</v>
      </c>
      <c r="R39" s="122">
        <v>1550.1689731061529</v>
      </c>
      <c r="S39" s="122">
        <v>3302.0474522349605</v>
      </c>
      <c r="T39" s="122">
        <v>5194.5091706545545</v>
      </c>
      <c r="U39" s="122">
        <v>7263.9434746394136</v>
      </c>
      <c r="V39" s="122">
        <v>9473.0198123979335</v>
      </c>
      <c r="W39" s="122">
        <v>11859.404172021101</v>
      </c>
      <c r="X39" s="122">
        <v>14450.67752601943</v>
      </c>
      <c r="Y39" s="122">
        <v>17165.622266396458</v>
      </c>
      <c r="Z39" s="122">
        <v>19912.868031661688</v>
      </c>
      <c r="AA39" s="122">
        <v>22669.408848369327</v>
      </c>
      <c r="AB39" s="122">
        <v>25217.43037805759</v>
      </c>
      <c r="AC39" s="122">
        <v>27531.924622863524</v>
      </c>
      <c r="AD39" s="122">
        <v>29618.560995434753</v>
      </c>
      <c r="AE39" s="122">
        <v>31515.519712414916</v>
      </c>
      <c r="AF39" s="122">
        <v>33251.905726432487</v>
      </c>
      <c r="AG39" s="122">
        <v>34894.506104928878</v>
      </c>
      <c r="AH39" s="122">
        <v>36503.635760762525</v>
      </c>
      <c r="AI39" s="122">
        <v>38087.663532956947</v>
      </c>
      <c r="AJ39" s="122">
        <v>39674.333380457363</v>
      </c>
      <c r="AK39" s="122">
        <v>41334.270778695231</v>
      </c>
      <c r="AL39" s="122">
        <v>43091.771340936742</v>
      </c>
      <c r="AM39" s="122">
        <v>44945.194129003045</v>
      </c>
      <c r="AN39" s="122">
        <v>46873.623120235839</v>
      </c>
      <c r="AO39" s="122">
        <v>48830.46533406034</v>
      </c>
      <c r="AP39" s="122">
        <v>50778.146535450498</v>
      </c>
      <c r="AQ39" s="122">
        <v>52706.235165114835</v>
      </c>
      <c r="AR39" s="122">
        <v>54584.72606645363</v>
      </c>
      <c r="AS39" s="122">
        <v>56437.074183558645</v>
      </c>
      <c r="AT39" s="122">
        <v>58264.454070987296</v>
      </c>
      <c r="AU39" s="122">
        <v>60069.54498201589</v>
      </c>
      <c r="AV39" s="122">
        <v>61836.883843368581</v>
      </c>
      <c r="AW39" s="122">
        <v>63554.22826930778</v>
      </c>
      <c r="AX39" s="122">
        <v>65214.348991284671</v>
      </c>
      <c r="AY39" s="122">
        <v>66855.550619078189</v>
      </c>
      <c r="AZ39" s="122">
        <v>68478.90930549505</v>
      </c>
    </row>
    <row r="40" spans="1:52">
      <c r="A40" s="123" t="s">
        <v>132</v>
      </c>
      <c r="B40" s="107">
        <v>0</v>
      </c>
      <c r="C40" s="107">
        <v>0</v>
      </c>
      <c r="D40" s="107">
        <v>0</v>
      </c>
      <c r="E40" s="107">
        <v>0</v>
      </c>
      <c r="F40" s="107">
        <v>0</v>
      </c>
      <c r="G40" s="107">
        <v>0</v>
      </c>
      <c r="H40" s="107">
        <v>0</v>
      </c>
      <c r="I40" s="107">
        <v>0</v>
      </c>
      <c r="J40" s="107">
        <v>0</v>
      </c>
      <c r="K40" s="107">
        <v>0</v>
      </c>
      <c r="L40" s="107">
        <v>0</v>
      </c>
      <c r="M40" s="107">
        <v>0</v>
      </c>
      <c r="N40" s="107">
        <v>0</v>
      </c>
      <c r="O40" s="107">
        <v>0</v>
      </c>
      <c r="P40" s="107">
        <v>0</v>
      </c>
      <c r="Q40" s="107">
        <v>0</v>
      </c>
      <c r="R40" s="107">
        <v>1550.1689731061529</v>
      </c>
      <c r="S40" s="107">
        <v>3302.0474522349605</v>
      </c>
      <c r="T40" s="107">
        <v>5194.5091706545545</v>
      </c>
      <c r="U40" s="107">
        <v>7263.9434746394136</v>
      </c>
      <c r="V40" s="107">
        <v>9473.0198123979335</v>
      </c>
      <c r="W40" s="107">
        <v>11859.404172021101</v>
      </c>
      <c r="X40" s="107">
        <v>14450.67752601943</v>
      </c>
      <c r="Y40" s="107">
        <v>17165.622266396458</v>
      </c>
      <c r="Z40" s="107">
        <v>19912.868031661688</v>
      </c>
      <c r="AA40" s="107">
        <v>22669.408848369327</v>
      </c>
      <c r="AB40" s="107">
        <v>25217.43037805759</v>
      </c>
      <c r="AC40" s="107">
        <v>27531.924622863524</v>
      </c>
      <c r="AD40" s="107">
        <v>29618.560995434753</v>
      </c>
      <c r="AE40" s="107">
        <v>31515.519712414916</v>
      </c>
      <c r="AF40" s="107">
        <v>33251.905726432487</v>
      </c>
      <c r="AG40" s="107">
        <v>34894.506104928878</v>
      </c>
      <c r="AH40" s="107">
        <v>36503.635760762525</v>
      </c>
      <c r="AI40" s="107">
        <v>38087.663532956947</v>
      </c>
      <c r="AJ40" s="107">
        <v>39674.333380457363</v>
      </c>
      <c r="AK40" s="107">
        <v>41334.270778695231</v>
      </c>
      <c r="AL40" s="107">
        <v>43091.771340936742</v>
      </c>
      <c r="AM40" s="107">
        <v>44945.194129003045</v>
      </c>
      <c r="AN40" s="107">
        <v>46873.623120235839</v>
      </c>
      <c r="AO40" s="107">
        <v>48830.46533406034</v>
      </c>
      <c r="AP40" s="107">
        <v>50778.146535450498</v>
      </c>
      <c r="AQ40" s="107">
        <v>52706.235165114835</v>
      </c>
      <c r="AR40" s="107">
        <v>54584.72606645363</v>
      </c>
      <c r="AS40" s="107">
        <v>56437.074183558645</v>
      </c>
      <c r="AT40" s="107">
        <v>58264.454070987296</v>
      </c>
      <c r="AU40" s="107">
        <v>60069.54498201589</v>
      </c>
      <c r="AV40" s="107">
        <v>61836.883843368581</v>
      </c>
      <c r="AW40" s="107">
        <v>63554.22826930778</v>
      </c>
      <c r="AX40" s="107">
        <v>65214.348991284671</v>
      </c>
      <c r="AY40" s="107">
        <v>66855.550619078189</v>
      </c>
      <c r="AZ40" s="107">
        <v>68478.90930549505</v>
      </c>
    </row>
    <row r="41" spans="1:52">
      <c r="A41" s="123" t="s">
        <v>133</v>
      </c>
      <c r="B41" s="107">
        <v>0</v>
      </c>
      <c r="C41" s="107">
        <v>0</v>
      </c>
      <c r="D41" s="107">
        <v>0</v>
      </c>
      <c r="E41" s="107">
        <v>0</v>
      </c>
      <c r="F41" s="107">
        <v>0</v>
      </c>
      <c r="G41" s="107">
        <v>0</v>
      </c>
      <c r="H41" s="107">
        <v>0</v>
      </c>
      <c r="I41" s="107">
        <v>0</v>
      </c>
      <c r="J41" s="107">
        <v>0</v>
      </c>
      <c r="K41" s="107">
        <v>0</v>
      </c>
      <c r="L41" s="107">
        <v>0</v>
      </c>
      <c r="M41" s="107">
        <v>0</v>
      </c>
      <c r="N41" s="107">
        <v>0</v>
      </c>
      <c r="O41" s="107">
        <v>0</v>
      </c>
      <c r="P41" s="107">
        <v>0</v>
      </c>
      <c r="Q41" s="107">
        <v>0</v>
      </c>
      <c r="R41" s="107">
        <v>0</v>
      </c>
      <c r="S41" s="107">
        <v>0</v>
      </c>
      <c r="T41" s="107">
        <v>0</v>
      </c>
      <c r="U41" s="107">
        <v>0</v>
      </c>
      <c r="V41" s="107">
        <v>0</v>
      </c>
      <c r="W41" s="107">
        <v>0</v>
      </c>
      <c r="X41" s="107">
        <v>0</v>
      </c>
      <c r="Y41" s="107">
        <v>0</v>
      </c>
      <c r="Z41" s="107">
        <v>0</v>
      </c>
      <c r="AA41" s="107">
        <v>0</v>
      </c>
      <c r="AB41" s="107">
        <v>0</v>
      </c>
      <c r="AC41" s="107">
        <v>0</v>
      </c>
      <c r="AD41" s="107">
        <v>0</v>
      </c>
      <c r="AE41" s="107">
        <v>0</v>
      </c>
      <c r="AF41" s="107">
        <v>0</v>
      </c>
      <c r="AG41" s="107">
        <v>0</v>
      </c>
      <c r="AH41" s="107">
        <v>0</v>
      </c>
      <c r="AI41" s="107">
        <v>0</v>
      </c>
      <c r="AJ41" s="107">
        <v>0</v>
      </c>
      <c r="AK41" s="107">
        <v>0</v>
      </c>
      <c r="AL41" s="107">
        <v>0</v>
      </c>
      <c r="AM41" s="107">
        <v>0</v>
      </c>
      <c r="AN41" s="107">
        <v>0</v>
      </c>
      <c r="AO41" s="107">
        <v>0</v>
      </c>
      <c r="AP41" s="107">
        <v>0</v>
      </c>
      <c r="AQ41" s="107">
        <v>0</v>
      </c>
      <c r="AR41" s="107">
        <v>0</v>
      </c>
      <c r="AS41" s="107">
        <v>0</v>
      </c>
      <c r="AT41" s="107">
        <v>0</v>
      </c>
      <c r="AU41" s="107">
        <v>0</v>
      </c>
      <c r="AV41" s="107">
        <v>0</v>
      </c>
      <c r="AW41" s="107">
        <v>0</v>
      </c>
      <c r="AX41" s="107">
        <v>0</v>
      </c>
      <c r="AY41" s="107">
        <v>0</v>
      </c>
      <c r="AZ41" s="107">
        <v>0</v>
      </c>
    </row>
    <row r="42" spans="1:52">
      <c r="A42" s="123" t="s">
        <v>134</v>
      </c>
      <c r="B42" s="107">
        <v>0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v>0</v>
      </c>
      <c r="T42" s="107">
        <v>0</v>
      </c>
      <c r="U42" s="107">
        <v>0</v>
      </c>
      <c r="V42" s="107">
        <v>0</v>
      </c>
      <c r="W42" s="107">
        <v>0</v>
      </c>
      <c r="X42" s="107">
        <v>0</v>
      </c>
      <c r="Y42" s="107">
        <v>0</v>
      </c>
      <c r="Z42" s="107">
        <v>0</v>
      </c>
      <c r="AA42" s="107">
        <v>0</v>
      </c>
      <c r="AB42" s="107">
        <v>0</v>
      </c>
      <c r="AC42" s="107">
        <v>0</v>
      </c>
      <c r="AD42" s="107">
        <v>0</v>
      </c>
      <c r="AE42" s="107">
        <v>0</v>
      </c>
      <c r="AF42" s="107">
        <v>0</v>
      </c>
      <c r="AG42" s="107">
        <v>0</v>
      </c>
      <c r="AH42" s="107">
        <v>0</v>
      </c>
      <c r="AI42" s="107">
        <v>0</v>
      </c>
      <c r="AJ42" s="107">
        <v>0</v>
      </c>
      <c r="AK42" s="107">
        <v>0</v>
      </c>
      <c r="AL42" s="107">
        <v>0</v>
      </c>
      <c r="AM42" s="107">
        <v>0</v>
      </c>
      <c r="AN42" s="107">
        <v>0</v>
      </c>
      <c r="AO42" s="107">
        <v>0</v>
      </c>
      <c r="AP42" s="107">
        <v>0</v>
      </c>
      <c r="AQ42" s="107">
        <v>0</v>
      </c>
      <c r="AR42" s="107">
        <v>0</v>
      </c>
      <c r="AS42" s="107">
        <v>0</v>
      </c>
      <c r="AT42" s="107">
        <v>0</v>
      </c>
      <c r="AU42" s="107">
        <v>0</v>
      </c>
      <c r="AV42" s="107">
        <v>0</v>
      </c>
      <c r="AW42" s="107">
        <v>0</v>
      </c>
      <c r="AX42" s="107">
        <v>0</v>
      </c>
      <c r="AY42" s="107">
        <v>0</v>
      </c>
      <c r="AZ42" s="107">
        <v>0</v>
      </c>
    </row>
    <row r="43" spans="1:52">
      <c r="A43" s="121" t="s">
        <v>135</v>
      </c>
      <c r="B43" s="122">
        <v>0</v>
      </c>
      <c r="C43" s="122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122">
        <v>0</v>
      </c>
      <c r="P43" s="122">
        <v>0</v>
      </c>
      <c r="Q43" s="122">
        <v>0</v>
      </c>
      <c r="R43" s="122">
        <v>0</v>
      </c>
      <c r="S43" s="122">
        <v>0</v>
      </c>
      <c r="T43" s="122">
        <v>0</v>
      </c>
      <c r="U43" s="122">
        <v>0</v>
      </c>
      <c r="V43" s="122">
        <v>0</v>
      </c>
      <c r="W43" s="122">
        <v>0</v>
      </c>
      <c r="X43" s="122">
        <v>0</v>
      </c>
      <c r="Y43" s="122">
        <v>0</v>
      </c>
      <c r="Z43" s="122">
        <v>0</v>
      </c>
      <c r="AA43" s="122">
        <v>0</v>
      </c>
      <c r="AB43" s="122">
        <v>0</v>
      </c>
      <c r="AC43" s="122">
        <v>0</v>
      </c>
      <c r="AD43" s="122">
        <v>0</v>
      </c>
      <c r="AE43" s="122">
        <v>0</v>
      </c>
      <c r="AF43" s="122">
        <v>0</v>
      </c>
      <c r="AG43" s="122">
        <v>0</v>
      </c>
      <c r="AH43" s="122">
        <v>0</v>
      </c>
      <c r="AI43" s="122">
        <v>0</v>
      </c>
      <c r="AJ43" s="122">
        <v>0</v>
      </c>
      <c r="AK43" s="122">
        <v>0</v>
      </c>
      <c r="AL43" s="122">
        <v>0</v>
      </c>
      <c r="AM43" s="122">
        <v>0</v>
      </c>
      <c r="AN43" s="122">
        <v>0</v>
      </c>
      <c r="AO43" s="122">
        <v>0</v>
      </c>
      <c r="AP43" s="122">
        <v>0</v>
      </c>
      <c r="AQ43" s="122">
        <v>0</v>
      </c>
      <c r="AR43" s="122">
        <v>0</v>
      </c>
      <c r="AS43" s="122">
        <v>0</v>
      </c>
      <c r="AT43" s="122">
        <v>0</v>
      </c>
      <c r="AU43" s="122">
        <v>0</v>
      </c>
      <c r="AV43" s="122">
        <v>0</v>
      </c>
      <c r="AW43" s="122">
        <v>0</v>
      </c>
      <c r="AX43" s="122">
        <v>0</v>
      </c>
      <c r="AY43" s="122">
        <v>0</v>
      </c>
      <c r="AZ43" s="122">
        <v>0</v>
      </c>
    </row>
    <row r="44" spans="1:52">
      <c r="A44" s="123" t="s">
        <v>136</v>
      </c>
      <c r="B44" s="107">
        <v>0</v>
      </c>
      <c r="C44" s="107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v>0</v>
      </c>
      <c r="P44" s="107">
        <v>0</v>
      </c>
      <c r="Q44" s="107">
        <v>0</v>
      </c>
      <c r="R44" s="107">
        <v>0</v>
      </c>
      <c r="S44" s="107">
        <v>0</v>
      </c>
      <c r="T44" s="107">
        <v>0</v>
      </c>
      <c r="U44" s="107">
        <v>0</v>
      </c>
      <c r="V44" s="107">
        <v>0</v>
      </c>
      <c r="W44" s="107">
        <v>0</v>
      </c>
      <c r="X44" s="107">
        <v>0</v>
      </c>
      <c r="Y44" s="107">
        <v>0</v>
      </c>
      <c r="Z44" s="107">
        <v>0</v>
      </c>
      <c r="AA44" s="107">
        <v>0</v>
      </c>
      <c r="AB44" s="107">
        <v>0</v>
      </c>
      <c r="AC44" s="107">
        <v>0</v>
      </c>
      <c r="AD44" s="107">
        <v>0</v>
      </c>
      <c r="AE44" s="107">
        <v>0</v>
      </c>
      <c r="AF44" s="107">
        <v>0</v>
      </c>
      <c r="AG44" s="107">
        <v>0</v>
      </c>
      <c r="AH44" s="107">
        <v>0</v>
      </c>
      <c r="AI44" s="107">
        <v>0</v>
      </c>
      <c r="AJ44" s="107">
        <v>0</v>
      </c>
      <c r="AK44" s="107">
        <v>0</v>
      </c>
      <c r="AL44" s="107">
        <v>0</v>
      </c>
      <c r="AM44" s="107">
        <v>0</v>
      </c>
      <c r="AN44" s="107">
        <v>0</v>
      </c>
      <c r="AO44" s="107">
        <v>0</v>
      </c>
      <c r="AP44" s="107">
        <v>0</v>
      </c>
      <c r="AQ44" s="107">
        <v>0</v>
      </c>
      <c r="AR44" s="107">
        <v>0</v>
      </c>
      <c r="AS44" s="107">
        <v>0</v>
      </c>
      <c r="AT44" s="107">
        <v>0</v>
      </c>
      <c r="AU44" s="107">
        <v>0</v>
      </c>
      <c r="AV44" s="107">
        <v>0</v>
      </c>
      <c r="AW44" s="107">
        <v>0</v>
      </c>
      <c r="AX44" s="107">
        <v>0</v>
      </c>
      <c r="AY44" s="107">
        <v>0</v>
      </c>
      <c r="AZ44" s="107">
        <v>0</v>
      </c>
    </row>
    <row r="45" spans="1:52">
      <c r="A45" s="119" t="s">
        <v>43</v>
      </c>
      <c r="B45" s="120">
        <v>3662290.6136652646</v>
      </c>
      <c r="C45" s="120">
        <v>3735982.6537323939</v>
      </c>
      <c r="D45" s="120">
        <v>3790782.0077691986</v>
      </c>
      <c r="E45" s="120">
        <v>3827256.8204963952</v>
      </c>
      <c r="F45" s="120">
        <v>3879103.3693297161</v>
      </c>
      <c r="G45" s="120">
        <v>3841202.4340803623</v>
      </c>
      <c r="H45" s="120">
        <v>3876797.4145248942</v>
      </c>
      <c r="I45" s="120">
        <v>3923075.412434238</v>
      </c>
      <c r="J45" s="120">
        <v>3936727.1376950173</v>
      </c>
      <c r="K45" s="120">
        <v>4014279.9577737907</v>
      </c>
      <c r="L45" s="120">
        <v>3980968.7258554786</v>
      </c>
      <c r="M45" s="120">
        <v>3948989.768991597</v>
      </c>
      <c r="N45" s="120">
        <v>3851227.2197029451</v>
      </c>
      <c r="O45" s="120">
        <v>3907948.8291199044</v>
      </c>
      <c r="P45" s="120">
        <v>3961105.9806400388</v>
      </c>
      <c r="Q45" s="120">
        <v>4062227.6681212466</v>
      </c>
      <c r="R45" s="120">
        <v>4176139.5432007532</v>
      </c>
      <c r="S45" s="120">
        <v>4281148.1102425652</v>
      </c>
      <c r="T45" s="120">
        <v>4357104.2485024035</v>
      </c>
      <c r="U45" s="120">
        <v>4417517.428430317</v>
      </c>
      <c r="V45" s="120">
        <v>4460402.1578013971</v>
      </c>
      <c r="W45" s="120">
        <v>4495344.6770713497</v>
      </c>
      <c r="X45" s="120">
        <v>4522539.3122032322</v>
      </c>
      <c r="Y45" s="120">
        <v>4546268.5446806327</v>
      </c>
      <c r="Z45" s="120">
        <v>4569275.8507625861</v>
      </c>
      <c r="AA45" s="120">
        <v>4594285.2082894007</v>
      </c>
      <c r="AB45" s="120">
        <v>4616953.4098605867</v>
      </c>
      <c r="AC45" s="120">
        <v>4641300.9882756835</v>
      </c>
      <c r="AD45" s="120">
        <v>4665458.4389713285</v>
      </c>
      <c r="AE45" s="120">
        <v>4689018.3381253025</v>
      </c>
      <c r="AF45" s="120">
        <v>4713088.394070887</v>
      </c>
      <c r="AG45" s="120">
        <v>4736907.4044653885</v>
      </c>
      <c r="AH45" s="120">
        <v>4758472.509923582</v>
      </c>
      <c r="AI45" s="120">
        <v>4777619.0153604196</v>
      </c>
      <c r="AJ45" s="120">
        <v>4795332.149893065</v>
      </c>
      <c r="AK45" s="120">
        <v>4811083.4326779684</v>
      </c>
      <c r="AL45" s="120">
        <v>4825784.0288531771</v>
      </c>
      <c r="AM45" s="120">
        <v>4839357.0689372281</v>
      </c>
      <c r="AN45" s="120">
        <v>4852928.1735088117</v>
      </c>
      <c r="AO45" s="120">
        <v>4870784.1083604461</v>
      </c>
      <c r="AP45" s="120">
        <v>4889952.4416606817</v>
      </c>
      <c r="AQ45" s="120">
        <v>4908822.9038837263</v>
      </c>
      <c r="AR45" s="120">
        <v>4927288.0298960414</v>
      </c>
      <c r="AS45" s="120">
        <v>4946375.8625431862</v>
      </c>
      <c r="AT45" s="120">
        <v>4965391.8235048046</v>
      </c>
      <c r="AU45" s="120">
        <v>4984585.9026329592</v>
      </c>
      <c r="AV45" s="120">
        <v>5003096.1530882446</v>
      </c>
      <c r="AW45" s="120">
        <v>5023427.5151707055</v>
      </c>
      <c r="AX45" s="120">
        <v>5045285.9752842905</v>
      </c>
      <c r="AY45" s="120">
        <v>5067397.8455273127</v>
      </c>
      <c r="AZ45" s="120">
        <v>5090591.4533320712</v>
      </c>
    </row>
    <row r="46" spans="1:52">
      <c r="A46" s="121" t="s">
        <v>126</v>
      </c>
      <c r="B46" s="122">
        <v>3662290.6136652646</v>
      </c>
      <c r="C46" s="122">
        <v>3735982.6537323939</v>
      </c>
      <c r="D46" s="122">
        <v>3790782.0077691986</v>
      </c>
      <c r="E46" s="122">
        <v>3827256.721368256</v>
      </c>
      <c r="F46" s="122">
        <v>3879103.2171110548</v>
      </c>
      <c r="G46" s="122">
        <v>3841202.2663916815</v>
      </c>
      <c r="H46" s="122">
        <v>3876796.4423729246</v>
      </c>
      <c r="I46" s="122">
        <v>3923073.9322818117</v>
      </c>
      <c r="J46" s="122">
        <v>3936697.1707132692</v>
      </c>
      <c r="K46" s="122">
        <v>4014221.8597341068</v>
      </c>
      <c r="L46" s="122">
        <v>3980774.4587516575</v>
      </c>
      <c r="M46" s="122">
        <v>3948460.9672791502</v>
      </c>
      <c r="N46" s="122">
        <v>3850324.5390199088</v>
      </c>
      <c r="O46" s="122">
        <v>3906192.4127124045</v>
      </c>
      <c r="P46" s="122">
        <v>3957927.212801524</v>
      </c>
      <c r="Q46" s="122">
        <v>4056932.1505216029</v>
      </c>
      <c r="R46" s="122">
        <v>4167680.1077722898</v>
      </c>
      <c r="S46" s="122">
        <v>4269037.3260976877</v>
      </c>
      <c r="T46" s="122">
        <v>4340459.9398400486</v>
      </c>
      <c r="U46" s="122">
        <v>4394546.2283948921</v>
      </c>
      <c r="V46" s="122">
        <v>4429570.621129238</v>
      </c>
      <c r="W46" s="122">
        <v>4419752.3527706666</v>
      </c>
      <c r="X46" s="122">
        <v>4391705.6087224502</v>
      </c>
      <c r="Y46" s="122">
        <v>4348334.6326170228</v>
      </c>
      <c r="Z46" s="122">
        <v>4306457.0910935393</v>
      </c>
      <c r="AA46" s="122">
        <v>4267509.7248750236</v>
      </c>
      <c r="AB46" s="122">
        <v>4232702.7374693593</v>
      </c>
      <c r="AC46" s="122">
        <v>4202718.9604312712</v>
      </c>
      <c r="AD46" s="122">
        <v>4179646.5318641928</v>
      </c>
      <c r="AE46" s="122">
        <v>4159781.6157260891</v>
      </c>
      <c r="AF46" s="122">
        <v>4137828.2793124858</v>
      </c>
      <c r="AG46" s="122">
        <v>4112230.2935947357</v>
      </c>
      <c r="AH46" s="122">
        <v>4079599.0638194326</v>
      </c>
      <c r="AI46" s="122">
        <v>4040204.2289266065</v>
      </c>
      <c r="AJ46" s="122">
        <v>3994134.986905145</v>
      </c>
      <c r="AK46" s="122">
        <v>3940473.3078080998</v>
      </c>
      <c r="AL46" s="122">
        <v>3880145.1397097288</v>
      </c>
      <c r="AM46" s="122">
        <v>3814052.7325359099</v>
      </c>
      <c r="AN46" s="122">
        <v>3743885.9844081784</v>
      </c>
      <c r="AO46" s="122">
        <v>3674603.4391990909</v>
      </c>
      <c r="AP46" s="122">
        <v>3604615.1737637077</v>
      </c>
      <c r="AQ46" s="122">
        <v>3534311.5292960294</v>
      </c>
      <c r="AR46" s="122">
        <v>3465241.3138876008</v>
      </c>
      <c r="AS46" s="122">
        <v>3399439.3973955223</v>
      </c>
      <c r="AT46" s="122">
        <v>3336245.6225599521</v>
      </c>
      <c r="AU46" s="122">
        <v>3277126.3991915802</v>
      </c>
      <c r="AV46" s="122">
        <v>3220967.4214154226</v>
      </c>
      <c r="AW46" s="122">
        <v>3170505.7408389673</v>
      </c>
      <c r="AX46" s="122">
        <v>3125165.5206052223</v>
      </c>
      <c r="AY46" s="122">
        <v>3083599.3097146377</v>
      </c>
      <c r="AZ46" s="122">
        <v>3045760.9543894641</v>
      </c>
    </row>
    <row r="47" spans="1:52">
      <c r="A47" s="123" t="s">
        <v>137</v>
      </c>
      <c r="B47" s="107">
        <v>89005.484818931523</v>
      </c>
      <c r="C47" s="107">
        <v>91942.249459538638</v>
      </c>
      <c r="D47" s="107">
        <v>96810.466259765453</v>
      </c>
      <c r="E47" s="107">
        <v>101434.47940631281</v>
      </c>
      <c r="F47" s="107">
        <v>106721.93847770766</v>
      </c>
      <c r="G47" s="107">
        <v>108022.15749081731</v>
      </c>
      <c r="H47" s="107">
        <v>107286.92663190092</v>
      </c>
      <c r="I47" s="107">
        <v>108799.72471579043</v>
      </c>
      <c r="J47" s="107">
        <v>109650.12696961573</v>
      </c>
      <c r="K47" s="107">
        <v>116952.29833720998</v>
      </c>
      <c r="L47" s="107">
        <v>121407.3145661615</v>
      </c>
      <c r="M47" s="107">
        <v>117867.86901426464</v>
      </c>
      <c r="N47" s="107">
        <v>114379.5842228025</v>
      </c>
      <c r="O47" s="107">
        <v>126154.22014921602</v>
      </c>
      <c r="P47" s="107">
        <v>125884.02011086186</v>
      </c>
      <c r="Q47" s="107">
        <v>130676.67450949947</v>
      </c>
      <c r="R47" s="107">
        <v>132075.21812447321</v>
      </c>
      <c r="S47" s="107">
        <v>134900.9819012908</v>
      </c>
      <c r="T47" s="107">
        <v>136945.17901915239</v>
      </c>
      <c r="U47" s="107">
        <v>138487.47214029345</v>
      </c>
      <c r="V47" s="107">
        <v>139684.9827395381</v>
      </c>
      <c r="W47" s="107">
        <v>138304.86573917099</v>
      </c>
      <c r="X47" s="107">
        <v>136630.46970074219</v>
      </c>
      <c r="Y47" s="107">
        <v>134622.43861384733</v>
      </c>
      <c r="Z47" s="107">
        <v>133210.57869406516</v>
      </c>
      <c r="AA47" s="107">
        <v>132373.85751206387</v>
      </c>
      <c r="AB47" s="107">
        <v>132094.54394522458</v>
      </c>
      <c r="AC47" s="107">
        <v>132147.28707729647</v>
      </c>
      <c r="AD47" s="107">
        <v>132593.28396773039</v>
      </c>
      <c r="AE47" s="107">
        <v>133061.50629860882</v>
      </c>
      <c r="AF47" s="107">
        <v>133350.27039525914</v>
      </c>
      <c r="AG47" s="107">
        <v>133436.43826402078</v>
      </c>
      <c r="AH47" s="107">
        <v>133273.21165942241</v>
      </c>
      <c r="AI47" s="107">
        <v>132682.23175121244</v>
      </c>
      <c r="AJ47" s="107">
        <v>131883.32912292448</v>
      </c>
      <c r="AK47" s="107">
        <v>130760.18648827921</v>
      </c>
      <c r="AL47" s="107">
        <v>129365.57870873204</v>
      </c>
      <c r="AM47" s="107">
        <v>127631.36080866403</v>
      </c>
      <c r="AN47" s="107">
        <v>125682.35607395921</v>
      </c>
      <c r="AO47" s="107">
        <v>123675.3384058888</v>
      </c>
      <c r="AP47" s="107">
        <v>121649.91306052153</v>
      </c>
      <c r="AQ47" s="107">
        <v>119449.54062170783</v>
      </c>
      <c r="AR47" s="107">
        <v>117125.55014846915</v>
      </c>
      <c r="AS47" s="107">
        <v>114818.67847759392</v>
      </c>
      <c r="AT47" s="107">
        <v>112508.00081370994</v>
      </c>
      <c r="AU47" s="107">
        <v>110261.18219465666</v>
      </c>
      <c r="AV47" s="107">
        <v>108017.69343169862</v>
      </c>
      <c r="AW47" s="107">
        <v>105926.21458488025</v>
      </c>
      <c r="AX47" s="107">
        <v>104012.99696525716</v>
      </c>
      <c r="AY47" s="107">
        <v>102125.29367167004</v>
      </c>
      <c r="AZ47" s="107">
        <v>100354.43538706386</v>
      </c>
    </row>
    <row r="48" spans="1:52">
      <c r="A48" s="123" t="s">
        <v>127</v>
      </c>
      <c r="B48" s="107">
        <v>2455395.0311897495</v>
      </c>
      <c r="C48" s="107">
        <v>2413082.7058300967</v>
      </c>
      <c r="D48" s="107">
        <v>2358273.0483613908</v>
      </c>
      <c r="E48" s="107">
        <v>2279131.2237421628</v>
      </c>
      <c r="F48" s="107">
        <v>2175925.7758074282</v>
      </c>
      <c r="G48" s="107">
        <v>2073448.0121795391</v>
      </c>
      <c r="H48" s="107">
        <v>1963434.1876907158</v>
      </c>
      <c r="I48" s="107">
        <v>1902208.7907879117</v>
      </c>
      <c r="J48" s="107">
        <v>1847821.0609896423</v>
      </c>
      <c r="K48" s="107">
        <v>1830884.1202579276</v>
      </c>
      <c r="L48" s="107">
        <v>1758752.3568600123</v>
      </c>
      <c r="M48" s="107">
        <v>1694290.6665645484</v>
      </c>
      <c r="N48" s="107">
        <v>1578774.9262454405</v>
      </c>
      <c r="O48" s="107">
        <v>1559360.5359793762</v>
      </c>
      <c r="P48" s="107">
        <v>1531313.2311126408</v>
      </c>
      <c r="Q48" s="107">
        <v>1537539.6809176914</v>
      </c>
      <c r="R48" s="107">
        <v>1563827.687901811</v>
      </c>
      <c r="S48" s="107">
        <v>1588625.2920754347</v>
      </c>
      <c r="T48" s="107">
        <v>1601647.095033159</v>
      </c>
      <c r="U48" s="107">
        <v>1611737.9990391817</v>
      </c>
      <c r="V48" s="107">
        <v>1618835.4207267766</v>
      </c>
      <c r="W48" s="107">
        <v>1617166.9649273329</v>
      </c>
      <c r="X48" s="107">
        <v>1612045.9930422413</v>
      </c>
      <c r="Y48" s="107">
        <v>1604277.0374500831</v>
      </c>
      <c r="Z48" s="107">
        <v>1599247.0288912032</v>
      </c>
      <c r="AA48" s="107">
        <v>1596991.9411794997</v>
      </c>
      <c r="AB48" s="107">
        <v>1596779.706637701</v>
      </c>
      <c r="AC48" s="107">
        <v>1598174.4304913071</v>
      </c>
      <c r="AD48" s="107">
        <v>1600874.3091756874</v>
      </c>
      <c r="AE48" s="107">
        <v>1603313.4587437846</v>
      </c>
      <c r="AF48" s="107">
        <v>1603528.3553229151</v>
      </c>
      <c r="AG48" s="107">
        <v>1600695.0866413624</v>
      </c>
      <c r="AH48" s="107">
        <v>1593297.9295115201</v>
      </c>
      <c r="AI48" s="107">
        <v>1581763.0120418898</v>
      </c>
      <c r="AJ48" s="107">
        <v>1566178.4407670975</v>
      </c>
      <c r="AK48" s="107">
        <v>1546671.7409624523</v>
      </c>
      <c r="AL48" s="107">
        <v>1523876.8840107995</v>
      </c>
      <c r="AM48" s="107">
        <v>1498628.3342542544</v>
      </c>
      <c r="AN48" s="107">
        <v>1471735.5103231797</v>
      </c>
      <c r="AO48" s="107">
        <v>1445501.8115699091</v>
      </c>
      <c r="AP48" s="107">
        <v>1419060.1406094343</v>
      </c>
      <c r="AQ48" s="107">
        <v>1392630.9632224406</v>
      </c>
      <c r="AR48" s="107">
        <v>1366680.2840254502</v>
      </c>
      <c r="AS48" s="107">
        <v>1342040.2727844296</v>
      </c>
      <c r="AT48" s="107">
        <v>1318281.013201074</v>
      </c>
      <c r="AU48" s="107">
        <v>1295969.8056479399</v>
      </c>
      <c r="AV48" s="107">
        <v>1274660.3046616612</v>
      </c>
      <c r="AW48" s="107">
        <v>1255249.4969261531</v>
      </c>
      <c r="AX48" s="107">
        <v>1237648.8065641443</v>
      </c>
      <c r="AY48" s="107">
        <v>1221099.7006072942</v>
      </c>
      <c r="AZ48" s="107">
        <v>1205524.1425131909</v>
      </c>
    </row>
    <row r="49" spans="1:52">
      <c r="A49" s="123" t="s">
        <v>138</v>
      </c>
      <c r="B49" s="107">
        <v>7581.5268535839723</v>
      </c>
      <c r="C49" s="107">
        <v>8478.5549185962118</v>
      </c>
      <c r="D49" s="107">
        <v>8440.519925632354</v>
      </c>
      <c r="E49" s="107">
        <v>8247.1899399562171</v>
      </c>
      <c r="F49" s="107">
        <v>8421.5544544807726</v>
      </c>
      <c r="G49" s="107">
        <v>9894.6866334434108</v>
      </c>
      <c r="H49" s="107">
        <v>11265.245619579329</v>
      </c>
      <c r="I49" s="107">
        <v>12567.057782308206</v>
      </c>
      <c r="J49" s="107">
        <v>14184.493223945326</v>
      </c>
      <c r="K49" s="107">
        <v>16704.621026769084</v>
      </c>
      <c r="L49" s="107">
        <v>19541.905530682459</v>
      </c>
      <c r="M49" s="107">
        <v>19845.948741276385</v>
      </c>
      <c r="N49" s="107">
        <v>20053.39414802488</v>
      </c>
      <c r="O49" s="107">
        <v>22892.350669482708</v>
      </c>
      <c r="P49" s="107">
        <v>24345.528366195271</v>
      </c>
      <c r="Q49" s="107">
        <v>26412.458849760853</v>
      </c>
      <c r="R49" s="107">
        <v>27598.135271260569</v>
      </c>
      <c r="S49" s="107">
        <v>28815.797424379954</v>
      </c>
      <c r="T49" s="107">
        <v>29943.07401712898</v>
      </c>
      <c r="U49" s="107">
        <v>31136.399797439924</v>
      </c>
      <c r="V49" s="107">
        <v>32369.707883147825</v>
      </c>
      <c r="W49" s="107">
        <v>33029.306958506102</v>
      </c>
      <c r="X49" s="107">
        <v>33792.0759424235</v>
      </c>
      <c r="Y49" s="107">
        <v>34614.68905151965</v>
      </c>
      <c r="Z49" s="107">
        <v>35724.393613576074</v>
      </c>
      <c r="AA49" s="107">
        <v>37115.091083668354</v>
      </c>
      <c r="AB49" s="107">
        <v>38870.578936626116</v>
      </c>
      <c r="AC49" s="107">
        <v>40943.597709153815</v>
      </c>
      <c r="AD49" s="107">
        <v>43461.030689411542</v>
      </c>
      <c r="AE49" s="107">
        <v>46251.958420484916</v>
      </c>
      <c r="AF49" s="107">
        <v>49180.72786159203</v>
      </c>
      <c r="AG49" s="107">
        <v>52242.161884038025</v>
      </c>
      <c r="AH49" s="107">
        <v>55373.209195449555</v>
      </c>
      <c r="AI49" s="107">
        <v>58607.378752247576</v>
      </c>
      <c r="AJ49" s="107">
        <v>61911.43179924415</v>
      </c>
      <c r="AK49" s="107">
        <v>65201.102616535005</v>
      </c>
      <c r="AL49" s="107">
        <v>68451.301481469418</v>
      </c>
      <c r="AM49" s="107">
        <v>71675.716150539665</v>
      </c>
      <c r="AN49" s="107">
        <v>74845.042888591735</v>
      </c>
      <c r="AO49" s="107">
        <v>78033.112009296601</v>
      </c>
      <c r="AP49" s="107">
        <v>81232.635792833869</v>
      </c>
      <c r="AQ49" s="107">
        <v>84384.24270394817</v>
      </c>
      <c r="AR49" s="107">
        <v>87558.354774256382</v>
      </c>
      <c r="AS49" s="107">
        <v>90799.039026120096</v>
      </c>
      <c r="AT49" s="107">
        <v>94095.644811790364</v>
      </c>
      <c r="AU49" s="107">
        <v>97459.178610151546</v>
      </c>
      <c r="AV49" s="107">
        <v>100882.35743544527</v>
      </c>
      <c r="AW49" s="107">
        <v>104459.76962028105</v>
      </c>
      <c r="AX49" s="107">
        <v>108137.71445313364</v>
      </c>
      <c r="AY49" s="107">
        <v>111912.16309525333</v>
      </c>
      <c r="AZ49" s="107">
        <v>115772.28399167555</v>
      </c>
    </row>
    <row r="50" spans="1:52">
      <c r="A50" s="123" t="s">
        <v>139</v>
      </c>
      <c r="B50" s="107">
        <v>0</v>
      </c>
      <c r="C50" s="107">
        <v>0</v>
      </c>
      <c r="D50" s="107">
        <v>0</v>
      </c>
      <c r="E50" s="107">
        <v>0</v>
      </c>
      <c r="F50" s="107">
        <v>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7">
        <v>0</v>
      </c>
      <c r="R50" s="107">
        <v>44.502201477344386</v>
      </c>
      <c r="S50" s="107">
        <v>103.03796541136731</v>
      </c>
      <c r="T50" s="107">
        <v>177.5492732195369</v>
      </c>
      <c r="U50" s="107">
        <v>271.65537594299178</v>
      </c>
      <c r="V50" s="107">
        <v>387.49798252662441</v>
      </c>
      <c r="W50" s="107">
        <v>612.83174955734182</v>
      </c>
      <c r="X50" s="107">
        <v>872.32683372616316</v>
      </c>
      <c r="Y50" s="107">
        <v>1167.2303597721757</v>
      </c>
      <c r="Z50" s="107">
        <v>1485.4484099969891</v>
      </c>
      <c r="AA50" s="107">
        <v>1830.1056180730664</v>
      </c>
      <c r="AB50" s="107">
        <v>2187.3446968320804</v>
      </c>
      <c r="AC50" s="107">
        <v>2566.363133707478</v>
      </c>
      <c r="AD50" s="107">
        <v>2957.0675817286897</v>
      </c>
      <c r="AE50" s="107">
        <v>3366.0927637217515</v>
      </c>
      <c r="AF50" s="107">
        <v>3819.8361584634777</v>
      </c>
      <c r="AG50" s="107">
        <v>4321.9682168714553</v>
      </c>
      <c r="AH50" s="107">
        <v>4876.0991951938577</v>
      </c>
      <c r="AI50" s="107">
        <v>5491.5517193601199</v>
      </c>
      <c r="AJ50" s="107">
        <v>6173.4962119705988</v>
      </c>
      <c r="AK50" s="107">
        <v>6925.969563980454</v>
      </c>
      <c r="AL50" s="107">
        <v>7754.3225839498646</v>
      </c>
      <c r="AM50" s="107">
        <v>8663.6614557562334</v>
      </c>
      <c r="AN50" s="107">
        <v>9660.2864261142313</v>
      </c>
      <c r="AO50" s="107">
        <v>10761.018661557666</v>
      </c>
      <c r="AP50" s="107">
        <v>11967.92452932189</v>
      </c>
      <c r="AQ50" s="107">
        <v>13286.884465178924</v>
      </c>
      <c r="AR50" s="107">
        <v>14723.439978356473</v>
      </c>
      <c r="AS50" s="107">
        <v>16288.845394510252</v>
      </c>
      <c r="AT50" s="107">
        <v>17980.310076792484</v>
      </c>
      <c r="AU50" s="107">
        <v>19808.803800321777</v>
      </c>
      <c r="AV50" s="107">
        <v>21764.015578101367</v>
      </c>
      <c r="AW50" s="107">
        <v>23869.262687356877</v>
      </c>
      <c r="AX50" s="107">
        <v>26123.689489883531</v>
      </c>
      <c r="AY50" s="107">
        <v>28522.568986017373</v>
      </c>
      <c r="AZ50" s="107">
        <v>31061.874030349401</v>
      </c>
    </row>
    <row r="51" spans="1:52">
      <c r="A51" s="123" t="s">
        <v>128</v>
      </c>
      <c r="B51" s="107">
        <v>1110308.5708029994</v>
      </c>
      <c r="C51" s="107">
        <v>1222479.1435241629</v>
      </c>
      <c r="D51" s="107">
        <v>1327257.9732224098</v>
      </c>
      <c r="E51" s="107">
        <v>1438443.828279824</v>
      </c>
      <c r="F51" s="107">
        <v>1588033.9483714378</v>
      </c>
      <c r="G51" s="107">
        <v>1649837.4100878821</v>
      </c>
      <c r="H51" s="107">
        <v>1794810.0824307287</v>
      </c>
      <c r="I51" s="107">
        <v>1899498.3589958015</v>
      </c>
      <c r="J51" s="107">
        <v>1965041.489530066</v>
      </c>
      <c r="K51" s="107">
        <v>2049680.8201121998</v>
      </c>
      <c r="L51" s="107">
        <v>2081072.8817948014</v>
      </c>
      <c r="M51" s="107">
        <v>2116456.4829590614</v>
      </c>
      <c r="N51" s="107">
        <v>2137116.6344036413</v>
      </c>
      <c r="O51" s="107">
        <v>2197785.3059143298</v>
      </c>
      <c r="P51" s="107">
        <v>2276384.4332118263</v>
      </c>
      <c r="Q51" s="107">
        <v>2362303.3362446511</v>
      </c>
      <c r="R51" s="107">
        <v>2444134.1316747786</v>
      </c>
      <c r="S51" s="107">
        <v>2516591.1460215086</v>
      </c>
      <c r="T51" s="107">
        <v>2571745.0964578576</v>
      </c>
      <c r="U51" s="107">
        <v>2612909.4882005681</v>
      </c>
      <c r="V51" s="107">
        <v>2638288.020239891</v>
      </c>
      <c r="W51" s="107">
        <v>2630630.9387211083</v>
      </c>
      <c r="X51" s="107">
        <v>2608353.9552639322</v>
      </c>
      <c r="Y51" s="107">
        <v>2573638.0904419557</v>
      </c>
      <c r="Z51" s="107">
        <v>2536768.7361804061</v>
      </c>
      <c r="AA51" s="107">
        <v>2499170.2952694981</v>
      </c>
      <c r="AB51" s="107">
        <v>2462732.3134774184</v>
      </c>
      <c r="AC51" s="107">
        <v>2428836.1585174003</v>
      </c>
      <c r="AD51" s="107">
        <v>2399692.8136222516</v>
      </c>
      <c r="AE51" s="107">
        <v>2373698.5504454384</v>
      </c>
      <c r="AF51" s="107">
        <v>2347830.4274426629</v>
      </c>
      <c r="AG51" s="107">
        <v>2321378.5054201605</v>
      </c>
      <c r="AH51" s="107">
        <v>2292573.8275592341</v>
      </c>
      <c r="AI51" s="107">
        <v>2261391.8936074465</v>
      </c>
      <c r="AJ51" s="107">
        <v>2227637.4600119526</v>
      </c>
      <c r="AK51" s="107">
        <v>2190455.7956087715</v>
      </c>
      <c r="AL51" s="107">
        <v>2150098.3635400017</v>
      </c>
      <c r="AM51" s="107">
        <v>2106673.3489023014</v>
      </c>
      <c r="AN51" s="107">
        <v>2060946.3560678822</v>
      </c>
      <c r="AO51" s="107">
        <v>2015309.5312907083</v>
      </c>
      <c r="AP51" s="107">
        <v>1968983.6708690552</v>
      </c>
      <c r="AQ51" s="107">
        <v>1922324.3073893033</v>
      </c>
      <c r="AR51" s="107">
        <v>1876252.6415032209</v>
      </c>
      <c r="AS51" s="107">
        <v>1831736.9738055381</v>
      </c>
      <c r="AT51" s="107">
        <v>1788530.5438976085</v>
      </c>
      <c r="AU51" s="107">
        <v>1747388.2710808485</v>
      </c>
      <c r="AV51" s="107">
        <v>1707652.879245067</v>
      </c>
      <c r="AW51" s="107">
        <v>1670822.9905372437</v>
      </c>
      <c r="AX51" s="107">
        <v>1636347.9137475637</v>
      </c>
      <c r="AY51" s="107">
        <v>1603730.643654567</v>
      </c>
      <c r="AZ51" s="107">
        <v>1572833.7359401819</v>
      </c>
    </row>
    <row r="52" spans="1:52">
      <c r="A52" s="123" t="s">
        <v>129</v>
      </c>
      <c r="B52" s="107">
        <v>0</v>
      </c>
      <c r="C52" s="107">
        <v>0</v>
      </c>
      <c r="D52" s="107">
        <v>0</v>
      </c>
      <c r="E52" s="107">
        <v>0</v>
      </c>
      <c r="F52" s="107">
        <v>0</v>
      </c>
      <c r="G52" s="107">
        <v>0</v>
      </c>
      <c r="H52" s="107">
        <v>0</v>
      </c>
      <c r="I52" s="107">
        <v>0</v>
      </c>
      <c r="J52" s="107">
        <v>0</v>
      </c>
      <c r="K52" s="107">
        <v>0</v>
      </c>
      <c r="L52" s="107">
        <v>0</v>
      </c>
      <c r="M52" s="107">
        <v>0</v>
      </c>
      <c r="N52" s="107">
        <v>0</v>
      </c>
      <c r="O52" s="107">
        <v>0</v>
      </c>
      <c r="P52" s="107">
        <v>0</v>
      </c>
      <c r="Q52" s="107">
        <v>0</v>
      </c>
      <c r="R52" s="107">
        <v>0.4325984889582748</v>
      </c>
      <c r="S52" s="107">
        <v>1.0707096625550256</v>
      </c>
      <c r="T52" s="107">
        <v>1.9460395309536933</v>
      </c>
      <c r="U52" s="107">
        <v>3.2138414664343311</v>
      </c>
      <c r="V52" s="107">
        <v>4.9915573568479568</v>
      </c>
      <c r="W52" s="107">
        <v>7.4446749912312686</v>
      </c>
      <c r="X52" s="107">
        <v>10.7879393854413</v>
      </c>
      <c r="Y52" s="107">
        <v>15.146699845135899</v>
      </c>
      <c r="Z52" s="107">
        <v>20.905304291640562</v>
      </c>
      <c r="AA52" s="107">
        <v>28.434212220392943</v>
      </c>
      <c r="AB52" s="107">
        <v>38.249775557877946</v>
      </c>
      <c r="AC52" s="107">
        <v>51.123502406969941</v>
      </c>
      <c r="AD52" s="107">
        <v>68.026827383860933</v>
      </c>
      <c r="AE52" s="107">
        <v>90.049054050413645</v>
      </c>
      <c r="AF52" s="107">
        <v>118.66213159250441</v>
      </c>
      <c r="AG52" s="107">
        <v>156.13316828279258</v>
      </c>
      <c r="AH52" s="107">
        <v>204.78669861316962</v>
      </c>
      <c r="AI52" s="107">
        <v>268.16105445023328</v>
      </c>
      <c r="AJ52" s="107">
        <v>350.82899195530513</v>
      </c>
      <c r="AK52" s="107">
        <v>458.51256808212651</v>
      </c>
      <c r="AL52" s="107">
        <v>598.68938477676693</v>
      </c>
      <c r="AM52" s="107">
        <v>780.31096439417047</v>
      </c>
      <c r="AN52" s="107">
        <v>1016.4326284511138</v>
      </c>
      <c r="AO52" s="107">
        <v>1322.6272617304007</v>
      </c>
      <c r="AP52" s="107">
        <v>1720.8889025405933</v>
      </c>
      <c r="AQ52" s="107">
        <v>2235.5908934511003</v>
      </c>
      <c r="AR52" s="107">
        <v>2901.043457847582</v>
      </c>
      <c r="AS52" s="107">
        <v>3755.5879073296524</v>
      </c>
      <c r="AT52" s="107">
        <v>4850.1097589765559</v>
      </c>
      <c r="AU52" s="107">
        <v>6239.1578576617603</v>
      </c>
      <c r="AV52" s="107">
        <v>7990.1710634489773</v>
      </c>
      <c r="AW52" s="107">
        <v>10178.006483052437</v>
      </c>
      <c r="AX52" s="107">
        <v>12894.399385239662</v>
      </c>
      <c r="AY52" s="107">
        <v>16208.939699835899</v>
      </c>
      <c r="AZ52" s="107">
        <v>20214.48252700243</v>
      </c>
    </row>
    <row r="53" spans="1:52">
      <c r="A53" s="123" t="s">
        <v>140</v>
      </c>
      <c r="B53" s="107">
        <v>0</v>
      </c>
      <c r="C53" s="107">
        <v>0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07">
        <v>0</v>
      </c>
      <c r="P53" s="107">
        <v>0</v>
      </c>
      <c r="Q53" s="107">
        <v>0</v>
      </c>
      <c r="R53" s="107">
        <v>0</v>
      </c>
      <c r="S53" s="107">
        <v>0</v>
      </c>
      <c r="T53" s="107">
        <v>0</v>
      </c>
      <c r="U53" s="107">
        <v>0</v>
      </c>
      <c r="V53" s="107">
        <v>0</v>
      </c>
      <c r="W53" s="107">
        <v>0</v>
      </c>
      <c r="X53" s="107">
        <v>0</v>
      </c>
      <c r="Y53" s="107">
        <v>0</v>
      </c>
      <c r="Z53" s="107">
        <v>0</v>
      </c>
      <c r="AA53" s="107">
        <v>0</v>
      </c>
      <c r="AB53" s="107">
        <v>0</v>
      </c>
      <c r="AC53" s="107">
        <v>0</v>
      </c>
      <c r="AD53" s="107">
        <v>0</v>
      </c>
      <c r="AE53" s="107">
        <v>0</v>
      </c>
      <c r="AF53" s="107">
        <v>0</v>
      </c>
      <c r="AG53" s="107">
        <v>0</v>
      </c>
      <c r="AH53" s="107">
        <v>0</v>
      </c>
      <c r="AI53" s="107">
        <v>0</v>
      </c>
      <c r="AJ53" s="107">
        <v>0</v>
      </c>
      <c r="AK53" s="107">
        <v>0</v>
      </c>
      <c r="AL53" s="107">
        <v>0</v>
      </c>
      <c r="AM53" s="107">
        <v>0</v>
      </c>
      <c r="AN53" s="107">
        <v>0</v>
      </c>
      <c r="AO53" s="107">
        <v>0</v>
      </c>
      <c r="AP53" s="107">
        <v>0</v>
      </c>
      <c r="AQ53" s="107">
        <v>0</v>
      </c>
      <c r="AR53" s="107">
        <v>0</v>
      </c>
      <c r="AS53" s="107">
        <v>0</v>
      </c>
      <c r="AT53" s="107">
        <v>0</v>
      </c>
      <c r="AU53" s="107">
        <v>0</v>
      </c>
      <c r="AV53" s="107">
        <v>0</v>
      </c>
      <c r="AW53" s="107">
        <v>0</v>
      </c>
      <c r="AX53" s="107">
        <v>0</v>
      </c>
      <c r="AY53" s="107">
        <v>0</v>
      </c>
      <c r="AZ53" s="107">
        <v>0</v>
      </c>
    </row>
    <row r="54" spans="1:52">
      <c r="A54" s="121"/>
      <c r="B54" s="122">
        <v>0</v>
      </c>
      <c r="C54" s="122">
        <v>0</v>
      </c>
      <c r="D54" s="122">
        <v>0</v>
      </c>
      <c r="E54" s="122">
        <v>0</v>
      </c>
      <c r="F54" s="122">
        <v>0</v>
      </c>
      <c r="G54" s="122">
        <v>0</v>
      </c>
      <c r="H54" s="122">
        <v>0</v>
      </c>
      <c r="I54" s="122">
        <v>0</v>
      </c>
      <c r="J54" s="122">
        <v>0</v>
      </c>
      <c r="K54" s="122">
        <v>0</v>
      </c>
      <c r="L54" s="122">
        <v>0</v>
      </c>
      <c r="M54" s="122">
        <v>0</v>
      </c>
      <c r="N54" s="122">
        <v>0</v>
      </c>
      <c r="O54" s="122">
        <v>0</v>
      </c>
      <c r="P54" s="122">
        <v>0</v>
      </c>
      <c r="Q54" s="122">
        <v>0</v>
      </c>
      <c r="R54" s="122">
        <v>0</v>
      </c>
      <c r="S54" s="122">
        <v>0</v>
      </c>
      <c r="T54" s="122">
        <v>0</v>
      </c>
      <c r="U54" s="122">
        <v>0</v>
      </c>
      <c r="V54" s="122">
        <v>0</v>
      </c>
      <c r="W54" s="122">
        <v>0</v>
      </c>
      <c r="X54" s="122">
        <v>0</v>
      </c>
      <c r="Y54" s="122">
        <v>0</v>
      </c>
      <c r="Z54" s="122">
        <v>0</v>
      </c>
      <c r="AA54" s="122">
        <v>0</v>
      </c>
      <c r="AB54" s="122">
        <v>0</v>
      </c>
      <c r="AC54" s="122">
        <v>0</v>
      </c>
      <c r="AD54" s="122">
        <v>0</v>
      </c>
      <c r="AE54" s="122">
        <v>0</v>
      </c>
      <c r="AF54" s="122">
        <v>0</v>
      </c>
      <c r="AG54" s="122">
        <v>0</v>
      </c>
      <c r="AH54" s="122">
        <v>0</v>
      </c>
      <c r="AI54" s="122">
        <v>0</v>
      </c>
      <c r="AJ54" s="122">
        <v>0</v>
      </c>
      <c r="AK54" s="122">
        <v>0</v>
      </c>
      <c r="AL54" s="122">
        <v>0</v>
      </c>
      <c r="AM54" s="122">
        <v>0</v>
      </c>
      <c r="AN54" s="122">
        <v>0</v>
      </c>
      <c r="AO54" s="122">
        <v>0</v>
      </c>
      <c r="AP54" s="122">
        <v>0</v>
      </c>
      <c r="AQ54" s="122">
        <v>0</v>
      </c>
      <c r="AR54" s="122">
        <v>0</v>
      </c>
      <c r="AS54" s="122">
        <v>0</v>
      </c>
      <c r="AT54" s="122">
        <v>0</v>
      </c>
      <c r="AU54" s="122">
        <v>0</v>
      </c>
      <c r="AV54" s="122">
        <v>0</v>
      </c>
      <c r="AW54" s="122">
        <v>0</v>
      </c>
      <c r="AX54" s="122">
        <v>0</v>
      </c>
      <c r="AY54" s="122">
        <v>0</v>
      </c>
      <c r="AZ54" s="122">
        <v>0</v>
      </c>
    </row>
    <row r="55" spans="1:52">
      <c r="A55" s="123"/>
      <c r="B55" s="107">
        <v>0</v>
      </c>
      <c r="C55" s="107">
        <v>0</v>
      </c>
      <c r="D55" s="107">
        <v>0</v>
      </c>
      <c r="E55" s="107">
        <v>0</v>
      </c>
      <c r="F55" s="107">
        <v>0</v>
      </c>
      <c r="G55" s="107">
        <v>0</v>
      </c>
      <c r="H55" s="107">
        <v>0</v>
      </c>
      <c r="I55" s="107">
        <v>0</v>
      </c>
      <c r="J55" s="107">
        <v>0</v>
      </c>
      <c r="K55" s="107">
        <v>0</v>
      </c>
      <c r="L55" s="107">
        <v>0</v>
      </c>
      <c r="M55" s="107">
        <v>0</v>
      </c>
      <c r="N55" s="107">
        <v>0</v>
      </c>
      <c r="O55" s="107">
        <v>0</v>
      </c>
      <c r="P55" s="107">
        <v>0</v>
      </c>
      <c r="Q55" s="107">
        <v>0</v>
      </c>
      <c r="R55" s="107">
        <v>0</v>
      </c>
      <c r="S55" s="107">
        <v>0</v>
      </c>
      <c r="T55" s="107">
        <v>0</v>
      </c>
      <c r="U55" s="107">
        <v>0</v>
      </c>
      <c r="V55" s="107">
        <v>0</v>
      </c>
      <c r="W55" s="107">
        <v>0</v>
      </c>
      <c r="X55" s="107">
        <v>0</v>
      </c>
      <c r="Y55" s="107">
        <v>0</v>
      </c>
      <c r="Z55" s="107">
        <v>0</v>
      </c>
      <c r="AA55" s="107">
        <v>0</v>
      </c>
      <c r="AB55" s="107">
        <v>0</v>
      </c>
      <c r="AC55" s="107">
        <v>0</v>
      </c>
      <c r="AD55" s="107">
        <v>0</v>
      </c>
      <c r="AE55" s="107">
        <v>0</v>
      </c>
      <c r="AF55" s="107">
        <v>0</v>
      </c>
      <c r="AG55" s="107">
        <v>0</v>
      </c>
      <c r="AH55" s="107">
        <v>0</v>
      </c>
      <c r="AI55" s="107">
        <v>0</v>
      </c>
      <c r="AJ55" s="107">
        <v>0</v>
      </c>
      <c r="AK55" s="107">
        <v>0</v>
      </c>
      <c r="AL55" s="107">
        <v>0</v>
      </c>
      <c r="AM55" s="107">
        <v>0</v>
      </c>
      <c r="AN55" s="107">
        <v>0</v>
      </c>
      <c r="AO55" s="107">
        <v>0</v>
      </c>
      <c r="AP55" s="107">
        <v>0</v>
      </c>
      <c r="AQ55" s="107">
        <v>0</v>
      </c>
      <c r="AR55" s="107">
        <v>0</v>
      </c>
      <c r="AS55" s="107">
        <v>0</v>
      </c>
      <c r="AT55" s="107">
        <v>0</v>
      </c>
      <c r="AU55" s="107">
        <v>0</v>
      </c>
      <c r="AV55" s="107">
        <v>0</v>
      </c>
      <c r="AW55" s="107">
        <v>0</v>
      </c>
      <c r="AX55" s="107">
        <v>0</v>
      </c>
      <c r="AY55" s="107">
        <v>0</v>
      </c>
      <c r="AZ55" s="107">
        <v>0</v>
      </c>
    </row>
    <row r="56" spans="1:52">
      <c r="A56" s="123"/>
      <c r="B56" s="107">
        <v>0</v>
      </c>
      <c r="C56" s="107">
        <v>0</v>
      </c>
      <c r="D56" s="107">
        <v>0</v>
      </c>
      <c r="E56" s="107">
        <v>0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107">
        <v>0</v>
      </c>
      <c r="L56" s="107">
        <v>0</v>
      </c>
      <c r="M56" s="107">
        <v>0</v>
      </c>
      <c r="N56" s="107">
        <v>0</v>
      </c>
      <c r="O56" s="107">
        <v>0</v>
      </c>
      <c r="P56" s="107">
        <v>0</v>
      </c>
      <c r="Q56" s="107">
        <v>0</v>
      </c>
      <c r="R56" s="107">
        <v>0</v>
      </c>
      <c r="S56" s="107">
        <v>0</v>
      </c>
      <c r="T56" s="107">
        <v>0</v>
      </c>
      <c r="U56" s="107">
        <v>0</v>
      </c>
      <c r="V56" s="107">
        <v>0</v>
      </c>
      <c r="W56" s="107">
        <v>0</v>
      </c>
      <c r="X56" s="107">
        <v>0</v>
      </c>
      <c r="Y56" s="107">
        <v>0</v>
      </c>
      <c r="Z56" s="107">
        <v>0</v>
      </c>
      <c r="AA56" s="107">
        <v>0</v>
      </c>
      <c r="AB56" s="107">
        <v>0</v>
      </c>
      <c r="AC56" s="107">
        <v>0</v>
      </c>
      <c r="AD56" s="107">
        <v>0</v>
      </c>
      <c r="AE56" s="107">
        <v>0</v>
      </c>
      <c r="AF56" s="107">
        <v>0</v>
      </c>
      <c r="AG56" s="107">
        <v>0</v>
      </c>
      <c r="AH56" s="107">
        <v>0</v>
      </c>
      <c r="AI56" s="107">
        <v>0</v>
      </c>
      <c r="AJ56" s="107">
        <v>0</v>
      </c>
      <c r="AK56" s="107">
        <v>0</v>
      </c>
      <c r="AL56" s="107">
        <v>0</v>
      </c>
      <c r="AM56" s="107">
        <v>0</v>
      </c>
      <c r="AN56" s="107">
        <v>0</v>
      </c>
      <c r="AO56" s="107">
        <v>0</v>
      </c>
      <c r="AP56" s="107">
        <v>0</v>
      </c>
      <c r="AQ56" s="107">
        <v>0</v>
      </c>
      <c r="AR56" s="107">
        <v>0</v>
      </c>
      <c r="AS56" s="107">
        <v>0</v>
      </c>
      <c r="AT56" s="107">
        <v>0</v>
      </c>
      <c r="AU56" s="107">
        <v>0</v>
      </c>
      <c r="AV56" s="107">
        <v>0</v>
      </c>
      <c r="AW56" s="107">
        <v>0</v>
      </c>
      <c r="AX56" s="107">
        <v>0</v>
      </c>
      <c r="AY56" s="107">
        <v>0</v>
      </c>
      <c r="AZ56" s="107">
        <v>0</v>
      </c>
    </row>
    <row r="57" spans="1:52">
      <c r="A57" s="123"/>
      <c r="B57" s="107">
        <v>0</v>
      </c>
      <c r="C57" s="107">
        <v>0</v>
      </c>
      <c r="D57" s="107">
        <v>0</v>
      </c>
      <c r="E57" s="107">
        <v>0</v>
      </c>
      <c r="F57" s="107">
        <v>0</v>
      </c>
      <c r="G57" s="107">
        <v>0</v>
      </c>
      <c r="H57" s="107">
        <v>0</v>
      </c>
      <c r="I57" s="107">
        <v>0</v>
      </c>
      <c r="J57" s="107">
        <v>0</v>
      </c>
      <c r="K57" s="107">
        <v>0</v>
      </c>
      <c r="L57" s="107">
        <v>0</v>
      </c>
      <c r="M57" s="107">
        <v>0</v>
      </c>
      <c r="N57" s="107">
        <v>0</v>
      </c>
      <c r="O57" s="107">
        <v>0</v>
      </c>
      <c r="P57" s="107">
        <v>0</v>
      </c>
      <c r="Q57" s="107">
        <v>0</v>
      </c>
      <c r="R57" s="107">
        <v>0</v>
      </c>
      <c r="S57" s="107">
        <v>0</v>
      </c>
      <c r="T57" s="107">
        <v>0</v>
      </c>
      <c r="U57" s="107">
        <v>0</v>
      </c>
      <c r="V57" s="107">
        <v>0</v>
      </c>
      <c r="W57" s="107">
        <v>0</v>
      </c>
      <c r="X57" s="107">
        <v>0</v>
      </c>
      <c r="Y57" s="107">
        <v>0</v>
      </c>
      <c r="Z57" s="107">
        <v>0</v>
      </c>
      <c r="AA57" s="107">
        <v>0</v>
      </c>
      <c r="AB57" s="107">
        <v>0</v>
      </c>
      <c r="AC57" s="107">
        <v>0</v>
      </c>
      <c r="AD57" s="107">
        <v>0</v>
      </c>
      <c r="AE57" s="107">
        <v>0</v>
      </c>
      <c r="AF57" s="107">
        <v>0</v>
      </c>
      <c r="AG57" s="107">
        <v>0</v>
      </c>
      <c r="AH57" s="107">
        <v>0</v>
      </c>
      <c r="AI57" s="107">
        <v>0</v>
      </c>
      <c r="AJ57" s="107">
        <v>0</v>
      </c>
      <c r="AK57" s="107">
        <v>0</v>
      </c>
      <c r="AL57" s="107">
        <v>0</v>
      </c>
      <c r="AM57" s="107">
        <v>0</v>
      </c>
      <c r="AN57" s="107">
        <v>0</v>
      </c>
      <c r="AO57" s="107">
        <v>0</v>
      </c>
      <c r="AP57" s="107">
        <v>0</v>
      </c>
      <c r="AQ57" s="107">
        <v>0</v>
      </c>
      <c r="AR57" s="107">
        <v>0</v>
      </c>
      <c r="AS57" s="107">
        <v>0</v>
      </c>
      <c r="AT57" s="107">
        <v>0</v>
      </c>
      <c r="AU57" s="107">
        <v>0</v>
      </c>
      <c r="AV57" s="107">
        <v>0</v>
      </c>
      <c r="AW57" s="107">
        <v>0</v>
      </c>
      <c r="AX57" s="107">
        <v>0</v>
      </c>
      <c r="AY57" s="107">
        <v>0</v>
      </c>
      <c r="AZ57" s="107">
        <v>0</v>
      </c>
    </row>
    <row r="58" spans="1:52">
      <c r="A58" s="123"/>
      <c r="B58" s="107">
        <v>0</v>
      </c>
      <c r="C58" s="107">
        <v>0</v>
      </c>
      <c r="D58" s="107">
        <v>0</v>
      </c>
      <c r="E58" s="107">
        <v>0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107">
        <v>0</v>
      </c>
      <c r="U58" s="107">
        <v>0</v>
      </c>
      <c r="V58" s="107">
        <v>0</v>
      </c>
      <c r="W58" s="107">
        <v>0</v>
      </c>
      <c r="X58" s="107">
        <v>0</v>
      </c>
      <c r="Y58" s="107">
        <v>0</v>
      </c>
      <c r="Z58" s="107">
        <v>0</v>
      </c>
      <c r="AA58" s="107">
        <v>0</v>
      </c>
      <c r="AB58" s="107">
        <v>0</v>
      </c>
      <c r="AC58" s="107">
        <v>0</v>
      </c>
      <c r="AD58" s="107">
        <v>0</v>
      </c>
      <c r="AE58" s="107">
        <v>0</v>
      </c>
      <c r="AF58" s="107">
        <v>0</v>
      </c>
      <c r="AG58" s="107">
        <v>0</v>
      </c>
      <c r="AH58" s="107">
        <v>0</v>
      </c>
      <c r="AI58" s="107">
        <v>0</v>
      </c>
      <c r="AJ58" s="107">
        <v>0</v>
      </c>
      <c r="AK58" s="107">
        <v>0</v>
      </c>
      <c r="AL58" s="107">
        <v>0</v>
      </c>
      <c r="AM58" s="107">
        <v>0</v>
      </c>
      <c r="AN58" s="107">
        <v>0</v>
      </c>
      <c r="AO58" s="107">
        <v>0</v>
      </c>
      <c r="AP58" s="107">
        <v>0</v>
      </c>
      <c r="AQ58" s="107">
        <v>0</v>
      </c>
      <c r="AR58" s="107">
        <v>0</v>
      </c>
      <c r="AS58" s="107">
        <v>0</v>
      </c>
      <c r="AT58" s="107">
        <v>0</v>
      </c>
      <c r="AU58" s="107">
        <v>0</v>
      </c>
      <c r="AV58" s="107">
        <v>0</v>
      </c>
      <c r="AW58" s="107">
        <v>0</v>
      </c>
      <c r="AX58" s="107">
        <v>0</v>
      </c>
      <c r="AY58" s="107">
        <v>0</v>
      </c>
      <c r="AZ58" s="107">
        <v>0</v>
      </c>
    </row>
    <row r="59" spans="1:52">
      <c r="A59" s="123"/>
      <c r="B59" s="107">
        <v>0</v>
      </c>
      <c r="C59" s="107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107">
        <v>0</v>
      </c>
      <c r="K59" s="107">
        <v>0</v>
      </c>
      <c r="L59" s="107">
        <v>0</v>
      </c>
      <c r="M59" s="107">
        <v>0</v>
      </c>
      <c r="N59" s="107">
        <v>0</v>
      </c>
      <c r="O59" s="107">
        <v>0</v>
      </c>
      <c r="P59" s="107">
        <v>0</v>
      </c>
      <c r="Q59" s="107">
        <v>0</v>
      </c>
      <c r="R59" s="107">
        <v>0</v>
      </c>
      <c r="S59" s="107">
        <v>0</v>
      </c>
      <c r="T59" s="107">
        <v>0</v>
      </c>
      <c r="U59" s="107">
        <v>0</v>
      </c>
      <c r="V59" s="107">
        <v>0</v>
      </c>
      <c r="W59" s="107">
        <v>0</v>
      </c>
      <c r="X59" s="107">
        <v>0</v>
      </c>
      <c r="Y59" s="107">
        <v>0</v>
      </c>
      <c r="Z59" s="107">
        <v>0</v>
      </c>
      <c r="AA59" s="107">
        <v>0</v>
      </c>
      <c r="AB59" s="107">
        <v>0</v>
      </c>
      <c r="AC59" s="107">
        <v>0</v>
      </c>
      <c r="AD59" s="107">
        <v>0</v>
      </c>
      <c r="AE59" s="107">
        <v>0</v>
      </c>
      <c r="AF59" s="107">
        <v>0</v>
      </c>
      <c r="AG59" s="107">
        <v>0</v>
      </c>
      <c r="AH59" s="107">
        <v>0</v>
      </c>
      <c r="AI59" s="107">
        <v>0</v>
      </c>
      <c r="AJ59" s="107">
        <v>0</v>
      </c>
      <c r="AK59" s="107">
        <v>0</v>
      </c>
      <c r="AL59" s="107">
        <v>0</v>
      </c>
      <c r="AM59" s="107">
        <v>0</v>
      </c>
      <c r="AN59" s="107">
        <v>0</v>
      </c>
      <c r="AO59" s="107">
        <v>0</v>
      </c>
      <c r="AP59" s="107">
        <v>0</v>
      </c>
      <c r="AQ59" s="107">
        <v>0</v>
      </c>
      <c r="AR59" s="107">
        <v>0</v>
      </c>
      <c r="AS59" s="107">
        <v>0</v>
      </c>
      <c r="AT59" s="107">
        <v>0</v>
      </c>
      <c r="AU59" s="107">
        <v>0</v>
      </c>
      <c r="AV59" s="107">
        <v>0</v>
      </c>
      <c r="AW59" s="107">
        <v>0</v>
      </c>
      <c r="AX59" s="107">
        <v>0</v>
      </c>
      <c r="AY59" s="107">
        <v>0</v>
      </c>
      <c r="AZ59" s="107">
        <v>0</v>
      </c>
    </row>
    <row r="60" spans="1:52">
      <c r="A60" s="123"/>
      <c r="B60" s="107">
        <v>0</v>
      </c>
      <c r="C60" s="107">
        <v>0</v>
      </c>
      <c r="D60" s="107">
        <v>0</v>
      </c>
      <c r="E60" s="107">
        <v>0</v>
      </c>
      <c r="F60" s="107">
        <v>0</v>
      </c>
      <c r="G60" s="107">
        <v>0</v>
      </c>
      <c r="H60" s="107">
        <v>0</v>
      </c>
      <c r="I60" s="107">
        <v>0</v>
      </c>
      <c r="J60" s="107">
        <v>0</v>
      </c>
      <c r="K60" s="107">
        <v>0</v>
      </c>
      <c r="L60" s="107">
        <v>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0</v>
      </c>
      <c r="S60" s="107">
        <v>0</v>
      </c>
      <c r="T60" s="107">
        <v>0</v>
      </c>
      <c r="U60" s="107">
        <v>0</v>
      </c>
      <c r="V60" s="107">
        <v>0</v>
      </c>
      <c r="W60" s="107">
        <v>0</v>
      </c>
      <c r="X60" s="107">
        <v>0</v>
      </c>
      <c r="Y60" s="107">
        <v>0</v>
      </c>
      <c r="Z60" s="107">
        <v>0</v>
      </c>
      <c r="AA60" s="107">
        <v>0</v>
      </c>
      <c r="AB60" s="107">
        <v>0</v>
      </c>
      <c r="AC60" s="107">
        <v>0</v>
      </c>
      <c r="AD60" s="107">
        <v>0</v>
      </c>
      <c r="AE60" s="107">
        <v>0</v>
      </c>
      <c r="AF60" s="107">
        <v>0</v>
      </c>
      <c r="AG60" s="107">
        <v>0</v>
      </c>
      <c r="AH60" s="107">
        <v>0</v>
      </c>
      <c r="AI60" s="107">
        <v>0</v>
      </c>
      <c r="AJ60" s="107">
        <v>0</v>
      </c>
      <c r="AK60" s="107">
        <v>0</v>
      </c>
      <c r="AL60" s="107">
        <v>0</v>
      </c>
      <c r="AM60" s="107">
        <v>0</v>
      </c>
      <c r="AN60" s="107">
        <v>0</v>
      </c>
      <c r="AO60" s="107">
        <v>0</v>
      </c>
      <c r="AP60" s="107">
        <v>0</v>
      </c>
      <c r="AQ60" s="107">
        <v>0</v>
      </c>
      <c r="AR60" s="107">
        <v>0</v>
      </c>
      <c r="AS60" s="107">
        <v>0</v>
      </c>
      <c r="AT60" s="107">
        <v>0</v>
      </c>
      <c r="AU60" s="107">
        <v>0</v>
      </c>
      <c r="AV60" s="107">
        <v>0</v>
      </c>
      <c r="AW60" s="107">
        <v>0</v>
      </c>
      <c r="AX60" s="107">
        <v>0</v>
      </c>
      <c r="AY60" s="107">
        <v>0</v>
      </c>
      <c r="AZ60" s="107">
        <v>0</v>
      </c>
    </row>
    <row r="61" spans="1:52">
      <c r="A61" s="123"/>
      <c r="B61" s="107">
        <v>0</v>
      </c>
      <c r="C61" s="107">
        <v>0</v>
      </c>
      <c r="D61" s="107">
        <v>0</v>
      </c>
      <c r="E61" s="107">
        <v>0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107">
        <v>0</v>
      </c>
      <c r="L61" s="107">
        <v>0</v>
      </c>
      <c r="M61" s="107">
        <v>0</v>
      </c>
      <c r="N61" s="107">
        <v>0</v>
      </c>
      <c r="O61" s="107">
        <v>0</v>
      </c>
      <c r="P61" s="107">
        <v>0</v>
      </c>
      <c r="Q61" s="107">
        <v>0</v>
      </c>
      <c r="R61" s="107">
        <v>0</v>
      </c>
      <c r="S61" s="107">
        <v>0</v>
      </c>
      <c r="T61" s="107">
        <v>0</v>
      </c>
      <c r="U61" s="107">
        <v>0</v>
      </c>
      <c r="V61" s="107">
        <v>0</v>
      </c>
      <c r="W61" s="107">
        <v>0</v>
      </c>
      <c r="X61" s="107">
        <v>0</v>
      </c>
      <c r="Y61" s="107">
        <v>0</v>
      </c>
      <c r="Z61" s="107">
        <v>0</v>
      </c>
      <c r="AA61" s="107">
        <v>0</v>
      </c>
      <c r="AB61" s="107">
        <v>0</v>
      </c>
      <c r="AC61" s="107">
        <v>0</v>
      </c>
      <c r="AD61" s="107">
        <v>0</v>
      </c>
      <c r="AE61" s="107">
        <v>0</v>
      </c>
      <c r="AF61" s="107">
        <v>0</v>
      </c>
      <c r="AG61" s="107">
        <v>0</v>
      </c>
      <c r="AH61" s="107">
        <v>0</v>
      </c>
      <c r="AI61" s="107">
        <v>0</v>
      </c>
      <c r="AJ61" s="107">
        <v>0</v>
      </c>
      <c r="AK61" s="107">
        <v>0</v>
      </c>
      <c r="AL61" s="107">
        <v>0</v>
      </c>
      <c r="AM61" s="107">
        <v>0</v>
      </c>
      <c r="AN61" s="107">
        <v>0</v>
      </c>
      <c r="AO61" s="107">
        <v>0</v>
      </c>
      <c r="AP61" s="107">
        <v>0</v>
      </c>
      <c r="AQ61" s="107">
        <v>0</v>
      </c>
      <c r="AR61" s="107">
        <v>0</v>
      </c>
      <c r="AS61" s="107">
        <v>0</v>
      </c>
      <c r="AT61" s="107">
        <v>0</v>
      </c>
      <c r="AU61" s="107">
        <v>0</v>
      </c>
      <c r="AV61" s="107">
        <v>0</v>
      </c>
      <c r="AW61" s="107">
        <v>0</v>
      </c>
      <c r="AX61" s="107">
        <v>0</v>
      </c>
      <c r="AY61" s="107">
        <v>0</v>
      </c>
      <c r="AZ61" s="107">
        <v>0</v>
      </c>
    </row>
    <row r="62" spans="1:52">
      <c r="A62" s="121" t="s">
        <v>130</v>
      </c>
      <c r="B62" s="122">
        <v>0</v>
      </c>
      <c r="C62" s="122">
        <v>0</v>
      </c>
      <c r="D62" s="122">
        <v>0</v>
      </c>
      <c r="E62" s="122">
        <v>0</v>
      </c>
      <c r="F62" s="122">
        <v>0</v>
      </c>
      <c r="G62" s="122">
        <v>0</v>
      </c>
      <c r="H62" s="122">
        <v>0</v>
      </c>
      <c r="I62" s="122">
        <v>0</v>
      </c>
      <c r="J62" s="122">
        <v>3.0102499334068562</v>
      </c>
      <c r="K62" s="122">
        <v>3.7313228198384607</v>
      </c>
      <c r="L62" s="122">
        <v>7.3490202543602532</v>
      </c>
      <c r="M62" s="122">
        <v>11.492231144487054</v>
      </c>
      <c r="N62" s="122">
        <v>106.8941000588793</v>
      </c>
      <c r="O62" s="122">
        <v>451.44855125474777</v>
      </c>
      <c r="P62" s="122">
        <v>1269.1713977605</v>
      </c>
      <c r="Q62" s="122">
        <v>2397.0991907358411</v>
      </c>
      <c r="R62" s="122">
        <v>3826.6710921497479</v>
      </c>
      <c r="S62" s="122">
        <v>5549.4505742750207</v>
      </c>
      <c r="T62" s="122">
        <v>7492.8713970978533</v>
      </c>
      <c r="U62" s="122">
        <v>10057.035325503633</v>
      </c>
      <c r="V62" s="122">
        <v>13398.857091747479</v>
      </c>
      <c r="W62" s="122">
        <v>24038.086874795037</v>
      </c>
      <c r="X62" s="122">
        <v>38472.094962767849</v>
      </c>
      <c r="Y62" s="122">
        <v>56715.524794906509</v>
      </c>
      <c r="Z62" s="122">
        <v>76652.700607110586</v>
      </c>
      <c r="AA62" s="122">
        <v>98012.155193508588</v>
      </c>
      <c r="AB62" s="122">
        <v>119244.09157863265</v>
      </c>
      <c r="AC62" s="122">
        <v>140700.77785192351</v>
      </c>
      <c r="AD62" s="122">
        <v>161300.27118603667</v>
      </c>
      <c r="AE62" s="122">
        <v>181244.53890000831</v>
      </c>
      <c r="AF62" s="122">
        <v>201770.37275787146</v>
      </c>
      <c r="AG62" s="122">
        <v>222762.44553829133</v>
      </c>
      <c r="AH62" s="122">
        <v>244427.01472812623</v>
      </c>
      <c r="AI62" s="122">
        <v>266493.94599840161</v>
      </c>
      <c r="AJ62" s="122">
        <v>289109.41118313064</v>
      </c>
      <c r="AK62" s="122">
        <v>312031.78002878401</v>
      </c>
      <c r="AL62" s="122">
        <v>335023.35304516443</v>
      </c>
      <c r="AM62" s="122">
        <v>357644.82893119962</v>
      </c>
      <c r="AN62" s="122">
        <v>379533.15366858646</v>
      </c>
      <c r="AO62" s="122">
        <v>400499.12155078107</v>
      </c>
      <c r="AP62" s="122">
        <v>419895.21542226773</v>
      </c>
      <c r="AQ62" s="122">
        <v>436888.99740556907</v>
      </c>
      <c r="AR62" s="122">
        <v>450877.46418506553</v>
      </c>
      <c r="AS62" s="122">
        <v>461665.16252782097</v>
      </c>
      <c r="AT62" s="122">
        <v>469046.86743614357</v>
      </c>
      <c r="AU62" s="122">
        <v>472984.74662879371</v>
      </c>
      <c r="AV62" s="122">
        <v>473449.04604824481</v>
      </c>
      <c r="AW62" s="122">
        <v>470842.58745362045</v>
      </c>
      <c r="AX62" s="122">
        <v>465277.58949870302</v>
      </c>
      <c r="AY62" s="122">
        <v>457112.07596815331</v>
      </c>
      <c r="AZ62" s="122">
        <v>446917.61287640035</v>
      </c>
    </row>
    <row r="63" spans="1:52">
      <c r="A63" s="123" t="s">
        <v>137</v>
      </c>
      <c r="B63" s="107">
        <v>0</v>
      </c>
      <c r="C63" s="107">
        <v>0</v>
      </c>
      <c r="D63" s="107">
        <v>0</v>
      </c>
      <c r="E63" s="107">
        <v>0</v>
      </c>
      <c r="F63" s="107">
        <v>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0</v>
      </c>
      <c r="M63" s="107">
        <v>0</v>
      </c>
      <c r="N63" s="107">
        <v>0</v>
      </c>
      <c r="O63" s="107">
        <v>0</v>
      </c>
      <c r="P63" s="107">
        <v>0</v>
      </c>
      <c r="Q63" s="107">
        <v>0</v>
      </c>
      <c r="R63" s="107">
        <v>0</v>
      </c>
      <c r="S63" s="107">
        <v>0</v>
      </c>
      <c r="T63" s="107">
        <v>0</v>
      </c>
      <c r="U63" s="107">
        <v>0</v>
      </c>
      <c r="V63" s="107">
        <v>0</v>
      </c>
      <c r="W63" s="107">
        <v>0</v>
      </c>
      <c r="X63" s="107">
        <v>0</v>
      </c>
      <c r="Y63" s="107">
        <v>0</v>
      </c>
      <c r="Z63" s="107">
        <v>0</v>
      </c>
      <c r="AA63" s="107">
        <v>0</v>
      </c>
      <c r="AB63" s="107">
        <v>0</v>
      </c>
      <c r="AC63" s="107">
        <v>0</v>
      </c>
      <c r="AD63" s="107">
        <v>0</v>
      </c>
      <c r="AE63" s="107">
        <v>0</v>
      </c>
      <c r="AF63" s="107">
        <v>0</v>
      </c>
      <c r="AG63" s="107">
        <v>0</v>
      </c>
      <c r="AH63" s="107">
        <v>0</v>
      </c>
      <c r="AI63" s="107">
        <v>0</v>
      </c>
      <c r="AJ63" s="107">
        <v>0</v>
      </c>
      <c r="AK63" s="107">
        <v>0</v>
      </c>
      <c r="AL63" s="107">
        <v>0</v>
      </c>
      <c r="AM63" s="107">
        <v>0</v>
      </c>
      <c r="AN63" s="107">
        <v>0</v>
      </c>
      <c r="AO63" s="107">
        <v>0</v>
      </c>
      <c r="AP63" s="107">
        <v>0</v>
      </c>
      <c r="AQ63" s="107">
        <v>0</v>
      </c>
      <c r="AR63" s="107">
        <v>0</v>
      </c>
      <c r="AS63" s="107">
        <v>0</v>
      </c>
      <c r="AT63" s="107">
        <v>0</v>
      </c>
      <c r="AU63" s="107">
        <v>0</v>
      </c>
      <c r="AV63" s="107">
        <v>0</v>
      </c>
      <c r="AW63" s="107">
        <v>0</v>
      </c>
      <c r="AX63" s="107">
        <v>0</v>
      </c>
      <c r="AY63" s="107">
        <v>0</v>
      </c>
      <c r="AZ63" s="107">
        <v>0</v>
      </c>
    </row>
    <row r="64" spans="1:52">
      <c r="A64" s="123" t="s">
        <v>127</v>
      </c>
      <c r="B64" s="107">
        <v>0</v>
      </c>
      <c r="C64" s="107">
        <v>0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7">
        <v>0</v>
      </c>
      <c r="J64" s="107">
        <v>3.0102499334068562</v>
      </c>
      <c r="K64" s="107">
        <v>3.7313228198384607</v>
      </c>
      <c r="L64" s="107">
        <v>7.3490202543602532</v>
      </c>
      <c r="M64" s="107">
        <v>11.492231144487054</v>
      </c>
      <c r="N64" s="107">
        <v>106.8941000588793</v>
      </c>
      <c r="O64" s="107">
        <v>451.44855125474777</v>
      </c>
      <c r="P64" s="107">
        <v>1269.1713977605</v>
      </c>
      <c r="Q64" s="107">
        <v>2397.0991907358411</v>
      </c>
      <c r="R64" s="107">
        <v>3826.6710921497479</v>
      </c>
      <c r="S64" s="107">
        <v>5549.4505742750207</v>
      </c>
      <c r="T64" s="107">
        <v>7492.8713970978533</v>
      </c>
      <c r="U64" s="107">
        <v>10057.035325503633</v>
      </c>
      <c r="V64" s="107">
        <v>13398.857091747479</v>
      </c>
      <c r="W64" s="107">
        <v>24038.06677172679</v>
      </c>
      <c r="X64" s="107">
        <v>38472.031557814727</v>
      </c>
      <c r="Y64" s="107">
        <v>56715.39794471518</v>
      </c>
      <c r="Z64" s="107">
        <v>76652.495649688848</v>
      </c>
      <c r="AA64" s="107">
        <v>98011.872272853609</v>
      </c>
      <c r="AB64" s="107">
        <v>119243.73094965695</v>
      </c>
      <c r="AC64" s="107">
        <v>140700.33973174138</v>
      </c>
      <c r="AD64" s="107">
        <v>161299.75615962304</v>
      </c>
      <c r="AE64" s="107">
        <v>181243.94732544254</v>
      </c>
      <c r="AF64" s="107">
        <v>201769.6904397218</v>
      </c>
      <c r="AG64" s="107">
        <v>222761.65431625047</v>
      </c>
      <c r="AH64" s="107">
        <v>244426.11675889345</v>
      </c>
      <c r="AI64" s="107">
        <v>266492.9217456053</v>
      </c>
      <c r="AJ64" s="107">
        <v>289108.26399895595</v>
      </c>
      <c r="AK64" s="107">
        <v>312030.49366209854</v>
      </c>
      <c r="AL64" s="107">
        <v>335021.93123783328</v>
      </c>
      <c r="AM64" s="107">
        <v>357643.27572405315</v>
      </c>
      <c r="AN64" s="107">
        <v>379531.47307521396</v>
      </c>
      <c r="AO64" s="107">
        <v>400497.31586767221</v>
      </c>
      <c r="AP64" s="107">
        <v>419893.28906231653</v>
      </c>
      <c r="AQ64" s="107">
        <v>436886.955445214</v>
      </c>
      <c r="AR64" s="107">
        <v>450875.312305987</v>
      </c>
      <c r="AS64" s="107">
        <v>461662.91499481612</v>
      </c>
      <c r="AT64" s="107">
        <v>469044.53901220247</v>
      </c>
      <c r="AU64" s="107">
        <v>472982.34979658003</v>
      </c>
      <c r="AV64" s="107">
        <v>473446.64425587101</v>
      </c>
      <c r="AW64" s="107">
        <v>470840.19174888666</v>
      </c>
      <c r="AX64" s="107">
        <v>465275.18675365357</v>
      </c>
      <c r="AY64" s="107">
        <v>457109.71170641464</v>
      </c>
      <c r="AZ64" s="107">
        <v>446915.3048416574</v>
      </c>
    </row>
    <row r="65" spans="1:52">
      <c r="A65" s="123" t="s">
        <v>138</v>
      </c>
      <c r="B65" s="107">
        <v>0</v>
      </c>
      <c r="C65" s="107">
        <v>0</v>
      </c>
      <c r="D65" s="107">
        <v>0</v>
      </c>
      <c r="E65" s="107">
        <v>0</v>
      </c>
      <c r="F65" s="107">
        <v>0</v>
      </c>
      <c r="G65" s="107">
        <v>0</v>
      </c>
      <c r="H65" s="107">
        <v>0</v>
      </c>
      <c r="I65" s="107">
        <v>0</v>
      </c>
      <c r="J65" s="107">
        <v>0</v>
      </c>
      <c r="K65" s="107">
        <v>0</v>
      </c>
      <c r="L65" s="107">
        <v>0</v>
      </c>
      <c r="M65" s="107">
        <v>0</v>
      </c>
      <c r="N65" s="107">
        <v>0</v>
      </c>
      <c r="O65" s="107">
        <v>0</v>
      </c>
      <c r="P65" s="107">
        <v>0</v>
      </c>
      <c r="Q65" s="107">
        <v>0</v>
      </c>
      <c r="R65" s="107">
        <v>0</v>
      </c>
      <c r="S65" s="107">
        <v>0</v>
      </c>
      <c r="T65" s="107">
        <v>0</v>
      </c>
      <c r="U65" s="107">
        <v>0</v>
      </c>
      <c r="V65" s="107">
        <v>0</v>
      </c>
      <c r="W65" s="107">
        <v>0</v>
      </c>
      <c r="X65" s="107">
        <v>0</v>
      </c>
      <c r="Y65" s="107">
        <v>0</v>
      </c>
      <c r="Z65" s="107">
        <v>0</v>
      </c>
      <c r="AA65" s="107">
        <v>0</v>
      </c>
      <c r="AB65" s="107">
        <v>0</v>
      </c>
      <c r="AC65" s="107">
        <v>0</v>
      </c>
      <c r="AD65" s="107">
        <v>0</v>
      </c>
      <c r="AE65" s="107">
        <v>0</v>
      </c>
      <c r="AF65" s="107">
        <v>0</v>
      </c>
      <c r="AG65" s="107">
        <v>0</v>
      </c>
      <c r="AH65" s="107">
        <v>0</v>
      </c>
      <c r="AI65" s="107">
        <v>0</v>
      </c>
      <c r="AJ65" s="107">
        <v>0</v>
      </c>
      <c r="AK65" s="107">
        <v>0</v>
      </c>
      <c r="AL65" s="107">
        <v>0</v>
      </c>
      <c r="AM65" s="107">
        <v>0</v>
      </c>
      <c r="AN65" s="107">
        <v>0</v>
      </c>
      <c r="AO65" s="107">
        <v>0</v>
      </c>
      <c r="AP65" s="107">
        <v>0</v>
      </c>
      <c r="AQ65" s="107">
        <v>0</v>
      </c>
      <c r="AR65" s="107">
        <v>0</v>
      </c>
      <c r="AS65" s="107">
        <v>0</v>
      </c>
      <c r="AT65" s="107">
        <v>0</v>
      </c>
      <c r="AU65" s="107">
        <v>0</v>
      </c>
      <c r="AV65" s="107">
        <v>0</v>
      </c>
      <c r="AW65" s="107">
        <v>0</v>
      </c>
      <c r="AX65" s="107">
        <v>0</v>
      </c>
      <c r="AY65" s="107">
        <v>0</v>
      </c>
      <c r="AZ65" s="107">
        <v>0</v>
      </c>
    </row>
    <row r="66" spans="1:52">
      <c r="A66" s="123" t="s">
        <v>139</v>
      </c>
      <c r="B66" s="107">
        <v>0</v>
      </c>
      <c r="C66" s="107">
        <v>0</v>
      </c>
      <c r="D66" s="107">
        <v>0</v>
      </c>
      <c r="E66" s="107">
        <v>0</v>
      </c>
      <c r="F66" s="107">
        <v>0</v>
      </c>
      <c r="G66" s="107">
        <v>0</v>
      </c>
      <c r="H66" s="107">
        <v>0</v>
      </c>
      <c r="I66" s="107">
        <v>0</v>
      </c>
      <c r="J66" s="107">
        <v>0</v>
      </c>
      <c r="K66" s="107">
        <v>0</v>
      </c>
      <c r="L66" s="107">
        <v>0</v>
      </c>
      <c r="M66" s="107">
        <v>0</v>
      </c>
      <c r="N66" s="107">
        <v>0</v>
      </c>
      <c r="O66" s="107">
        <v>0</v>
      </c>
      <c r="P66" s="107">
        <v>0</v>
      </c>
      <c r="Q66" s="107">
        <v>0</v>
      </c>
      <c r="R66" s="107">
        <v>0</v>
      </c>
      <c r="S66" s="107">
        <v>0</v>
      </c>
      <c r="T66" s="107">
        <v>0</v>
      </c>
      <c r="U66" s="107">
        <v>0</v>
      </c>
      <c r="V66" s="107">
        <v>0</v>
      </c>
      <c r="W66" s="107">
        <v>0</v>
      </c>
      <c r="X66" s="107">
        <v>0</v>
      </c>
      <c r="Y66" s="107">
        <v>0</v>
      </c>
      <c r="Z66" s="107">
        <v>0</v>
      </c>
      <c r="AA66" s="107">
        <v>0</v>
      </c>
      <c r="AB66" s="107">
        <v>0</v>
      </c>
      <c r="AC66" s="107">
        <v>0</v>
      </c>
      <c r="AD66" s="107">
        <v>0</v>
      </c>
      <c r="AE66" s="107">
        <v>0</v>
      </c>
      <c r="AF66" s="107">
        <v>0</v>
      </c>
      <c r="AG66" s="107">
        <v>0</v>
      </c>
      <c r="AH66" s="107">
        <v>0</v>
      </c>
      <c r="AI66" s="107">
        <v>0</v>
      </c>
      <c r="AJ66" s="107">
        <v>0</v>
      </c>
      <c r="AK66" s="107">
        <v>0</v>
      </c>
      <c r="AL66" s="107">
        <v>0</v>
      </c>
      <c r="AM66" s="107">
        <v>0</v>
      </c>
      <c r="AN66" s="107">
        <v>0</v>
      </c>
      <c r="AO66" s="107">
        <v>0</v>
      </c>
      <c r="AP66" s="107">
        <v>0</v>
      </c>
      <c r="AQ66" s="107">
        <v>0</v>
      </c>
      <c r="AR66" s="107">
        <v>0</v>
      </c>
      <c r="AS66" s="107">
        <v>0</v>
      </c>
      <c r="AT66" s="107">
        <v>0</v>
      </c>
      <c r="AU66" s="107">
        <v>0</v>
      </c>
      <c r="AV66" s="107">
        <v>0</v>
      </c>
      <c r="AW66" s="107">
        <v>0</v>
      </c>
      <c r="AX66" s="107">
        <v>0</v>
      </c>
      <c r="AY66" s="107">
        <v>0</v>
      </c>
      <c r="AZ66" s="107">
        <v>0</v>
      </c>
    </row>
    <row r="67" spans="1:52">
      <c r="A67" s="123" t="s">
        <v>128</v>
      </c>
      <c r="B67" s="107">
        <v>0</v>
      </c>
      <c r="C67" s="107">
        <v>0</v>
      </c>
      <c r="D67" s="107">
        <v>0</v>
      </c>
      <c r="E67" s="107">
        <v>0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v>0</v>
      </c>
      <c r="T67" s="107">
        <v>0</v>
      </c>
      <c r="U67" s="107">
        <v>0</v>
      </c>
      <c r="V67" s="107">
        <v>0</v>
      </c>
      <c r="W67" s="107">
        <v>2.0103068248316557E-2</v>
      </c>
      <c r="X67" s="107">
        <v>6.3404953119628432E-2</v>
      </c>
      <c r="Y67" s="107">
        <v>0.12685019133102055</v>
      </c>
      <c r="Z67" s="107">
        <v>0.20495742173206868</v>
      </c>
      <c r="AA67" s="107">
        <v>0.28292065498030783</v>
      </c>
      <c r="AB67" s="107">
        <v>0.36062897572028518</v>
      </c>
      <c r="AC67" s="107">
        <v>0.43812018213174436</v>
      </c>
      <c r="AD67" s="107">
        <v>0.51502641359940693</v>
      </c>
      <c r="AE67" s="107">
        <v>0.59157456577332546</v>
      </c>
      <c r="AF67" s="107">
        <v>0.68231814965095883</v>
      </c>
      <c r="AG67" s="107">
        <v>0.79122204083870029</v>
      </c>
      <c r="AH67" s="107">
        <v>0.89796923279639984</v>
      </c>
      <c r="AI67" s="107">
        <v>1.0242527963133727</v>
      </c>
      <c r="AJ67" s="107">
        <v>1.1471841746882054</v>
      </c>
      <c r="AK67" s="107">
        <v>1.2863666855035987</v>
      </c>
      <c r="AL67" s="107">
        <v>1.4218073311714017</v>
      </c>
      <c r="AM67" s="107">
        <v>1.5532071464504602</v>
      </c>
      <c r="AN67" s="107">
        <v>1.6805933724779418</v>
      </c>
      <c r="AO67" s="107">
        <v>1.8056831088800074</v>
      </c>
      <c r="AP67" s="107">
        <v>1.9263599511880141</v>
      </c>
      <c r="AQ67" s="107">
        <v>2.0419603551060641</v>
      </c>
      <c r="AR67" s="107">
        <v>2.1518790784787303</v>
      </c>
      <c r="AS67" s="107">
        <v>2.2475330048271411</v>
      </c>
      <c r="AT67" s="107">
        <v>2.3284239410784506</v>
      </c>
      <c r="AU67" s="107">
        <v>2.3968322136178988</v>
      </c>
      <c r="AV67" s="107">
        <v>2.4017923738144429</v>
      </c>
      <c r="AW67" s="107">
        <v>2.3957047337988993</v>
      </c>
      <c r="AX67" s="107">
        <v>2.4027450494568861</v>
      </c>
      <c r="AY67" s="107">
        <v>2.3642617387135894</v>
      </c>
      <c r="AZ67" s="107">
        <v>2.3080347429407118</v>
      </c>
    </row>
    <row r="68" spans="1:52">
      <c r="A68" s="123" t="s">
        <v>129</v>
      </c>
      <c r="B68" s="107">
        <v>0</v>
      </c>
      <c r="C68" s="107">
        <v>0</v>
      </c>
      <c r="D68" s="107">
        <v>0</v>
      </c>
      <c r="E68" s="107">
        <v>0</v>
      </c>
      <c r="F68" s="107">
        <v>0</v>
      </c>
      <c r="G68" s="107">
        <v>0</v>
      </c>
      <c r="H68" s="107">
        <v>0</v>
      </c>
      <c r="I68" s="107">
        <v>0</v>
      </c>
      <c r="J68" s="107">
        <v>0</v>
      </c>
      <c r="K68" s="107">
        <v>0</v>
      </c>
      <c r="L68" s="107">
        <v>0</v>
      </c>
      <c r="M68" s="107">
        <v>0</v>
      </c>
      <c r="N68" s="107">
        <v>0</v>
      </c>
      <c r="O68" s="107">
        <v>0</v>
      </c>
      <c r="P68" s="107">
        <v>0</v>
      </c>
      <c r="Q68" s="107">
        <v>0</v>
      </c>
      <c r="R68" s="107">
        <v>0</v>
      </c>
      <c r="S68" s="107">
        <v>0</v>
      </c>
      <c r="T68" s="107">
        <v>0</v>
      </c>
      <c r="U68" s="107">
        <v>0</v>
      </c>
      <c r="V68" s="107">
        <v>0</v>
      </c>
      <c r="W68" s="107">
        <v>0</v>
      </c>
      <c r="X68" s="107">
        <v>0</v>
      </c>
      <c r="Y68" s="107">
        <v>0</v>
      </c>
      <c r="Z68" s="107">
        <v>0</v>
      </c>
      <c r="AA68" s="107">
        <v>0</v>
      </c>
      <c r="AB68" s="107">
        <v>0</v>
      </c>
      <c r="AC68" s="107">
        <v>0</v>
      </c>
      <c r="AD68" s="107">
        <v>0</v>
      </c>
      <c r="AE68" s="107">
        <v>0</v>
      </c>
      <c r="AF68" s="107">
        <v>0</v>
      </c>
      <c r="AG68" s="107">
        <v>0</v>
      </c>
      <c r="AH68" s="107">
        <v>0</v>
      </c>
      <c r="AI68" s="107">
        <v>0</v>
      </c>
      <c r="AJ68" s="107">
        <v>0</v>
      </c>
      <c r="AK68" s="107">
        <v>0</v>
      </c>
      <c r="AL68" s="107">
        <v>0</v>
      </c>
      <c r="AM68" s="107">
        <v>0</v>
      </c>
      <c r="AN68" s="107">
        <v>0</v>
      </c>
      <c r="AO68" s="107">
        <v>0</v>
      </c>
      <c r="AP68" s="107">
        <v>0</v>
      </c>
      <c r="AQ68" s="107">
        <v>0</v>
      </c>
      <c r="AR68" s="107">
        <v>0</v>
      </c>
      <c r="AS68" s="107">
        <v>0</v>
      </c>
      <c r="AT68" s="107">
        <v>0</v>
      </c>
      <c r="AU68" s="107">
        <v>0</v>
      </c>
      <c r="AV68" s="107">
        <v>0</v>
      </c>
      <c r="AW68" s="107">
        <v>0</v>
      </c>
      <c r="AX68" s="107">
        <v>0</v>
      </c>
      <c r="AY68" s="107">
        <v>0</v>
      </c>
      <c r="AZ68" s="107">
        <v>0</v>
      </c>
    </row>
    <row r="69" spans="1:52">
      <c r="A69" s="123" t="s">
        <v>140</v>
      </c>
      <c r="B69" s="107">
        <v>0</v>
      </c>
      <c r="C69" s="107">
        <v>0</v>
      </c>
      <c r="D69" s="107">
        <v>0</v>
      </c>
      <c r="E69" s="107">
        <v>0</v>
      </c>
      <c r="F69" s="107">
        <v>0</v>
      </c>
      <c r="G69" s="107">
        <v>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107">
        <v>0</v>
      </c>
      <c r="O69" s="107">
        <v>0</v>
      </c>
      <c r="P69" s="107">
        <v>0</v>
      </c>
      <c r="Q69" s="107">
        <v>0</v>
      </c>
      <c r="R69" s="107">
        <v>0</v>
      </c>
      <c r="S69" s="107">
        <v>0</v>
      </c>
      <c r="T69" s="107">
        <v>0</v>
      </c>
      <c r="U69" s="107">
        <v>0</v>
      </c>
      <c r="V69" s="107">
        <v>0</v>
      </c>
      <c r="W69" s="107">
        <v>0</v>
      </c>
      <c r="X69" s="107">
        <v>0</v>
      </c>
      <c r="Y69" s="107">
        <v>0</v>
      </c>
      <c r="Z69" s="107">
        <v>0</v>
      </c>
      <c r="AA69" s="107">
        <v>0</v>
      </c>
      <c r="AB69" s="107">
        <v>0</v>
      </c>
      <c r="AC69" s="107">
        <v>0</v>
      </c>
      <c r="AD69" s="107">
        <v>0</v>
      </c>
      <c r="AE69" s="107">
        <v>0</v>
      </c>
      <c r="AF69" s="107">
        <v>0</v>
      </c>
      <c r="AG69" s="107">
        <v>0</v>
      </c>
      <c r="AH69" s="107">
        <v>0</v>
      </c>
      <c r="AI69" s="107">
        <v>0</v>
      </c>
      <c r="AJ69" s="107">
        <v>0</v>
      </c>
      <c r="AK69" s="107">
        <v>0</v>
      </c>
      <c r="AL69" s="107">
        <v>0</v>
      </c>
      <c r="AM69" s="107">
        <v>0</v>
      </c>
      <c r="AN69" s="107">
        <v>0</v>
      </c>
      <c r="AO69" s="107">
        <v>0</v>
      </c>
      <c r="AP69" s="107">
        <v>0</v>
      </c>
      <c r="AQ69" s="107">
        <v>0</v>
      </c>
      <c r="AR69" s="107">
        <v>0</v>
      </c>
      <c r="AS69" s="107">
        <v>0</v>
      </c>
      <c r="AT69" s="107">
        <v>0</v>
      </c>
      <c r="AU69" s="107">
        <v>0</v>
      </c>
      <c r="AV69" s="107">
        <v>0</v>
      </c>
      <c r="AW69" s="107">
        <v>0</v>
      </c>
      <c r="AX69" s="107">
        <v>0</v>
      </c>
      <c r="AY69" s="107">
        <v>0</v>
      </c>
      <c r="AZ69" s="107">
        <v>0</v>
      </c>
    </row>
    <row r="70" spans="1:52">
      <c r="A70" s="121" t="s">
        <v>131</v>
      </c>
      <c r="B70" s="122">
        <v>0</v>
      </c>
      <c r="C70" s="122">
        <v>0</v>
      </c>
      <c r="D70" s="122">
        <v>0</v>
      </c>
      <c r="E70" s="122">
        <v>9.9128139572046636E-2</v>
      </c>
      <c r="F70" s="122">
        <v>0.15221866108217463</v>
      </c>
      <c r="G70" s="122">
        <v>0.16768868122147221</v>
      </c>
      <c r="H70" s="122">
        <v>0.97215196969298157</v>
      </c>
      <c r="I70" s="122">
        <v>1.4801524265624613</v>
      </c>
      <c r="J70" s="122">
        <v>26.95673181489693</v>
      </c>
      <c r="K70" s="122">
        <v>54.366716863165138</v>
      </c>
      <c r="L70" s="122">
        <v>186.91808356613402</v>
      </c>
      <c r="M70" s="122">
        <v>517.30948130237471</v>
      </c>
      <c r="N70" s="122">
        <v>795.78658297694301</v>
      </c>
      <c r="O70" s="122">
        <v>1304.9678562451702</v>
      </c>
      <c r="P70" s="122">
        <v>1909.5964407547142</v>
      </c>
      <c r="Q70" s="122">
        <v>2898.4184089075188</v>
      </c>
      <c r="R70" s="122">
        <v>4623.8831127043286</v>
      </c>
      <c r="S70" s="122">
        <v>6542.2178392290643</v>
      </c>
      <c r="T70" s="122">
        <v>9120.8090872385437</v>
      </c>
      <c r="U70" s="122">
        <v>12867.007763481879</v>
      </c>
      <c r="V70" s="122">
        <v>17357.421756792879</v>
      </c>
      <c r="W70" s="122">
        <v>51460.938516851929</v>
      </c>
      <c r="X70" s="122">
        <v>92265.008564097472</v>
      </c>
      <c r="Y70" s="122">
        <v>141119.64233794232</v>
      </c>
      <c r="Z70" s="122">
        <v>186066.70362051006</v>
      </c>
      <c r="AA70" s="122">
        <v>228664.98057239983</v>
      </c>
      <c r="AB70" s="122">
        <v>264910.84217713366</v>
      </c>
      <c r="AC70" s="122">
        <v>297789.65302281035</v>
      </c>
      <c r="AD70" s="122">
        <v>324424.69815586467</v>
      </c>
      <c r="AE70" s="122">
        <v>347895.04558504361</v>
      </c>
      <c r="AF70" s="122">
        <v>373214.06450780429</v>
      </c>
      <c r="AG70" s="122">
        <v>401219.45141683251</v>
      </c>
      <c r="AH70" s="122">
        <v>433059.07120223297</v>
      </c>
      <c r="AI70" s="122">
        <v>468543.41034383571</v>
      </c>
      <c r="AJ70" s="122">
        <v>508407.84239509399</v>
      </c>
      <c r="AK70" s="122">
        <v>553276.75578118628</v>
      </c>
      <c r="AL70" s="122">
        <v>603373.10231685487</v>
      </c>
      <c r="AM70" s="122">
        <v>658166.27664726833</v>
      </c>
      <c r="AN70" s="122">
        <v>717469.13734588632</v>
      </c>
      <c r="AO70" s="122">
        <v>780805.92975507013</v>
      </c>
      <c r="AP70" s="122">
        <v>847452.61881507491</v>
      </c>
      <c r="AQ70" s="122">
        <v>916246.25714707281</v>
      </c>
      <c r="AR70" s="122">
        <v>986139.75844932953</v>
      </c>
      <c r="AS70" s="122">
        <v>1056326.5412417825</v>
      </c>
      <c r="AT70" s="122">
        <v>1126992.5620345944</v>
      </c>
      <c r="AU70" s="122">
        <v>1196977.1208367951</v>
      </c>
      <c r="AV70" s="122">
        <v>1266587.7346998632</v>
      </c>
      <c r="AW70" s="122">
        <v>1335184.114324237</v>
      </c>
      <c r="AX70" s="122">
        <v>1402973.4229845109</v>
      </c>
      <c r="AY70" s="122">
        <v>1469691.7646143069</v>
      </c>
      <c r="AZ70" s="122">
        <v>1535691.7817032062</v>
      </c>
    </row>
    <row r="71" spans="1:52">
      <c r="A71" s="123" t="s">
        <v>132</v>
      </c>
      <c r="B71" s="107">
        <v>0</v>
      </c>
      <c r="C71" s="107">
        <v>0</v>
      </c>
      <c r="D71" s="107">
        <v>0</v>
      </c>
      <c r="E71" s="107">
        <v>9.9128139572046636E-2</v>
      </c>
      <c r="F71" s="107">
        <v>0.15221866108217463</v>
      </c>
      <c r="G71" s="107">
        <v>0.16768868122147221</v>
      </c>
      <c r="H71" s="107">
        <v>0.97215196969298157</v>
      </c>
      <c r="I71" s="107">
        <v>1.4801524265624613</v>
      </c>
      <c r="J71" s="107">
        <v>26.95673181489693</v>
      </c>
      <c r="K71" s="107">
        <v>54.366716863165138</v>
      </c>
      <c r="L71" s="107">
        <v>186.91808356613402</v>
      </c>
      <c r="M71" s="107">
        <v>517.30948130237471</v>
      </c>
      <c r="N71" s="107">
        <v>795.78658297694301</v>
      </c>
      <c r="O71" s="107">
        <v>1304.9678562451702</v>
      </c>
      <c r="P71" s="107">
        <v>1909.5964407547142</v>
      </c>
      <c r="Q71" s="107">
        <v>2898.4184089075188</v>
      </c>
      <c r="R71" s="107">
        <v>4623.6507064931029</v>
      </c>
      <c r="S71" s="107">
        <v>6541.4601203830334</v>
      </c>
      <c r="T71" s="107">
        <v>9118.7033215701522</v>
      </c>
      <c r="U71" s="107">
        <v>12861.089939670161</v>
      </c>
      <c r="V71" s="107">
        <v>17342.969870559144</v>
      </c>
      <c r="W71" s="107">
        <v>51375.487065659989</v>
      </c>
      <c r="X71" s="107">
        <v>92024.559625985697</v>
      </c>
      <c r="Y71" s="107">
        <v>140553.30762106227</v>
      </c>
      <c r="Z71" s="107">
        <v>184957.97111289931</v>
      </c>
      <c r="AA71" s="107">
        <v>226670.01057000086</v>
      </c>
      <c r="AB71" s="107">
        <v>261627.51072867768</v>
      </c>
      <c r="AC71" s="107">
        <v>292625.76102053712</v>
      </c>
      <c r="AD71" s="107">
        <v>316764.54624156986</v>
      </c>
      <c r="AE71" s="107">
        <v>336912.63042906142</v>
      </c>
      <c r="AF71" s="107">
        <v>357577.72487321042</v>
      </c>
      <c r="AG71" s="107">
        <v>379366.73242091539</v>
      </c>
      <c r="AH71" s="107">
        <v>403218.50497921288</v>
      </c>
      <c r="AI71" s="107">
        <v>428843.19521803118</v>
      </c>
      <c r="AJ71" s="107">
        <v>456960.83868713438</v>
      </c>
      <c r="AK71" s="107">
        <v>488328.39393750124</v>
      </c>
      <c r="AL71" s="107">
        <v>523295.60285200475</v>
      </c>
      <c r="AM71" s="107">
        <v>561635.11161983025</v>
      </c>
      <c r="AN71" s="107">
        <v>603398.24815072783</v>
      </c>
      <c r="AO71" s="107">
        <v>648387.81281847414</v>
      </c>
      <c r="AP71" s="107">
        <v>696187.61701259098</v>
      </c>
      <c r="AQ71" s="107">
        <v>746047.95316305349</v>
      </c>
      <c r="AR71" s="107">
        <v>797080.3227863455</v>
      </c>
      <c r="AS71" s="107">
        <v>848697.7095380344</v>
      </c>
      <c r="AT71" s="107">
        <v>901173.27080242173</v>
      </c>
      <c r="AU71" s="107">
        <v>953501.43463157618</v>
      </c>
      <c r="AV71" s="107">
        <v>1006014.9697036736</v>
      </c>
      <c r="AW71" s="107">
        <v>1058023.7567428683</v>
      </c>
      <c r="AX71" s="107">
        <v>1109636.0480300414</v>
      </c>
      <c r="AY71" s="107">
        <v>1160697.8964543031</v>
      </c>
      <c r="AZ71" s="107">
        <v>1211380.7863963605</v>
      </c>
    </row>
    <row r="72" spans="1:52">
      <c r="A72" s="123" t="s">
        <v>133</v>
      </c>
      <c r="B72" s="107">
        <v>0</v>
      </c>
      <c r="C72" s="107">
        <v>0</v>
      </c>
      <c r="D72" s="107">
        <v>0</v>
      </c>
      <c r="E72" s="107">
        <v>0</v>
      </c>
      <c r="F72" s="107">
        <v>0</v>
      </c>
      <c r="G72" s="107">
        <v>0</v>
      </c>
      <c r="H72" s="107">
        <v>0</v>
      </c>
      <c r="I72" s="107">
        <v>0</v>
      </c>
      <c r="J72" s="107">
        <v>0</v>
      </c>
      <c r="K72" s="107">
        <v>0</v>
      </c>
      <c r="L72" s="107">
        <v>0</v>
      </c>
      <c r="M72" s="107">
        <v>0</v>
      </c>
      <c r="N72" s="107">
        <v>0</v>
      </c>
      <c r="O72" s="107">
        <v>0</v>
      </c>
      <c r="P72" s="107">
        <v>0</v>
      </c>
      <c r="Q72" s="107">
        <v>0</v>
      </c>
      <c r="R72" s="107">
        <v>0.2324062112263513</v>
      </c>
      <c r="S72" s="107">
        <v>0.75771884603145234</v>
      </c>
      <c r="T72" s="107">
        <v>2.105765668391574</v>
      </c>
      <c r="U72" s="107">
        <v>5.9178238117196322</v>
      </c>
      <c r="V72" s="107">
        <v>14.451886233732456</v>
      </c>
      <c r="W72" s="107">
        <v>85.451451191939697</v>
      </c>
      <c r="X72" s="107">
        <v>240.44893811178397</v>
      </c>
      <c r="Y72" s="107">
        <v>566.33471688005193</v>
      </c>
      <c r="Z72" s="107">
        <v>1108.7325076107297</v>
      </c>
      <c r="AA72" s="107">
        <v>1994.9700023989785</v>
      </c>
      <c r="AB72" s="107">
        <v>3283.3314484560196</v>
      </c>
      <c r="AC72" s="107">
        <v>5163.8920022732036</v>
      </c>
      <c r="AD72" s="107">
        <v>7660.1519142947818</v>
      </c>
      <c r="AE72" s="107">
        <v>10982.415155982149</v>
      </c>
      <c r="AF72" s="107">
        <v>15636.339634593853</v>
      </c>
      <c r="AG72" s="107">
        <v>21852.718995917145</v>
      </c>
      <c r="AH72" s="107">
        <v>29840.566223020047</v>
      </c>
      <c r="AI72" s="107">
        <v>39700.215125804578</v>
      </c>
      <c r="AJ72" s="107">
        <v>51447.003707959542</v>
      </c>
      <c r="AK72" s="107">
        <v>64948.361843685052</v>
      </c>
      <c r="AL72" s="107">
        <v>80077.499464850058</v>
      </c>
      <c r="AM72" s="107">
        <v>96531.165027438168</v>
      </c>
      <c r="AN72" s="107">
        <v>114070.88919515847</v>
      </c>
      <c r="AO72" s="107">
        <v>132418.11693659602</v>
      </c>
      <c r="AP72" s="107">
        <v>151265.00180248384</v>
      </c>
      <c r="AQ72" s="107">
        <v>170198.30398401947</v>
      </c>
      <c r="AR72" s="107">
        <v>189059.43566298386</v>
      </c>
      <c r="AS72" s="107">
        <v>207628.83170374806</v>
      </c>
      <c r="AT72" s="107">
        <v>225819.29123217257</v>
      </c>
      <c r="AU72" s="107">
        <v>243475.6862052189</v>
      </c>
      <c r="AV72" s="107">
        <v>260572.76499618957</v>
      </c>
      <c r="AW72" s="107">
        <v>277160.35758136876</v>
      </c>
      <c r="AX72" s="107">
        <v>293337.3749544695</v>
      </c>
      <c r="AY72" s="107">
        <v>308993.8681600038</v>
      </c>
      <c r="AZ72" s="107">
        <v>324310.99530684575</v>
      </c>
    </row>
    <row r="73" spans="1:52">
      <c r="A73" s="123" t="s">
        <v>134</v>
      </c>
      <c r="B73" s="107">
        <v>0</v>
      </c>
      <c r="C73" s="107">
        <v>0</v>
      </c>
      <c r="D73" s="107">
        <v>0</v>
      </c>
      <c r="E73" s="107">
        <v>0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  <c r="K73" s="107">
        <v>0</v>
      </c>
      <c r="L73" s="107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7">
        <v>0</v>
      </c>
      <c r="S73" s="107">
        <v>0</v>
      </c>
      <c r="T73" s="107">
        <v>0</v>
      </c>
      <c r="U73" s="107">
        <v>0</v>
      </c>
      <c r="V73" s="107">
        <v>0</v>
      </c>
      <c r="W73" s="107">
        <v>0</v>
      </c>
      <c r="X73" s="107">
        <v>0</v>
      </c>
      <c r="Y73" s="107">
        <v>0</v>
      </c>
      <c r="Z73" s="107">
        <v>0</v>
      </c>
      <c r="AA73" s="107">
        <v>0</v>
      </c>
      <c r="AB73" s="107">
        <v>0</v>
      </c>
      <c r="AC73" s="107">
        <v>0</v>
      </c>
      <c r="AD73" s="107">
        <v>0</v>
      </c>
      <c r="AE73" s="107">
        <v>0</v>
      </c>
      <c r="AF73" s="107">
        <v>0</v>
      </c>
      <c r="AG73" s="107">
        <v>0</v>
      </c>
      <c r="AH73" s="107">
        <v>0</v>
      </c>
      <c r="AI73" s="107">
        <v>0</v>
      </c>
      <c r="AJ73" s="107">
        <v>0</v>
      </c>
      <c r="AK73" s="107">
        <v>0</v>
      </c>
      <c r="AL73" s="107">
        <v>0</v>
      </c>
      <c r="AM73" s="107">
        <v>0</v>
      </c>
      <c r="AN73" s="107">
        <v>0</v>
      </c>
      <c r="AO73" s="107">
        <v>0</v>
      </c>
      <c r="AP73" s="107">
        <v>0</v>
      </c>
      <c r="AQ73" s="107">
        <v>0</v>
      </c>
      <c r="AR73" s="107">
        <v>0</v>
      </c>
      <c r="AS73" s="107">
        <v>0</v>
      </c>
      <c r="AT73" s="107">
        <v>0</v>
      </c>
      <c r="AU73" s="107">
        <v>0</v>
      </c>
      <c r="AV73" s="107">
        <v>0</v>
      </c>
      <c r="AW73" s="107">
        <v>0</v>
      </c>
      <c r="AX73" s="107">
        <v>0</v>
      </c>
      <c r="AY73" s="107">
        <v>0</v>
      </c>
      <c r="AZ73" s="107">
        <v>0</v>
      </c>
    </row>
    <row r="74" spans="1:52">
      <c r="A74" s="123" t="s">
        <v>141</v>
      </c>
      <c r="B74" s="107">
        <v>0</v>
      </c>
      <c r="C74" s="107">
        <v>0</v>
      </c>
      <c r="D74" s="107">
        <v>0</v>
      </c>
      <c r="E74" s="107">
        <v>0</v>
      </c>
      <c r="F74" s="107">
        <v>0</v>
      </c>
      <c r="G74" s="107">
        <v>0</v>
      </c>
      <c r="H74" s="107">
        <v>0</v>
      </c>
      <c r="I74" s="107">
        <v>0</v>
      </c>
      <c r="J74" s="107">
        <v>0</v>
      </c>
      <c r="K74" s="107">
        <v>0</v>
      </c>
      <c r="L74" s="107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7">
        <v>0</v>
      </c>
      <c r="S74" s="107">
        <v>0</v>
      </c>
      <c r="T74" s="107">
        <v>0</v>
      </c>
      <c r="U74" s="107">
        <v>0</v>
      </c>
      <c r="V74" s="107">
        <v>0</v>
      </c>
      <c r="W74" s="107">
        <v>0</v>
      </c>
      <c r="X74" s="107">
        <v>0</v>
      </c>
      <c r="Y74" s="107">
        <v>0</v>
      </c>
      <c r="Z74" s="107">
        <v>0</v>
      </c>
      <c r="AA74" s="107">
        <v>0</v>
      </c>
      <c r="AB74" s="107">
        <v>0</v>
      </c>
      <c r="AC74" s="107">
        <v>0</v>
      </c>
      <c r="AD74" s="107">
        <v>0</v>
      </c>
      <c r="AE74" s="107">
        <v>0</v>
      </c>
      <c r="AF74" s="107">
        <v>0</v>
      </c>
      <c r="AG74" s="107">
        <v>0</v>
      </c>
      <c r="AH74" s="107">
        <v>0</v>
      </c>
      <c r="AI74" s="107">
        <v>0</v>
      </c>
      <c r="AJ74" s="107">
        <v>0</v>
      </c>
      <c r="AK74" s="107">
        <v>0</v>
      </c>
      <c r="AL74" s="107">
        <v>0</v>
      </c>
      <c r="AM74" s="107">
        <v>0</v>
      </c>
      <c r="AN74" s="107">
        <v>0</v>
      </c>
      <c r="AO74" s="107">
        <v>0</v>
      </c>
      <c r="AP74" s="107">
        <v>0</v>
      </c>
      <c r="AQ74" s="107">
        <v>0</v>
      </c>
      <c r="AR74" s="107">
        <v>0</v>
      </c>
      <c r="AS74" s="107">
        <v>0</v>
      </c>
      <c r="AT74" s="107">
        <v>0</v>
      </c>
      <c r="AU74" s="107">
        <v>0</v>
      </c>
      <c r="AV74" s="107">
        <v>0</v>
      </c>
      <c r="AW74" s="107">
        <v>0</v>
      </c>
      <c r="AX74" s="107">
        <v>0</v>
      </c>
      <c r="AY74" s="107">
        <v>0</v>
      </c>
      <c r="AZ74" s="107">
        <v>0</v>
      </c>
    </row>
    <row r="75" spans="1:52">
      <c r="A75" s="121" t="s">
        <v>135</v>
      </c>
      <c r="B75" s="122">
        <v>0</v>
      </c>
      <c r="C75" s="122">
        <v>0</v>
      </c>
      <c r="D75" s="122">
        <v>0</v>
      </c>
      <c r="E75" s="122">
        <v>0</v>
      </c>
      <c r="F75" s="122">
        <v>0</v>
      </c>
      <c r="G75" s="122">
        <v>0</v>
      </c>
      <c r="H75" s="122">
        <v>0</v>
      </c>
      <c r="I75" s="122">
        <v>0</v>
      </c>
      <c r="J75" s="122">
        <v>0</v>
      </c>
      <c r="K75" s="122">
        <v>0</v>
      </c>
      <c r="L75" s="122">
        <v>0</v>
      </c>
      <c r="M75" s="122">
        <v>0</v>
      </c>
      <c r="N75" s="122">
        <v>0</v>
      </c>
      <c r="O75" s="122">
        <v>0</v>
      </c>
      <c r="P75" s="122">
        <v>0</v>
      </c>
      <c r="Q75" s="122">
        <v>0</v>
      </c>
      <c r="R75" s="122">
        <v>8.881223609068595</v>
      </c>
      <c r="S75" s="122">
        <v>19.1157313732589</v>
      </c>
      <c r="T75" s="122">
        <v>30.628178018771546</v>
      </c>
      <c r="U75" s="122">
        <v>47.156946438304168</v>
      </c>
      <c r="V75" s="122">
        <v>75.257823619349196</v>
      </c>
      <c r="W75" s="122">
        <v>93.298909036696529</v>
      </c>
      <c r="X75" s="122">
        <v>96.599953915842207</v>
      </c>
      <c r="Y75" s="122">
        <v>98.744930761490821</v>
      </c>
      <c r="Z75" s="122">
        <v>99.355441426609758</v>
      </c>
      <c r="AA75" s="122">
        <v>98.347648468386964</v>
      </c>
      <c r="AB75" s="122">
        <v>95.738635461765014</v>
      </c>
      <c r="AC75" s="122">
        <v>91.596969678340074</v>
      </c>
      <c r="AD75" s="122">
        <v>86.937765234741377</v>
      </c>
      <c r="AE75" s="122">
        <v>97.137914161295456</v>
      </c>
      <c r="AF75" s="122">
        <v>275.67749272536861</v>
      </c>
      <c r="AG75" s="122">
        <v>695.21391552943282</v>
      </c>
      <c r="AH75" s="122">
        <v>1387.3601737903759</v>
      </c>
      <c r="AI75" s="122">
        <v>2377.4300915759732</v>
      </c>
      <c r="AJ75" s="122">
        <v>3679.909409695023</v>
      </c>
      <c r="AK75" s="122">
        <v>5301.5890598987016</v>
      </c>
      <c r="AL75" s="122">
        <v>7242.4337814291857</v>
      </c>
      <c r="AM75" s="122">
        <v>9493.2308228499933</v>
      </c>
      <c r="AN75" s="122">
        <v>12039.898086161651</v>
      </c>
      <c r="AO75" s="122">
        <v>14875.61785550316</v>
      </c>
      <c r="AP75" s="122">
        <v>17989.43365963026</v>
      </c>
      <c r="AQ75" s="122">
        <v>21376.120035054908</v>
      </c>
      <c r="AR75" s="122">
        <v>25029.493374045967</v>
      </c>
      <c r="AS75" s="122">
        <v>28944.761378059673</v>
      </c>
      <c r="AT75" s="122">
        <v>33106.771474114445</v>
      </c>
      <c r="AU75" s="122">
        <v>37497.635975789795</v>
      </c>
      <c r="AV75" s="122">
        <v>42091.950924713907</v>
      </c>
      <c r="AW75" s="122">
        <v>46895.072553881466</v>
      </c>
      <c r="AX75" s="122">
        <v>51869.442195853801</v>
      </c>
      <c r="AY75" s="122">
        <v>56994.695230214726</v>
      </c>
      <c r="AZ75" s="122">
        <v>62221.10436299986</v>
      </c>
    </row>
    <row r="76" spans="1:52">
      <c r="A76" s="123" t="s">
        <v>136</v>
      </c>
      <c r="B76" s="107">
        <v>0</v>
      </c>
      <c r="C76" s="107">
        <v>0</v>
      </c>
      <c r="D76" s="107">
        <v>0</v>
      </c>
      <c r="E76" s="107">
        <v>0</v>
      </c>
      <c r="F76" s="107">
        <v>0</v>
      </c>
      <c r="G76" s="107">
        <v>0</v>
      </c>
      <c r="H76" s="107">
        <v>0</v>
      </c>
      <c r="I76" s="107">
        <v>0</v>
      </c>
      <c r="J76" s="107">
        <v>0</v>
      </c>
      <c r="K76" s="107">
        <v>0</v>
      </c>
      <c r="L76" s="107">
        <v>0</v>
      </c>
      <c r="M76" s="107">
        <v>0</v>
      </c>
      <c r="N76" s="107">
        <v>0</v>
      </c>
      <c r="O76" s="107">
        <v>0</v>
      </c>
      <c r="P76" s="107">
        <v>0</v>
      </c>
      <c r="Q76" s="107">
        <v>0</v>
      </c>
      <c r="R76" s="107">
        <v>0.63379569657470558</v>
      </c>
      <c r="S76" s="107">
        <v>1.5378161517596904</v>
      </c>
      <c r="T76" s="107">
        <v>2.7314278545070723</v>
      </c>
      <c r="U76" s="107">
        <v>4.765260920534848</v>
      </c>
      <c r="V76" s="107">
        <v>8.847336250172722</v>
      </c>
      <c r="W76" s="107">
        <v>14.061498557027441</v>
      </c>
      <c r="X76" s="107">
        <v>15.454397247732562</v>
      </c>
      <c r="Y76" s="107">
        <v>16.725304411452726</v>
      </c>
      <c r="Z76" s="107">
        <v>17.741686586472905</v>
      </c>
      <c r="AA76" s="107">
        <v>18.480293709418472</v>
      </c>
      <c r="AB76" s="107">
        <v>18.910422508905111</v>
      </c>
      <c r="AC76" s="107">
        <v>19.139858903192867</v>
      </c>
      <c r="AD76" s="107">
        <v>19.333226160065031</v>
      </c>
      <c r="AE76" s="107">
        <v>26.237100719512927</v>
      </c>
      <c r="AF76" s="107">
        <v>115.3542005879158</v>
      </c>
      <c r="AG76" s="107">
        <v>337.84986583288395</v>
      </c>
      <c r="AH76" s="107">
        <v>730.23115871218488</v>
      </c>
      <c r="AI76" s="107">
        <v>1326.4169252953743</v>
      </c>
      <c r="AJ76" s="107">
        <v>2154.3088610341952</v>
      </c>
      <c r="AK76" s="107">
        <v>3238.1948158258292</v>
      </c>
      <c r="AL76" s="107">
        <v>4595.3451382474186</v>
      </c>
      <c r="AM76" s="107">
        <v>6237.3168407562516</v>
      </c>
      <c r="AN76" s="107">
        <v>8166.8405730641389</v>
      </c>
      <c r="AO76" s="107">
        <v>10391.090734841926</v>
      </c>
      <c r="AP76" s="107">
        <v>12913.445900519971</v>
      </c>
      <c r="AQ76" s="107">
        <v>15741.830685034907</v>
      </c>
      <c r="AR76" s="107">
        <v>18872.221347708444</v>
      </c>
      <c r="AS76" s="107">
        <v>22305.376985816136</v>
      </c>
      <c r="AT76" s="107">
        <v>26030.828145995543</v>
      </c>
      <c r="AU76" s="107">
        <v>30034.121239782176</v>
      </c>
      <c r="AV76" s="107">
        <v>34290.773964824555</v>
      </c>
      <c r="AW76" s="107">
        <v>38799.286285041111</v>
      </c>
      <c r="AX76" s="107">
        <v>43518.286889203751</v>
      </c>
      <c r="AY76" s="107">
        <v>48425.893176463869</v>
      </c>
      <c r="AZ76" s="107">
        <v>53467.347595606625</v>
      </c>
    </row>
    <row r="77" spans="1:52">
      <c r="A77" s="123" t="s">
        <v>142</v>
      </c>
      <c r="B77" s="107">
        <v>0</v>
      </c>
      <c r="C77" s="107">
        <v>0</v>
      </c>
      <c r="D77" s="107">
        <v>0</v>
      </c>
      <c r="E77" s="107">
        <v>0</v>
      </c>
      <c r="F77" s="107">
        <v>0</v>
      </c>
      <c r="G77" s="107">
        <v>0</v>
      </c>
      <c r="H77" s="107">
        <v>0</v>
      </c>
      <c r="I77" s="107">
        <v>0</v>
      </c>
      <c r="J77" s="107">
        <v>0</v>
      </c>
      <c r="K77" s="107">
        <v>0</v>
      </c>
      <c r="L77" s="107">
        <v>0</v>
      </c>
      <c r="M77" s="107">
        <v>0</v>
      </c>
      <c r="N77" s="107">
        <v>0</v>
      </c>
      <c r="O77" s="107">
        <v>0</v>
      </c>
      <c r="P77" s="107">
        <v>0</v>
      </c>
      <c r="Q77" s="107">
        <v>0</v>
      </c>
      <c r="R77" s="107">
        <v>8.2474279124938885</v>
      </c>
      <c r="S77" s="107">
        <v>17.577915221499207</v>
      </c>
      <c r="T77" s="107">
        <v>27.896750164264475</v>
      </c>
      <c r="U77" s="107">
        <v>42.391685517769325</v>
      </c>
      <c r="V77" s="107">
        <v>66.410487369176479</v>
      </c>
      <c r="W77" s="107">
        <v>79.23741047966908</v>
      </c>
      <c r="X77" s="107">
        <v>81.145556668109634</v>
      </c>
      <c r="Y77" s="107">
        <v>82.019626350038095</v>
      </c>
      <c r="Z77" s="107">
        <v>81.613754840136863</v>
      </c>
      <c r="AA77" s="107">
        <v>79.867354758968503</v>
      </c>
      <c r="AB77" s="107">
        <v>76.828212952859914</v>
      </c>
      <c r="AC77" s="107">
        <v>72.4571107751472</v>
      </c>
      <c r="AD77" s="107">
        <v>67.604539074676339</v>
      </c>
      <c r="AE77" s="107">
        <v>70.900813441782532</v>
      </c>
      <c r="AF77" s="107">
        <v>160.32329213745282</v>
      </c>
      <c r="AG77" s="107">
        <v>357.36404969654888</v>
      </c>
      <c r="AH77" s="107">
        <v>657.12901507819095</v>
      </c>
      <c r="AI77" s="107">
        <v>1051.0131662805989</v>
      </c>
      <c r="AJ77" s="107">
        <v>1525.6005486608285</v>
      </c>
      <c r="AK77" s="107">
        <v>2063.3942440728724</v>
      </c>
      <c r="AL77" s="107">
        <v>2647.0886431817662</v>
      </c>
      <c r="AM77" s="107">
        <v>3255.9139820937417</v>
      </c>
      <c r="AN77" s="107">
        <v>3873.057513097513</v>
      </c>
      <c r="AO77" s="107">
        <v>4484.5271206612342</v>
      </c>
      <c r="AP77" s="107">
        <v>5075.987759110285</v>
      </c>
      <c r="AQ77" s="107">
        <v>5634.2893500200025</v>
      </c>
      <c r="AR77" s="107">
        <v>6157.272026337524</v>
      </c>
      <c r="AS77" s="107">
        <v>6639.3843922435326</v>
      </c>
      <c r="AT77" s="107">
        <v>7075.9433281188949</v>
      </c>
      <c r="AU77" s="107">
        <v>7463.5147360076235</v>
      </c>
      <c r="AV77" s="107">
        <v>7801.1769598893507</v>
      </c>
      <c r="AW77" s="107">
        <v>8095.786268840352</v>
      </c>
      <c r="AX77" s="107">
        <v>8351.1553066500455</v>
      </c>
      <c r="AY77" s="107">
        <v>8568.8020537508546</v>
      </c>
      <c r="AZ77" s="107">
        <v>8753.7567673932408</v>
      </c>
    </row>
    <row r="78" spans="1:52">
      <c r="A78" s="119" t="s">
        <v>50</v>
      </c>
      <c r="B78" s="120">
        <v>503228.43005596381</v>
      </c>
      <c r="C78" s="120">
        <v>502366.45862715039</v>
      </c>
      <c r="D78" s="120">
        <v>499732.01722966915</v>
      </c>
      <c r="E78" s="120">
        <v>502482.48283452599</v>
      </c>
      <c r="F78" s="120">
        <v>507185.44441803708</v>
      </c>
      <c r="G78" s="120">
        <v>504563.74724689964</v>
      </c>
      <c r="H78" s="120">
        <v>504312.19096466829</v>
      </c>
      <c r="I78" s="120">
        <v>516542.09557727713</v>
      </c>
      <c r="J78" s="120">
        <v>524491.93137622019</v>
      </c>
      <c r="K78" s="120">
        <v>501331.16548895219</v>
      </c>
      <c r="L78" s="120">
        <v>496133.08937649301</v>
      </c>
      <c r="M78" s="120">
        <v>500197.94262121571</v>
      </c>
      <c r="N78" s="120">
        <v>496223.2643906544</v>
      </c>
      <c r="O78" s="120">
        <v>495160.46177873341</v>
      </c>
      <c r="P78" s="120">
        <v>491252.71167054272</v>
      </c>
      <c r="Q78" s="120">
        <v>502688.40750075632</v>
      </c>
      <c r="R78" s="120">
        <v>509424.19178252266</v>
      </c>
      <c r="S78" s="120">
        <v>520498.79159794108</v>
      </c>
      <c r="T78" s="120">
        <v>529520.39663984254</v>
      </c>
      <c r="U78" s="120">
        <v>536981.14178770827</v>
      </c>
      <c r="V78" s="120">
        <v>543026.30707655754</v>
      </c>
      <c r="W78" s="120">
        <v>547985.68687669327</v>
      </c>
      <c r="X78" s="120">
        <v>551593.49292049289</v>
      </c>
      <c r="Y78" s="120">
        <v>555195.32818629639</v>
      </c>
      <c r="Z78" s="120">
        <v>558606.6401879763</v>
      </c>
      <c r="AA78" s="120">
        <v>562139.10374478356</v>
      </c>
      <c r="AB78" s="120">
        <v>565048.02969768539</v>
      </c>
      <c r="AC78" s="120">
        <v>567961.11969074782</v>
      </c>
      <c r="AD78" s="120">
        <v>571340.55901412072</v>
      </c>
      <c r="AE78" s="120">
        <v>574922.79115923517</v>
      </c>
      <c r="AF78" s="120">
        <v>578675.77461773716</v>
      </c>
      <c r="AG78" s="120">
        <v>582311.4532326645</v>
      </c>
      <c r="AH78" s="120">
        <v>585769.25565568625</v>
      </c>
      <c r="AI78" s="120">
        <v>589802.4243856949</v>
      </c>
      <c r="AJ78" s="120">
        <v>594573.76981785917</v>
      </c>
      <c r="AK78" s="120">
        <v>599395.4663341844</v>
      </c>
      <c r="AL78" s="120">
        <v>603952.98165295436</v>
      </c>
      <c r="AM78" s="120">
        <v>608407.56026751455</v>
      </c>
      <c r="AN78" s="120">
        <v>612577.5831200789</v>
      </c>
      <c r="AO78" s="120">
        <v>616737.47818922682</v>
      </c>
      <c r="AP78" s="120">
        <v>621797.56299785117</v>
      </c>
      <c r="AQ78" s="120">
        <v>627001.07304007711</v>
      </c>
      <c r="AR78" s="120">
        <v>632290.67705347307</v>
      </c>
      <c r="AS78" s="120">
        <v>637751.71684569155</v>
      </c>
      <c r="AT78" s="120">
        <v>643462.4836838661</v>
      </c>
      <c r="AU78" s="120">
        <v>649411.05733669712</v>
      </c>
      <c r="AV78" s="120">
        <v>655409.76370976039</v>
      </c>
      <c r="AW78" s="120">
        <v>661746.52922321879</v>
      </c>
      <c r="AX78" s="120">
        <v>668580.70055426529</v>
      </c>
      <c r="AY78" s="120">
        <v>675512.95412325428</v>
      </c>
      <c r="AZ78" s="120">
        <v>682731.21975682559</v>
      </c>
    </row>
    <row r="79" spans="1:52">
      <c r="A79" s="121" t="s">
        <v>126</v>
      </c>
      <c r="B79" s="122">
        <v>501554.1894795337</v>
      </c>
      <c r="C79" s="122">
        <v>500677.95392978971</v>
      </c>
      <c r="D79" s="122">
        <v>498041.21206508623</v>
      </c>
      <c r="E79" s="122">
        <v>500814.68618775182</v>
      </c>
      <c r="F79" s="122">
        <v>505538.62489656592</v>
      </c>
      <c r="G79" s="122">
        <v>502427.85543947178</v>
      </c>
      <c r="H79" s="122">
        <v>502167.39872658171</v>
      </c>
      <c r="I79" s="122">
        <v>514435.91741832637</v>
      </c>
      <c r="J79" s="122">
        <v>522367.21244755836</v>
      </c>
      <c r="K79" s="122">
        <v>499309.60844080884</v>
      </c>
      <c r="L79" s="122">
        <v>493886.93036333116</v>
      </c>
      <c r="M79" s="122">
        <v>497899.18495854712</v>
      </c>
      <c r="N79" s="122">
        <v>493935.86981355399</v>
      </c>
      <c r="O79" s="122">
        <v>491736.53185876086</v>
      </c>
      <c r="P79" s="122">
        <v>487873.28087395022</v>
      </c>
      <c r="Q79" s="122">
        <v>499180.76308409078</v>
      </c>
      <c r="R79" s="122">
        <v>505269.84202091902</v>
      </c>
      <c r="S79" s="122">
        <v>515330.66909366497</v>
      </c>
      <c r="T79" s="122">
        <v>523148.63859855547</v>
      </c>
      <c r="U79" s="122">
        <v>529208.60426375433</v>
      </c>
      <c r="V79" s="122">
        <v>533693.97884472855</v>
      </c>
      <c r="W79" s="122">
        <v>536690.98861657362</v>
      </c>
      <c r="X79" s="122">
        <v>537935.45065411937</v>
      </c>
      <c r="Y79" s="122">
        <v>538768.91188466165</v>
      </c>
      <c r="Z79" s="122">
        <v>539000.97682168381</v>
      </c>
      <c r="AA79" s="122">
        <v>538964.29146983731</v>
      </c>
      <c r="AB79" s="122">
        <v>537982.84450618352</v>
      </c>
      <c r="AC79" s="122">
        <v>536648.83575163095</v>
      </c>
      <c r="AD79" s="122">
        <v>535405.47351070482</v>
      </c>
      <c r="AE79" s="122">
        <v>533940.29836088675</v>
      </c>
      <c r="AF79" s="122">
        <v>532199.27322088333</v>
      </c>
      <c r="AG79" s="122">
        <v>529811.95189968427</v>
      </c>
      <c r="AH79" s="122">
        <v>526706.33153448813</v>
      </c>
      <c r="AI79" s="122">
        <v>523722.04186181468</v>
      </c>
      <c r="AJ79" s="122">
        <v>521020.02916785877</v>
      </c>
      <c r="AK79" s="122">
        <v>518013.64388543437</v>
      </c>
      <c r="AL79" s="122">
        <v>514459.4246003686</v>
      </c>
      <c r="AM79" s="122">
        <v>510463.39376113954</v>
      </c>
      <c r="AN79" s="122">
        <v>505940.06909879221</v>
      </c>
      <c r="AO79" s="122">
        <v>501068.13948516001</v>
      </c>
      <c r="AP79" s="122">
        <v>496587.42603730457</v>
      </c>
      <c r="AQ79" s="122">
        <v>491743.34532265569</v>
      </c>
      <c r="AR79" s="122">
        <v>486581.01409633976</v>
      </c>
      <c r="AS79" s="122">
        <v>481166.0356933272</v>
      </c>
      <c r="AT79" s="122">
        <v>475659.95582419517</v>
      </c>
      <c r="AU79" s="122">
        <v>469992.18205022032</v>
      </c>
      <c r="AV79" s="122">
        <v>464111.74018507113</v>
      </c>
      <c r="AW79" s="122">
        <v>458169.08143184782</v>
      </c>
      <c r="AX79" s="122">
        <v>452605.97387620644</v>
      </c>
      <c r="AY79" s="122">
        <v>446845.1199126796</v>
      </c>
      <c r="AZ79" s="122">
        <v>441296.42852639436</v>
      </c>
    </row>
    <row r="80" spans="1:52">
      <c r="A80" s="123" t="s">
        <v>137</v>
      </c>
      <c r="B80" s="107">
        <v>827.10584123806427</v>
      </c>
      <c r="C80" s="107">
        <v>764.33191383361645</v>
      </c>
      <c r="D80" s="107">
        <v>689.09684537150338</v>
      </c>
      <c r="E80" s="107">
        <v>670.30291476261027</v>
      </c>
      <c r="F80" s="107">
        <v>1437.7999348732437</v>
      </c>
      <c r="G80" s="107">
        <v>1374.0438074361959</v>
      </c>
      <c r="H80" s="107">
        <v>1362.2749176854891</v>
      </c>
      <c r="I80" s="107">
        <v>1356.8515809587927</v>
      </c>
      <c r="J80" s="107">
        <v>1382.7448857059542</v>
      </c>
      <c r="K80" s="107">
        <v>1350.7778539987548</v>
      </c>
      <c r="L80" s="107">
        <v>1313.1898270293179</v>
      </c>
      <c r="M80" s="107">
        <v>1239.9474734650182</v>
      </c>
      <c r="N80" s="107">
        <v>1192.3054187913185</v>
      </c>
      <c r="O80" s="107">
        <v>1131.3573676551634</v>
      </c>
      <c r="P80" s="107">
        <v>1130.3491693077358</v>
      </c>
      <c r="Q80" s="107">
        <v>983.06236435623703</v>
      </c>
      <c r="R80" s="107">
        <v>954.86943868628498</v>
      </c>
      <c r="S80" s="107">
        <v>933.69848908958602</v>
      </c>
      <c r="T80" s="107">
        <v>880.90190224444223</v>
      </c>
      <c r="U80" s="107">
        <v>848.05474238197974</v>
      </c>
      <c r="V80" s="107">
        <v>834.13792894951928</v>
      </c>
      <c r="W80" s="107">
        <v>840.99652257694515</v>
      </c>
      <c r="X80" s="107">
        <v>861.78308582795796</v>
      </c>
      <c r="Y80" s="107">
        <v>890.24243014745582</v>
      </c>
      <c r="Z80" s="107">
        <v>926.05514772339779</v>
      </c>
      <c r="AA80" s="107">
        <v>965.86600583400855</v>
      </c>
      <c r="AB80" s="107">
        <v>1000.5871647378353</v>
      </c>
      <c r="AC80" s="107">
        <v>1032.6640829006992</v>
      </c>
      <c r="AD80" s="107">
        <v>1058.9620788792556</v>
      </c>
      <c r="AE80" s="107">
        <v>1081.1168830499735</v>
      </c>
      <c r="AF80" s="107">
        <v>1097.0917301073143</v>
      </c>
      <c r="AG80" s="107">
        <v>1107.834945246457</v>
      </c>
      <c r="AH80" s="107">
        <v>1114.0779558464076</v>
      </c>
      <c r="AI80" s="107">
        <v>1118.6877403648723</v>
      </c>
      <c r="AJ80" s="107">
        <v>1120.8911785189409</v>
      </c>
      <c r="AK80" s="107">
        <v>1116.4165199537188</v>
      </c>
      <c r="AL80" s="107">
        <v>1108.3412461155092</v>
      </c>
      <c r="AM80" s="107">
        <v>1099.5174017556949</v>
      </c>
      <c r="AN80" s="107">
        <v>1087.0804501866023</v>
      </c>
      <c r="AO80" s="107">
        <v>1074.5366359189134</v>
      </c>
      <c r="AP80" s="107">
        <v>1064.8379871742134</v>
      </c>
      <c r="AQ80" s="107">
        <v>1053.2527282347955</v>
      </c>
      <c r="AR80" s="107">
        <v>1043.9803390513823</v>
      </c>
      <c r="AS80" s="107">
        <v>1031.0842643510937</v>
      </c>
      <c r="AT80" s="107">
        <v>1017.117483152539</v>
      </c>
      <c r="AU80" s="107">
        <v>1005.045843041537</v>
      </c>
      <c r="AV80" s="107">
        <v>993.01411110424931</v>
      </c>
      <c r="AW80" s="107">
        <v>982.43289811283637</v>
      </c>
      <c r="AX80" s="107">
        <v>967.81560184686998</v>
      </c>
      <c r="AY80" s="107">
        <v>955.07621887868777</v>
      </c>
      <c r="AZ80" s="107">
        <v>944.23433532350612</v>
      </c>
    </row>
    <row r="81" spans="1:52">
      <c r="A81" s="123" t="s">
        <v>127</v>
      </c>
      <c r="B81" s="107">
        <v>2516.353126100661</v>
      </c>
      <c r="C81" s="107">
        <v>2378.2203089713294</v>
      </c>
      <c r="D81" s="107">
        <v>2271.4519281143312</v>
      </c>
      <c r="E81" s="107">
        <v>1933.447124754299</v>
      </c>
      <c r="F81" s="107">
        <v>1735.7868478854268</v>
      </c>
      <c r="G81" s="107">
        <v>1550.1136212790391</v>
      </c>
      <c r="H81" s="107">
        <v>1393.6786624764832</v>
      </c>
      <c r="I81" s="107">
        <v>1270.5244044074402</v>
      </c>
      <c r="J81" s="107">
        <v>1179.0336823390774</v>
      </c>
      <c r="K81" s="107">
        <v>1030.7558347477093</v>
      </c>
      <c r="L81" s="107">
        <v>933.44280601259015</v>
      </c>
      <c r="M81" s="107">
        <v>852.3256211115214</v>
      </c>
      <c r="N81" s="107">
        <v>773.16675758354904</v>
      </c>
      <c r="O81" s="107">
        <v>809.68253514053151</v>
      </c>
      <c r="P81" s="107">
        <v>670.18507265834262</v>
      </c>
      <c r="Q81" s="107">
        <v>615.80206249370565</v>
      </c>
      <c r="R81" s="107">
        <v>593.24059656175348</v>
      </c>
      <c r="S81" s="107">
        <v>581.57059719175857</v>
      </c>
      <c r="T81" s="107">
        <v>540.02039183253135</v>
      </c>
      <c r="U81" s="107">
        <v>525.77307290317106</v>
      </c>
      <c r="V81" s="107">
        <v>531.92423993360057</v>
      </c>
      <c r="W81" s="107">
        <v>548.04214936011101</v>
      </c>
      <c r="X81" s="107">
        <v>571.86554315756996</v>
      </c>
      <c r="Y81" s="107">
        <v>600.67571432794546</v>
      </c>
      <c r="Z81" s="107">
        <v>630.36068544169734</v>
      </c>
      <c r="AA81" s="107">
        <v>657.04128861643233</v>
      </c>
      <c r="AB81" s="107">
        <v>677.44824175437248</v>
      </c>
      <c r="AC81" s="107">
        <v>693.33774925002876</v>
      </c>
      <c r="AD81" s="107">
        <v>705.25816889720011</v>
      </c>
      <c r="AE81" s="107">
        <v>714.70715822228465</v>
      </c>
      <c r="AF81" s="107">
        <v>721.83168611513793</v>
      </c>
      <c r="AG81" s="107">
        <v>723.80318673834836</v>
      </c>
      <c r="AH81" s="107">
        <v>723.02621827476264</v>
      </c>
      <c r="AI81" s="107">
        <v>719.92810078793434</v>
      </c>
      <c r="AJ81" s="107">
        <v>712.46354674336465</v>
      </c>
      <c r="AK81" s="107">
        <v>701.45698650327722</v>
      </c>
      <c r="AL81" s="107">
        <v>691.21405851803399</v>
      </c>
      <c r="AM81" s="107">
        <v>679.29578170148704</v>
      </c>
      <c r="AN81" s="107">
        <v>668.11781231606994</v>
      </c>
      <c r="AO81" s="107">
        <v>656.85990787282856</v>
      </c>
      <c r="AP81" s="107">
        <v>645.41907755254113</v>
      </c>
      <c r="AQ81" s="107">
        <v>634.19109374068114</v>
      </c>
      <c r="AR81" s="107">
        <v>622.72225177365635</v>
      </c>
      <c r="AS81" s="107">
        <v>611.26518557769009</v>
      </c>
      <c r="AT81" s="107">
        <v>597.51720072172952</v>
      </c>
      <c r="AU81" s="107">
        <v>586.5405457850818</v>
      </c>
      <c r="AV81" s="107">
        <v>575.20338641399189</v>
      </c>
      <c r="AW81" s="107">
        <v>563.37244493077503</v>
      </c>
      <c r="AX81" s="107">
        <v>546.04304000507898</v>
      </c>
      <c r="AY81" s="107">
        <v>531.7225662301696</v>
      </c>
      <c r="AZ81" s="107">
        <v>519.32798189541995</v>
      </c>
    </row>
    <row r="82" spans="1:52">
      <c r="A82" s="123" t="s">
        <v>138</v>
      </c>
      <c r="B82" s="107">
        <v>3020.860275066495</v>
      </c>
      <c r="C82" s="107">
        <v>4762.4026924088384</v>
      </c>
      <c r="D82" s="107">
        <v>4957.3694138092251</v>
      </c>
      <c r="E82" s="107">
        <v>7208.3492608086563</v>
      </c>
      <c r="F82" s="107">
        <v>7943.8776914702803</v>
      </c>
      <c r="G82" s="107">
        <v>8842.1471651864813</v>
      </c>
      <c r="H82" s="107">
        <v>11146.29847600432</v>
      </c>
      <c r="I82" s="107">
        <v>12733.847924925842</v>
      </c>
      <c r="J82" s="107">
        <v>13578.579274881484</v>
      </c>
      <c r="K82" s="107">
        <v>15752.112110029491</v>
      </c>
      <c r="L82" s="107">
        <v>17180.400142411632</v>
      </c>
      <c r="M82" s="107">
        <v>19567.926385392726</v>
      </c>
      <c r="N82" s="107">
        <v>22127.721894626506</v>
      </c>
      <c r="O82" s="107">
        <v>22418.073416388896</v>
      </c>
      <c r="P82" s="107">
        <v>23088.02301085482</v>
      </c>
      <c r="Q82" s="107">
        <v>33182.745988862516</v>
      </c>
      <c r="R82" s="107">
        <v>34803.445404150079</v>
      </c>
      <c r="S82" s="107">
        <v>36736.550740043589</v>
      </c>
      <c r="T82" s="107">
        <v>38767.27579063028</v>
      </c>
      <c r="U82" s="107">
        <v>40896.886853394222</v>
      </c>
      <c r="V82" s="107">
        <v>43040.180109500841</v>
      </c>
      <c r="W82" s="107">
        <v>45172.775809710911</v>
      </c>
      <c r="X82" s="107">
        <v>47235.140288868672</v>
      </c>
      <c r="Y82" s="107">
        <v>49345.12763023498</v>
      </c>
      <c r="Z82" s="107">
        <v>51456.819432390221</v>
      </c>
      <c r="AA82" s="107">
        <v>53540.855221778067</v>
      </c>
      <c r="AB82" s="107">
        <v>55538.22804777744</v>
      </c>
      <c r="AC82" s="107">
        <v>57501.598111150437</v>
      </c>
      <c r="AD82" s="107">
        <v>59480.926871441043</v>
      </c>
      <c r="AE82" s="107">
        <v>61507.155212371668</v>
      </c>
      <c r="AF82" s="107">
        <v>63561.192883756783</v>
      </c>
      <c r="AG82" s="107">
        <v>65620.419618000844</v>
      </c>
      <c r="AH82" s="107">
        <v>67616.196460047388</v>
      </c>
      <c r="AI82" s="107">
        <v>69597.476121996879</v>
      </c>
      <c r="AJ82" s="107">
        <v>71613.306503721105</v>
      </c>
      <c r="AK82" s="107">
        <v>73483.698706549345</v>
      </c>
      <c r="AL82" s="107">
        <v>75182.503518519181</v>
      </c>
      <c r="AM82" s="107">
        <v>76704.064611574024</v>
      </c>
      <c r="AN82" s="107">
        <v>78050.628392835992</v>
      </c>
      <c r="AO82" s="107">
        <v>79211.004214839748</v>
      </c>
      <c r="AP82" s="107">
        <v>80341.831881158854</v>
      </c>
      <c r="AQ82" s="107">
        <v>81265.228054847044</v>
      </c>
      <c r="AR82" s="107">
        <v>82024.403354995025</v>
      </c>
      <c r="AS82" s="107">
        <v>82615.360379818885</v>
      </c>
      <c r="AT82" s="107">
        <v>83090.672043739905</v>
      </c>
      <c r="AU82" s="107">
        <v>83406.029594497915</v>
      </c>
      <c r="AV82" s="107">
        <v>83544.322015855039</v>
      </c>
      <c r="AW82" s="107">
        <v>83544.3820279028</v>
      </c>
      <c r="AX82" s="107">
        <v>83468.134251792246</v>
      </c>
      <c r="AY82" s="107">
        <v>83232.202171746554</v>
      </c>
      <c r="AZ82" s="107">
        <v>82892.970720190569</v>
      </c>
    </row>
    <row r="83" spans="1:52">
      <c r="A83" s="123" t="s">
        <v>128</v>
      </c>
      <c r="B83" s="107">
        <v>495189.87023712846</v>
      </c>
      <c r="C83" s="107">
        <v>492772.99901457597</v>
      </c>
      <c r="D83" s="107">
        <v>490123.29387779115</v>
      </c>
      <c r="E83" s="107">
        <v>491002.58688742621</v>
      </c>
      <c r="F83" s="107">
        <v>494421.16042233701</v>
      </c>
      <c r="G83" s="107">
        <v>490661.55084557005</v>
      </c>
      <c r="H83" s="107">
        <v>488265.14667041542</v>
      </c>
      <c r="I83" s="107">
        <v>499074.69350803434</v>
      </c>
      <c r="J83" s="107">
        <v>506226.85460463184</v>
      </c>
      <c r="K83" s="107">
        <v>481175.96264203289</v>
      </c>
      <c r="L83" s="107">
        <v>474459.89758787758</v>
      </c>
      <c r="M83" s="107">
        <v>476238.9854785779</v>
      </c>
      <c r="N83" s="107">
        <v>469842.67574255262</v>
      </c>
      <c r="O83" s="107">
        <v>467377.41853957623</v>
      </c>
      <c r="P83" s="107">
        <v>462984.72362112935</v>
      </c>
      <c r="Q83" s="107">
        <v>464399.15266837832</v>
      </c>
      <c r="R83" s="107">
        <v>468918.28658152086</v>
      </c>
      <c r="S83" s="107">
        <v>477078.84926734003</v>
      </c>
      <c r="T83" s="107">
        <v>482960.44051384815</v>
      </c>
      <c r="U83" s="107">
        <v>486937.88959507499</v>
      </c>
      <c r="V83" s="107">
        <v>489287.73656634468</v>
      </c>
      <c r="W83" s="107">
        <v>490129.17413492571</v>
      </c>
      <c r="X83" s="107">
        <v>489266.66173626523</v>
      </c>
      <c r="Y83" s="107">
        <v>487930.32608009811</v>
      </c>
      <c r="Z83" s="107">
        <v>485980.9682242967</v>
      </c>
      <c r="AA83" s="107">
        <v>483788.86927377188</v>
      </c>
      <c r="AB83" s="107">
        <v>480745.89902249561</v>
      </c>
      <c r="AC83" s="107">
        <v>477384.49072400719</v>
      </c>
      <c r="AD83" s="107">
        <v>474100.82605227915</v>
      </c>
      <c r="AE83" s="107">
        <v>470547.64070983022</v>
      </c>
      <c r="AF83" s="107">
        <v>466683.20677967119</v>
      </c>
      <c r="AG83" s="107">
        <v>462159.33510671591</v>
      </c>
      <c r="AH83" s="107">
        <v>456959.19225998019</v>
      </c>
      <c r="AI83" s="107">
        <v>451866.00891827268</v>
      </c>
      <c r="AJ83" s="107">
        <v>446981.35161094455</v>
      </c>
      <c r="AK83" s="107">
        <v>441894.80072338681</v>
      </c>
      <c r="AL83" s="107">
        <v>436376.99303501635</v>
      </c>
      <c r="AM83" s="107">
        <v>430526.26225300948</v>
      </c>
      <c r="AN83" s="107">
        <v>424231.3069321033</v>
      </c>
      <c r="AO83" s="107">
        <v>417680.365425764</v>
      </c>
      <c r="AP83" s="107">
        <v>411455.52637995867</v>
      </c>
      <c r="AQ83" s="107">
        <v>404998.7022543085</v>
      </c>
      <c r="AR83" s="107">
        <v>398294.39098427654</v>
      </c>
      <c r="AS83" s="107">
        <v>391410.58224455686</v>
      </c>
      <c r="AT83" s="107">
        <v>384471.05363740813</v>
      </c>
      <c r="AU83" s="107">
        <v>377419.35040395072</v>
      </c>
      <c r="AV83" s="107">
        <v>370268.20747355389</v>
      </c>
      <c r="AW83" s="107">
        <v>363100.5930701216</v>
      </c>
      <c r="AX83" s="107">
        <v>356292.27319352352</v>
      </c>
      <c r="AY83" s="107">
        <v>349310.10752024641</v>
      </c>
      <c r="AZ83" s="107">
        <v>342496.84944304585</v>
      </c>
    </row>
    <row r="84" spans="1:52">
      <c r="A84" s="123" t="s">
        <v>129</v>
      </c>
      <c r="B84" s="107">
        <v>0</v>
      </c>
      <c r="C84" s="107">
        <v>0</v>
      </c>
      <c r="D84" s="107">
        <v>0</v>
      </c>
      <c r="E84" s="107">
        <v>0</v>
      </c>
      <c r="F84" s="107">
        <v>0</v>
      </c>
      <c r="G84" s="107">
        <v>0</v>
      </c>
      <c r="H84" s="107">
        <v>0</v>
      </c>
      <c r="I84" s="107">
        <v>0</v>
      </c>
      <c r="J84" s="107">
        <v>0</v>
      </c>
      <c r="K84" s="107">
        <v>0</v>
      </c>
      <c r="L84" s="107">
        <v>0</v>
      </c>
      <c r="M84" s="107">
        <v>0</v>
      </c>
      <c r="N84" s="107">
        <v>0</v>
      </c>
      <c r="O84" s="107">
        <v>0</v>
      </c>
      <c r="P84" s="107">
        <v>0</v>
      </c>
      <c r="Q84" s="107">
        <v>0</v>
      </c>
      <c r="R84" s="107">
        <v>0</v>
      </c>
      <c r="S84" s="107">
        <v>0</v>
      </c>
      <c r="T84" s="107">
        <v>0</v>
      </c>
      <c r="U84" s="107">
        <v>0</v>
      </c>
      <c r="V84" s="107">
        <v>0</v>
      </c>
      <c r="W84" s="107">
        <v>0</v>
      </c>
      <c r="X84" s="107">
        <v>0</v>
      </c>
      <c r="Y84" s="107">
        <v>0</v>
      </c>
      <c r="Z84" s="107">
        <v>0</v>
      </c>
      <c r="AA84" s="107">
        <v>0.66279186098015663</v>
      </c>
      <c r="AB84" s="107">
        <v>3.7821292542816223</v>
      </c>
      <c r="AC84" s="107">
        <v>7.9881933562031264</v>
      </c>
      <c r="AD84" s="107">
        <v>12.186972009446885</v>
      </c>
      <c r="AE84" s="107">
        <v>17.038595229888099</v>
      </c>
      <c r="AF84" s="107">
        <v>26.768770414115959</v>
      </c>
      <c r="AG84" s="107">
        <v>38.938395748859406</v>
      </c>
      <c r="AH84" s="107">
        <v>58.805017650110301</v>
      </c>
      <c r="AI84" s="107">
        <v>83.984160055053309</v>
      </c>
      <c r="AJ84" s="107">
        <v>118.74731685287206</v>
      </c>
      <c r="AK84" s="107">
        <v>161.18397579273218</v>
      </c>
      <c r="AL84" s="107">
        <v>220.68850794979605</v>
      </c>
      <c r="AM84" s="107">
        <v>299.44142128213821</v>
      </c>
      <c r="AN84" s="107">
        <v>401.05765031248404</v>
      </c>
      <c r="AO84" s="107">
        <v>531.71264256631059</v>
      </c>
      <c r="AP84" s="107">
        <v>689.33454739439878</v>
      </c>
      <c r="AQ84" s="107">
        <v>884.84512637430203</v>
      </c>
      <c r="AR84" s="107">
        <v>1138.3779861916887</v>
      </c>
      <c r="AS84" s="107">
        <v>1468.9322080955849</v>
      </c>
      <c r="AT84" s="107">
        <v>1877.4727192382054</v>
      </c>
      <c r="AU84" s="107">
        <v>2393.6858389324416</v>
      </c>
      <c r="AV84" s="107">
        <v>3018.6896234671503</v>
      </c>
      <c r="AW84" s="107">
        <v>3790.2448962056746</v>
      </c>
      <c r="AX84" s="107">
        <v>4729.410031925775</v>
      </c>
      <c r="AY84" s="107">
        <v>5875.4148401409111</v>
      </c>
      <c r="AZ84" s="107">
        <v>7231.0795844032164</v>
      </c>
    </row>
    <row r="85" spans="1:52">
      <c r="A85" s="123" t="s">
        <v>143</v>
      </c>
      <c r="B85" s="107">
        <v>0</v>
      </c>
      <c r="C85" s="107">
        <v>0</v>
      </c>
      <c r="D85" s="107">
        <v>0</v>
      </c>
      <c r="E85" s="107">
        <v>0</v>
      </c>
      <c r="F85" s="107">
        <v>0</v>
      </c>
      <c r="G85" s="107">
        <v>0</v>
      </c>
      <c r="H85" s="107">
        <v>0</v>
      </c>
      <c r="I85" s="107">
        <v>0</v>
      </c>
      <c r="J85" s="107">
        <v>0</v>
      </c>
      <c r="K85" s="107">
        <v>0</v>
      </c>
      <c r="L85" s="107">
        <v>0</v>
      </c>
      <c r="M85" s="107">
        <v>0</v>
      </c>
      <c r="N85" s="107">
        <v>0</v>
      </c>
      <c r="O85" s="107">
        <v>0</v>
      </c>
      <c r="P85" s="107">
        <v>0</v>
      </c>
      <c r="Q85" s="107">
        <v>0</v>
      </c>
      <c r="R85" s="107">
        <v>0</v>
      </c>
      <c r="S85" s="107">
        <v>0</v>
      </c>
      <c r="T85" s="107">
        <v>0</v>
      </c>
      <c r="U85" s="107">
        <v>0</v>
      </c>
      <c r="V85" s="107">
        <v>0</v>
      </c>
      <c r="W85" s="107">
        <v>0</v>
      </c>
      <c r="X85" s="107">
        <v>0</v>
      </c>
      <c r="Y85" s="107">
        <v>2.5400298530599206</v>
      </c>
      <c r="Z85" s="107">
        <v>6.7733318317791174</v>
      </c>
      <c r="AA85" s="107">
        <v>10.996887975992315</v>
      </c>
      <c r="AB85" s="107">
        <v>16.899900163919668</v>
      </c>
      <c r="AC85" s="107">
        <v>28.75689096638505</v>
      </c>
      <c r="AD85" s="107">
        <v>47.313367198681426</v>
      </c>
      <c r="AE85" s="107">
        <v>72.639802182773821</v>
      </c>
      <c r="AF85" s="107">
        <v>109.18137081885953</v>
      </c>
      <c r="AG85" s="107">
        <v>161.62064723384461</v>
      </c>
      <c r="AH85" s="107">
        <v>235.03362268921373</v>
      </c>
      <c r="AI85" s="107">
        <v>335.95682033725507</v>
      </c>
      <c r="AJ85" s="107">
        <v>473.26901107790036</v>
      </c>
      <c r="AK85" s="107">
        <v>656.08697324852074</v>
      </c>
      <c r="AL85" s="107">
        <v>879.68423424963862</v>
      </c>
      <c r="AM85" s="107">
        <v>1154.8122918168349</v>
      </c>
      <c r="AN85" s="107">
        <v>1501.8778610377337</v>
      </c>
      <c r="AO85" s="107">
        <v>1913.6606581981439</v>
      </c>
      <c r="AP85" s="107">
        <v>2390.476164065798</v>
      </c>
      <c r="AQ85" s="107">
        <v>2907.1260651504099</v>
      </c>
      <c r="AR85" s="107">
        <v>3457.1391800514048</v>
      </c>
      <c r="AS85" s="107">
        <v>4028.8114109270582</v>
      </c>
      <c r="AT85" s="107">
        <v>4606.1227399347281</v>
      </c>
      <c r="AU85" s="107">
        <v>5181.529824012674</v>
      </c>
      <c r="AV85" s="107">
        <v>5712.3035746768164</v>
      </c>
      <c r="AW85" s="107">
        <v>6188.0560945741627</v>
      </c>
      <c r="AX85" s="107">
        <v>6602.2977571128977</v>
      </c>
      <c r="AY85" s="107">
        <v>6940.5965954368048</v>
      </c>
      <c r="AZ85" s="107">
        <v>7211.9664615357851</v>
      </c>
    </row>
    <row r="86" spans="1:52">
      <c r="A86" s="121"/>
      <c r="B86" s="122">
        <v>0</v>
      </c>
      <c r="C86" s="122">
        <v>0</v>
      </c>
      <c r="D86" s="122">
        <v>0</v>
      </c>
      <c r="E86" s="122">
        <v>0</v>
      </c>
      <c r="F86" s="122">
        <v>0</v>
      </c>
      <c r="G86" s="122">
        <v>0</v>
      </c>
      <c r="H86" s="122">
        <v>0</v>
      </c>
      <c r="I86" s="122">
        <v>0</v>
      </c>
      <c r="J86" s="122">
        <v>0</v>
      </c>
      <c r="K86" s="122">
        <v>0</v>
      </c>
      <c r="L86" s="122">
        <v>0</v>
      </c>
      <c r="M86" s="122">
        <v>0</v>
      </c>
      <c r="N86" s="122">
        <v>0</v>
      </c>
      <c r="O86" s="122">
        <v>0</v>
      </c>
      <c r="P86" s="122">
        <v>0</v>
      </c>
      <c r="Q86" s="122">
        <v>0</v>
      </c>
      <c r="R86" s="122">
        <v>0</v>
      </c>
      <c r="S86" s="122">
        <v>0</v>
      </c>
      <c r="T86" s="122">
        <v>0</v>
      </c>
      <c r="U86" s="122">
        <v>0</v>
      </c>
      <c r="V86" s="122">
        <v>0</v>
      </c>
      <c r="W86" s="122">
        <v>0</v>
      </c>
      <c r="X86" s="122">
        <v>0</v>
      </c>
      <c r="Y86" s="122">
        <v>0</v>
      </c>
      <c r="Z86" s="122">
        <v>0</v>
      </c>
      <c r="AA86" s="122">
        <v>0</v>
      </c>
      <c r="AB86" s="122">
        <v>0</v>
      </c>
      <c r="AC86" s="122">
        <v>0</v>
      </c>
      <c r="AD86" s="122">
        <v>0</v>
      </c>
      <c r="AE86" s="122">
        <v>0</v>
      </c>
      <c r="AF86" s="122">
        <v>0</v>
      </c>
      <c r="AG86" s="122">
        <v>0</v>
      </c>
      <c r="AH86" s="122">
        <v>0</v>
      </c>
      <c r="AI86" s="122">
        <v>0</v>
      </c>
      <c r="AJ86" s="122">
        <v>0</v>
      </c>
      <c r="AK86" s="122">
        <v>0</v>
      </c>
      <c r="AL86" s="122">
        <v>0</v>
      </c>
      <c r="AM86" s="122">
        <v>0</v>
      </c>
      <c r="AN86" s="122">
        <v>0</v>
      </c>
      <c r="AO86" s="122">
        <v>0</v>
      </c>
      <c r="AP86" s="122">
        <v>0</v>
      </c>
      <c r="AQ86" s="122">
        <v>0</v>
      </c>
      <c r="AR86" s="122">
        <v>0</v>
      </c>
      <c r="AS86" s="122">
        <v>0</v>
      </c>
      <c r="AT86" s="122">
        <v>0</v>
      </c>
      <c r="AU86" s="122">
        <v>0</v>
      </c>
      <c r="AV86" s="122">
        <v>0</v>
      </c>
      <c r="AW86" s="122">
        <v>0</v>
      </c>
      <c r="AX86" s="122">
        <v>0</v>
      </c>
      <c r="AY86" s="122">
        <v>0</v>
      </c>
      <c r="AZ86" s="122">
        <v>0</v>
      </c>
    </row>
    <row r="87" spans="1:52">
      <c r="A87" s="123"/>
      <c r="B87" s="107">
        <v>0</v>
      </c>
      <c r="C87" s="107">
        <v>0</v>
      </c>
      <c r="D87" s="107">
        <v>0</v>
      </c>
      <c r="E87" s="107">
        <v>0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  <c r="K87" s="107">
        <v>0</v>
      </c>
      <c r="L87" s="107">
        <v>0</v>
      </c>
      <c r="M87" s="107">
        <v>0</v>
      </c>
      <c r="N87" s="107">
        <v>0</v>
      </c>
      <c r="O87" s="107">
        <v>0</v>
      </c>
      <c r="P87" s="107">
        <v>0</v>
      </c>
      <c r="Q87" s="107">
        <v>0</v>
      </c>
      <c r="R87" s="107">
        <v>0</v>
      </c>
      <c r="S87" s="107">
        <v>0</v>
      </c>
      <c r="T87" s="107">
        <v>0</v>
      </c>
      <c r="U87" s="107">
        <v>0</v>
      </c>
      <c r="V87" s="107">
        <v>0</v>
      </c>
      <c r="W87" s="107">
        <v>0</v>
      </c>
      <c r="X87" s="107">
        <v>0</v>
      </c>
      <c r="Y87" s="107">
        <v>0</v>
      </c>
      <c r="Z87" s="107">
        <v>0</v>
      </c>
      <c r="AA87" s="107">
        <v>0</v>
      </c>
      <c r="AB87" s="107">
        <v>0</v>
      </c>
      <c r="AC87" s="107">
        <v>0</v>
      </c>
      <c r="AD87" s="107">
        <v>0</v>
      </c>
      <c r="AE87" s="107">
        <v>0</v>
      </c>
      <c r="AF87" s="107">
        <v>0</v>
      </c>
      <c r="AG87" s="107">
        <v>0</v>
      </c>
      <c r="AH87" s="107">
        <v>0</v>
      </c>
      <c r="AI87" s="107">
        <v>0</v>
      </c>
      <c r="AJ87" s="107">
        <v>0</v>
      </c>
      <c r="AK87" s="107">
        <v>0</v>
      </c>
      <c r="AL87" s="107">
        <v>0</v>
      </c>
      <c r="AM87" s="107">
        <v>0</v>
      </c>
      <c r="AN87" s="107">
        <v>0</v>
      </c>
      <c r="AO87" s="107">
        <v>0</v>
      </c>
      <c r="AP87" s="107">
        <v>0</v>
      </c>
      <c r="AQ87" s="107">
        <v>0</v>
      </c>
      <c r="AR87" s="107">
        <v>0</v>
      </c>
      <c r="AS87" s="107">
        <v>0</v>
      </c>
      <c r="AT87" s="107">
        <v>0</v>
      </c>
      <c r="AU87" s="107">
        <v>0</v>
      </c>
      <c r="AV87" s="107">
        <v>0</v>
      </c>
      <c r="AW87" s="107">
        <v>0</v>
      </c>
      <c r="AX87" s="107">
        <v>0</v>
      </c>
      <c r="AY87" s="107">
        <v>0</v>
      </c>
      <c r="AZ87" s="107">
        <v>0</v>
      </c>
    </row>
    <row r="88" spans="1:52">
      <c r="A88" s="123"/>
      <c r="B88" s="107">
        <v>0</v>
      </c>
      <c r="C88" s="107">
        <v>0</v>
      </c>
      <c r="D88" s="107">
        <v>0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7">
        <v>0</v>
      </c>
      <c r="O88" s="107">
        <v>0</v>
      </c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  <c r="V88" s="107">
        <v>0</v>
      </c>
      <c r="W88" s="107">
        <v>0</v>
      </c>
      <c r="X88" s="107">
        <v>0</v>
      </c>
      <c r="Y88" s="107">
        <v>0</v>
      </c>
      <c r="Z88" s="107">
        <v>0</v>
      </c>
      <c r="AA88" s="107">
        <v>0</v>
      </c>
      <c r="AB88" s="107">
        <v>0</v>
      </c>
      <c r="AC88" s="107">
        <v>0</v>
      </c>
      <c r="AD88" s="107">
        <v>0</v>
      </c>
      <c r="AE88" s="107">
        <v>0</v>
      </c>
      <c r="AF88" s="107">
        <v>0</v>
      </c>
      <c r="AG88" s="107">
        <v>0</v>
      </c>
      <c r="AH88" s="107">
        <v>0</v>
      </c>
      <c r="AI88" s="107">
        <v>0</v>
      </c>
      <c r="AJ88" s="107">
        <v>0</v>
      </c>
      <c r="AK88" s="107">
        <v>0</v>
      </c>
      <c r="AL88" s="107">
        <v>0</v>
      </c>
      <c r="AM88" s="107">
        <v>0</v>
      </c>
      <c r="AN88" s="107">
        <v>0</v>
      </c>
      <c r="AO88" s="107">
        <v>0</v>
      </c>
      <c r="AP88" s="107">
        <v>0</v>
      </c>
      <c r="AQ88" s="107">
        <v>0</v>
      </c>
      <c r="AR88" s="107">
        <v>0</v>
      </c>
      <c r="AS88" s="107">
        <v>0</v>
      </c>
      <c r="AT88" s="107">
        <v>0</v>
      </c>
      <c r="AU88" s="107">
        <v>0</v>
      </c>
      <c r="AV88" s="107">
        <v>0</v>
      </c>
      <c r="AW88" s="107">
        <v>0</v>
      </c>
      <c r="AX88" s="107">
        <v>0</v>
      </c>
      <c r="AY88" s="107">
        <v>0</v>
      </c>
      <c r="AZ88" s="107">
        <v>0</v>
      </c>
    </row>
    <row r="89" spans="1:52">
      <c r="A89" s="123"/>
      <c r="B89" s="107">
        <v>0</v>
      </c>
      <c r="C89" s="107">
        <v>0</v>
      </c>
      <c r="D89" s="107">
        <v>0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0</v>
      </c>
      <c r="M89" s="107">
        <v>0</v>
      </c>
      <c r="N89" s="107">
        <v>0</v>
      </c>
      <c r="O89" s="107">
        <v>0</v>
      </c>
      <c r="P89" s="107">
        <v>0</v>
      </c>
      <c r="Q89" s="107">
        <v>0</v>
      </c>
      <c r="R89" s="107">
        <v>0</v>
      </c>
      <c r="S89" s="107">
        <v>0</v>
      </c>
      <c r="T89" s="107">
        <v>0</v>
      </c>
      <c r="U89" s="107">
        <v>0</v>
      </c>
      <c r="V89" s="107">
        <v>0</v>
      </c>
      <c r="W89" s="107">
        <v>0</v>
      </c>
      <c r="X89" s="107">
        <v>0</v>
      </c>
      <c r="Y89" s="107">
        <v>0</v>
      </c>
      <c r="Z89" s="107">
        <v>0</v>
      </c>
      <c r="AA89" s="107">
        <v>0</v>
      </c>
      <c r="AB89" s="107">
        <v>0</v>
      </c>
      <c r="AC89" s="107">
        <v>0</v>
      </c>
      <c r="AD89" s="107">
        <v>0</v>
      </c>
      <c r="AE89" s="107">
        <v>0</v>
      </c>
      <c r="AF89" s="107">
        <v>0</v>
      </c>
      <c r="AG89" s="107">
        <v>0</v>
      </c>
      <c r="AH89" s="107">
        <v>0</v>
      </c>
      <c r="AI89" s="107">
        <v>0</v>
      </c>
      <c r="AJ89" s="107">
        <v>0</v>
      </c>
      <c r="AK89" s="107">
        <v>0</v>
      </c>
      <c r="AL89" s="107">
        <v>0</v>
      </c>
      <c r="AM89" s="107">
        <v>0</v>
      </c>
      <c r="AN89" s="107">
        <v>0</v>
      </c>
      <c r="AO89" s="107">
        <v>0</v>
      </c>
      <c r="AP89" s="107">
        <v>0</v>
      </c>
      <c r="AQ89" s="107">
        <v>0</v>
      </c>
      <c r="AR89" s="107">
        <v>0</v>
      </c>
      <c r="AS89" s="107">
        <v>0</v>
      </c>
      <c r="AT89" s="107">
        <v>0</v>
      </c>
      <c r="AU89" s="107">
        <v>0</v>
      </c>
      <c r="AV89" s="107">
        <v>0</v>
      </c>
      <c r="AW89" s="107">
        <v>0</v>
      </c>
      <c r="AX89" s="107">
        <v>0</v>
      </c>
      <c r="AY89" s="107">
        <v>0</v>
      </c>
      <c r="AZ89" s="107">
        <v>0</v>
      </c>
    </row>
    <row r="90" spans="1:52">
      <c r="A90" s="123"/>
      <c r="B90" s="107">
        <v>0</v>
      </c>
      <c r="C90" s="107">
        <v>0</v>
      </c>
      <c r="D90" s="107">
        <v>0</v>
      </c>
      <c r="E90" s="107">
        <v>0</v>
      </c>
      <c r="F90" s="107">
        <v>0</v>
      </c>
      <c r="G90" s="107">
        <v>0</v>
      </c>
      <c r="H90" s="107">
        <v>0</v>
      </c>
      <c r="I90" s="107">
        <v>0</v>
      </c>
      <c r="J90" s="107">
        <v>0</v>
      </c>
      <c r="K90" s="107">
        <v>0</v>
      </c>
      <c r="L90" s="107">
        <v>0</v>
      </c>
      <c r="M90" s="107">
        <v>0</v>
      </c>
      <c r="N90" s="107">
        <v>0</v>
      </c>
      <c r="O90" s="107">
        <v>0</v>
      </c>
      <c r="P90" s="107">
        <v>0</v>
      </c>
      <c r="Q90" s="107">
        <v>0</v>
      </c>
      <c r="R90" s="107">
        <v>0</v>
      </c>
      <c r="S90" s="107">
        <v>0</v>
      </c>
      <c r="T90" s="107">
        <v>0</v>
      </c>
      <c r="U90" s="107">
        <v>0</v>
      </c>
      <c r="V90" s="107">
        <v>0</v>
      </c>
      <c r="W90" s="107">
        <v>0</v>
      </c>
      <c r="X90" s="107">
        <v>0</v>
      </c>
      <c r="Y90" s="107">
        <v>0</v>
      </c>
      <c r="Z90" s="107">
        <v>0</v>
      </c>
      <c r="AA90" s="107">
        <v>0</v>
      </c>
      <c r="AB90" s="107">
        <v>0</v>
      </c>
      <c r="AC90" s="107">
        <v>0</v>
      </c>
      <c r="AD90" s="107">
        <v>0</v>
      </c>
      <c r="AE90" s="107">
        <v>0</v>
      </c>
      <c r="AF90" s="107">
        <v>0</v>
      </c>
      <c r="AG90" s="107">
        <v>0</v>
      </c>
      <c r="AH90" s="107">
        <v>0</v>
      </c>
      <c r="AI90" s="107">
        <v>0</v>
      </c>
      <c r="AJ90" s="107">
        <v>0</v>
      </c>
      <c r="AK90" s="107">
        <v>0</v>
      </c>
      <c r="AL90" s="107">
        <v>0</v>
      </c>
      <c r="AM90" s="107">
        <v>0</v>
      </c>
      <c r="AN90" s="107">
        <v>0</v>
      </c>
      <c r="AO90" s="107">
        <v>0</v>
      </c>
      <c r="AP90" s="107">
        <v>0</v>
      </c>
      <c r="AQ90" s="107">
        <v>0</v>
      </c>
      <c r="AR90" s="107">
        <v>0</v>
      </c>
      <c r="AS90" s="107">
        <v>0</v>
      </c>
      <c r="AT90" s="107">
        <v>0</v>
      </c>
      <c r="AU90" s="107">
        <v>0</v>
      </c>
      <c r="AV90" s="107">
        <v>0</v>
      </c>
      <c r="AW90" s="107">
        <v>0</v>
      </c>
      <c r="AX90" s="107">
        <v>0</v>
      </c>
      <c r="AY90" s="107">
        <v>0</v>
      </c>
      <c r="AZ90" s="107">
        <v>0</v>
      </c>
    </row>
    <row r="91" spans="1:52">
      <c r="A91" s="123"/>
      <c r="B91" s="107">
        <v>0</v>
      </c>
      <c r="C91" s="107">
        <v>0</v>
      </c>
      <c r="D91" s="107">
        <v>0</v>
      </c>
      <c r="E91" s="107">
        <v>0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  <c r="K91" s="107">
        <v>0</v>
      </c>
      <c r="L91" s="107">
        <v>0</v>
      </c>
      <c r="M91" s="107">
        <v>0</v>
      </c>
      <c r="N91" s="107">
        <v>0</v>
      </c>
      <c r="O91" s="107">
        <v>0</v>
      </c>
      <c r="P91" s="107">
        <v>0</v>
      </c>
      <c r="Q91" s="107">
        <v>0</v>
      </c>
      <c r="R91" s="107">
        <v>0</v>
      </c>
      <c r="S91" s="107">
        <v>0</v>
      </c>
      <c r="T91" s="107">
        <v>0</v>
      </c>
      <c r="U91" s="107">
        <v>0</v>
      </c>
      <c r="V91" s="107">
        <v>0</v>
      </c>
      <c r="W91" s="107">
        <v>0</v>
      </c>
      <c r="X91" s="107">
        <v>0</v>
      </c>
      <c r="Y91" s="107">
        <v>0</v>
      </c>
      <c r="Z91" s="107">
        <v>0</v>
      </c>
      <c r="AA91" s="107">
        <v>0</v>
      </c>
      <c r="AB91" s="107">
        <v>0</v>
      </c>
      <c r="AC91" s="107">
        <v>0</v>
      </c>
      <c r="AD91" s="107">
        <v>0</v>
      </c>
      <c r="AE91" s="107">
        <v>0</v>
      </c>
      <c r="AF91" s="107">
        <v>0</v>
      </c>
      <c r="AG91" s="107">
        <v>0</v>
      </c>
      <c r="AH91" s="107">
        <v>0</v>
      </c>
      <c r="AI91" s="107">
        <v>0</v>
      </c>
      <c r="AJ91" s="107">
        <v>0</v>
      </c>
      <c r="AK91" s="107">
        <v>0</v>
      </c>
      <c r="AL91" s="107">
        <v>0</v>
      </c>
      <c r="AM91" s="107">
        <v>0</v>
      </c>
      <c r="AN91" s="107">
        <v>0</v>
      </c>
      <c r="AO91" s="107">
        <v>0</v>
      </c>
      <c r="AP91" s="107">
        <v>0</v>
      </c>
      <c r="AQ91" s="107">
        <v>0</v>
      </c>
      <c r="AR91" s="107">
        <v>0</v>
      </c>
      <c r="AS91" s="107">
        <v>0</v>
      </c>
      <c r="AT91" s="107">
        <v>0</v>
      </c>
      <c r="AU91" s="107">
        <v>0</v>
      </c>
      <c r="AV91" s="107">
        <v>0</v>
      </c>
      <c r="AW91" s="107">
        <v>0</v>
      </c>
      <c r="AX91" s="107">
        <v>0</v>
      </c>
      <c r="AY91" s="107">
        <v>0</v>
      </c>
      <c r="AZ91" s="107">
        <v>0</v>
      </c>
    </row>
    <row r="92" spans="1:52">
      <c r="A92" s="123"/>
      <c r="B92" s="107">
        <v>0</v>
      </c>
      <c r="C92" s="107">
        <v>0</v>
      </c>
      <c r="D92" s="107">
        <v>0</v>
      </c>
      <c r="E92" s="107">
        <v>0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  <c r="K92" s="107">
        <v>0</v>
      </c>
      <c r="L92" s="107">
        <v>0</v>
      </c>
      <c r="M92" s="107">
        <v>0</v>
      </c>
      <c r="N92" s="107">
        <v>0</v>
      </c>
      <c r="O92" s="107">
        <v>0</v>
      </c>
      <c r="P92" s="107">
        <v>0</v>
      </c>
      <c r="Q92" s="107">
        <v>0</v>
      </c>
      <c r="R92" s="107">
        <v>0</v>
      </c>
      <c r="S92" s="107">
        <v>0</v>
      </c>
      <c r="T92" s="107">
        <v>0</v>
      </c>
      <c r="U92" s="107">
        <v>0</v>
      </c>
      <c r="V92" s="107">
        <v>0</v>
      </c>
      <c r="W92" s="107">
        <v>0</v>
      </c>
      <c r="X92" s="107">
        <v>0</v>
      </c>
      <c r="Y92" s="107">
        <v>0</v>
      </c>
      <c r="Z92" s="107">
        <v>0</v>
      </c>
      <c r="AA92" s="107">
        <v>0</v>
      </c>
      <c r="AB92" s="107">
        <v>0</v>
      </c>
      <c r="AC92" s="107">
        <v>0</v>
      </c>
      <c r="AD92" s="107">
        <v>0</v>
      </c>
      <c r="AE92" s="107">
        <v>0</v>
      </c>
      <c r="AF92" s="107">
        <v>0</v>
      </c>
      <c r="AG92" s="107">
        <v>0</v>
      </c>
      <c r="AH92" s="107">
        <v>0</v>
      </c>
      <c r="AI92" s="107">
        <v>0</v>
      </c>
      <c r="AJ92" s="107">
        <v>0</v>
      </c>
      <c r="AK92" s="107">
        <v>0</v>
      </c>
      <c r="AL92" s="107">
        <v>0</v>
      </c>
      <c r="AM92" s="107">
        <v>0</v>
      </c>
      <c r="AN92" s="107">
        <v>0</v>
      </c>
      <c r="AO92" s="107">
        <v>0</v>
      </c>
      <c r="AP92" s="107">
        <v>0</v>
      </c>
      <c r="AQ92" s="107">
        <v>0</v>
      </c>
      <c r="AR92" s="107">
        <v>0</v>
      </c>
      <c r="AS92" s="107">
        <v>0</v>
      </c>
      <c r="AT92" s="107">
        <v>0</v>
      </c>
      <c r="AU92" s="107">
        <v>0</v>
      </c>
      <c r="AV92" s="107">
        <v>0</v>
      </c>
      <c r="AW92" s="107">
        <v>0</v>
      </c>
      <c r="AX92" s="107">
        <v>0</v>
      </c>
      <c r="AY92" s="107">
        <v>0</v>
      </c>
      <c r="AZ92" s="107">
        <v>0</v>
      </c>
    </row>
    <row r="93" spans="1:52">
      <c r="A93" s="121" t="s">
        <v>130</v>
      </c>
      <c r="B93" s="122">
        <v>0</v>
      </c>
      <c r="C93" s="122">
        <v>0</v>
      </c>
      <c r="D93" s="122">
        <v>0</v>
      </c>
      <c r="E93" s="122">
        <v>0</v>
      </c>
      <c r="F93" s="122">
        <v>0</v>
      </c>
      <c r="G93" s="122">
        <v>0</v>
      </c>
      <c r="H93" s="122">
        <v>0</v>
      </c>
      <c r="I93" s="122">
        <v>0</v>
      </c>
      <c r="J93" s="122">
        <v>0</v>
      </c>
      <c r="K93" s="122">
        <v>0</v>
      </c>
      <c r="L93" s="122">
        <v>0</v>
      </c>
      <c r="M93" s="122">
        <v>0</v>
      </c>
      <c r="N93" s="122">
        <v>0</v>
      </c>
      <c r="O93" s="122">
        <v>0</v>
      </c>
      <c r="P93" s="122">
        <v>0</v>
      </c>
      <c r="Q93" s="122">
        <v>0</v>
      </c>
      <c r="R93" s="122">
        <v>208.55419430057862</v>
      </c>
      <c r="S93" s="122">
        <v>489.6071408376813</v>
      </c>
      <c r="T93" s="122">
        <v>800.47182202551392</v>
      </c>
      <c r="U93" s="122">
        <v>1141.1311505077661</v>
      </c>
      <c r="V93" s="122">
        <v>1501.3027582309517</v>
      </c>
      <c r="W93" s="122">
        <v>1881.0908771381676</v>
      </c>
      <c r="X93" s="122">
        <v>2265.9977711513893</v>
      </c>
      <c r="Y93" s="122">
        <v>2659.5467152559449</v>
      </c>
      <c r="Z93" s="122">
        <v>3050.8810534547069</v>
      </c>
      <c r="AA93" s="122">
        <v>3426.4114659469487</v>
      </c>
      <c r="AB93" s="122">
        <v>3775.0701791685183</v>
      </c>
      <c r="AC93" s="122">
        <v>4106.3265957705389</v>
      </c>
      <c r="AD93" s="122">
        <v>4410.3335448454982</v>
      </c>
      <c r="AE93" s="122">
        <v>4701.9128140943612</v>
      </c>
      <c r="AF93" s="122">
        <v>4983.714667548471</v>
      </c>
      <c r="AG93" s="122">
        <v>5251.0491179899673</v>
      </c>
      <c r="AH93" s="122">
        <v>5516.1489415979722</v>
      </c>
      <c r="AI93" s="122">
        <v>5769.1400119426189</v>
      </c>
      <c r="AJ93" s="122">
        <v>6014.5070099760687</v>
      </c>
      <c r="AK93" s="122">
        <v>6235.227918877179</v>
      </c>
      <c r="AL93" s="122">
        <v>6452.0651657134249</v>
      </c>
      <c r="AM93" s="122">
        <v>6657.2732533231392</v>
      </c>
      <c r="AN93" s="122">
        <v>6847.110080268998</v>
      </c>
      <c r="AO93" s="122">
        <v>7037.22441192117</v>
      </c>
      <c r="AP93" s="122">
        <v>7230.8921252476775</v>
      </c>
      <c r="AQ93" s="122">
        <v>7417.4230733985914</v>
      </c>
      <c r="AR93" s="122">
        <v>7605.2768888803539</v>
      </c>
      <c r="AS93" s="122">
        <v>7791.76196171641</v>
      </c>
      <c r="AT93" s="122">
        <v>7968.4560956426731</v>
      </c>
      <c r="AU93" s="122">
        <v>8154.151243434193</v>
      </c>
      <c r="AV93" s="122">
        <v>8327.1806019143969</v>
      </c>
      <c r="AW93" s="122">
        <v>8508.6054967238688</v>
      </c>
      <c r="AX93" s="122">
        <v>8664.2176247742391</v>
      </c>
      <c r="AY93" s="122">
        <v>8833.2870236451745</v>
      </c>
      <c r="AZ93" s="122">
        <v>9006.6892655214888</v>
      </c>
    </row>
    <row r="94" spans="1:52">
      <c r="A94" s="123" t="s">
        <v>137</v>
      </c>
      <c r="B94" s="107">
        <v>0</v>
      </c>
      <c r="C94" s="107">
        <v>0</v>
      </c>
      <c r="D94" s="107">
        <v>0</v>
      </c>
      <c r="E94" s="107">
        <v>0</v>
      </c>
      <c r="F94" s="107">
        <v>0</v>
      </c>
      <c r="G94" s="107">
        <v>0</v>
      </c>
      <c r="H94" s="107">
        <v>0</v>
      </c>
      <c r="I94" s="107">
        <v>0</v>
      </c>
      <c r="J94" s="107">
        <v>0</v>
      </c>
      <c r="K94" s="107">
        <v>0</v>
      </c>
      <c r="L94" s="107">
        <v>0</v>
      </c>
      <c r="M94" s="107">
        <v>0</v>
      </c>
      <c r="N94" s="107">
        <v>0</v>
      </c>
      <c r="O94" s="107">
        <v>0</v>
      </c>
      <c r="P94" s="107">
        <v>0</v>
      </c>
      <c r="Q94" s="107">
        <v>0</v>
      </c>
      <c r="R94" s="107">
        <v>0</v>
      </c>
      <c r="S94" s="107">
        <v>0</v>
      </c>
      <c r="T94" s="107">
        <v>0</v>
      </c>
      <c r="U94" s="107">
        <v>0</v>
      </c>
      <c r="V94" s="107">
        <v>0</v>
      </c>
      <c r="W94" s="107">
        <v>0</v>
      </c>
      <c r="X94" s="107">
        <v>0</v>
      </c>
      <c r="Y94" s="107">
        <v>0</v>
      </c>
      <c r="Z94" s="107">
        <v>0</v>
      </c>
      <c r="AA94" s="107">
        <v>0</v>
      </c>
      <c r="AB94" s="107">
        <v>0</v>
      </c>
      <c r="AC94" s="107">
        <v>0</v>
      </c>
      <c r="AD94" s="107">
        <v>0</v>
      </c>
      <c r="AE94" s="107">
        <v>0</v>
      </c>
      <c r="AF94" s="107">
        <v>0</v>
      </c>
      <c r="AG94" s="107">
        <v>0</v>
      </c>
      <c r="AH94" s="107">
        <v>0</v>
      </c>
      <c r="AI94" s="107">
        <v>0</v>
      </c>
      <c r="AJ94" s="107">
        <v>0</v>
      </c>
      <c r="AK94" s="107">
        <v>0</v>
      </c>
      <c r="AL94" s="107">
        <v>0</v>
      </c>
      <c r="AM94" s="107">
        <v>0</v>
      </c>
      <c r="AN94" s="107">
        <v>0</v>
      </c>
      <c r="AO94" s="107">
        <v>0</v>
      </c>
      <c r="AP94" s="107">
        <v>0</v>
      </c>
      <c r="AQ94" s="107">
        <v>0</v>
      </c>
      <c r="AR94" s="107">
        <v>0</v>
      </c>
      <c r="AS94" s="107">
        <v>0</v>
      </c>
      <c r="AT94" s="107">
        <v>0</v>
      </c>
      <c r="AU94" s="107">
        <v>0</v>
      </c>
      <c r="AV94" s="107">
        <v>0</v>
      </c>
      <c r="AW94" s="107">
        <v>0</v>
      </c>
      <c r="AX94" s="107">
        <v>0</v>
      </c>
      <c r="AY94" s="107">
        <v>0</v>
      </c>
      <c r="AZ94" s="107">
        <v>0</v>
      </c>
    </row>
    <row r="95" spans="1:52">
      <c r="A95" s="123" t="s">
        <v>127</v>
      </c>
      <c r="B95" s="107">
        <v>0</v>
      </c>
      <c r="C95" s="107">
        <v>0</v>
      </c>
      <c r="D95" s="107">
        <v>0</v>
      </c>
      <c r="E95" s="107">
        <v>0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  <c r="K95" s="107">
        <v>0</v>
      </c>
      <c r="L95" s="107">
        <v>0</v>
      </c>
      <c r="M95" s="107">
        <v>0</v>
      </c>
      <c r="N95" s="107">
        <v>0</v>
      </c>
      <c r="O95" s="107">
        <v>0</v>
      </c>
      <c r="P95" s="107">
        <v>0</v>
      </c>
      <c r="Q95" s="107">
        <v>0</v>
      </c>
      <c r="R95" s="107">
        <v>148.56074083847935</v>
      </c>
      <c r="S95" s="107">
        <v>351.83628844750723</v>
      </c>
      <c r="T95" s="107">
        <v>577.14217478374712</v>
      </c>
      <c r="U95" s="107">
        <v>823.80992046458528</v>
      </c>
      <c r="V95" s="107">
        <v>1082.8847443470409</v>
      </c>
      <c r="W95" s="107">
        <v>1356.1467269416851</v>
      </c>
      <c r="X95" s="107">
        <v>1632.3822220365917</v>
      </c>
      <c r="Y95" s="107">
        <v>1914.4911553338416</v>
      </c>
      <c r="Z95" s="107">
        <v>2194.0110381004329</v>
      </c>
      <c r="AA95" s="107">
        <v>2459.9258826241889</v>
      </c>
      <c r="AB95" s="107">
        <v>2703.4609412760828</v>
      </c>
      <c r="AC95" s="107">
        <v>2933.8213455372597</v>
      </c>
      <c r="AD95" s="107">
        <v>3153.5391411230476</v>
      </c>
      <c r="AE95" s="107">
        <v>3360.6958517327407</v>
      </c>
      <c r="AF95" s="107">
        <v>3564.7739127021177</v>
      </c>
      <c r="AG95" s="107">
        <v>3760.3901037989476</v>
      </c>
      <c r="AH95" s="107">
        <v>3949.4939394314638</v>
      </c>
      <c r="AI95" s="107">
        <v>4131.6794309625102</v>
      </c>
      <c r="AJ95" s="107">
        <v>4312.187098007741</v>
      </c>
      <c r="AK95" s="107">
        <v>4478.8409471734794</v>
      </c>
      <c r="AL95" s="107">
        <v>4640.9293482950661</v>
      </c>
      <c r="AM95" s="107">
        <v>4797.899991649886</v>
      </c>
      <c r="AN95" s="107">
        <v>4943.3504390546123</v>
      </c>
      <c r="AO95" s="107">
        <v>5084.1621844901483</v>
      </c>
      <c r="AP95" s="107">
        <v>5228.3263149871464</v>
      </c>
      <c r="AQ95" s="107">
        <v>5369.8766491272345</v>
      </c>
      <c r="AR95" s="107">
        <v>5506.8716094205474</v>
      </c>
      <c r="AS95" s="107">
        <v>5643.9648882312977</v>
      </c>
      <c r="AT95" s="107">
        <v>5774.1306946942132</v>
      </c>
      <c r="AU95" s="107">
        <v>5909.32373067566</v>
      </c>
      <c r="AV95" s="107">
        <v>6034.2376961421223</v>
      </c>
      <c r="AW95" s="107">
        <v>6168.0943766215614</v>
      </c>
      <c r="AX95" s="107">
        <v>6287.0556988629824</v>
      </c>
      <c r="AY95" s="107">
        <v>6412.492470452391</v>
      </c>
      <c r="AZ95" s="107">
        <v>6539.5544856201341</v>
      </c>
    </row>
    <row r="96" spans="1:52">
      <c r="A96" s="123" t="s">
        <v>138</v>
      </c>
      <c r="B96" s="107">
        <v>0</v>
      </c>
      <c r="C96" s="107">
        <v>0</v>
      </c>
      <c r="D96" s="107">
        <v>0</v>
      </c>
      <c r="E96" s="107">
        <v>0</v>
      </c>
      <c r="F96" s="107">
        <v>0</v>
      </c>
      <c r="G96" s="107">
        <v>0</v>
      </c>
      <c r="H96" s="107">
        <v>0</v>
      </c>
      <c r="I96" s="107">
        <v>0</v>
      </c>
      <c r="J96" s="107">
        <v>0</v>
      </c>
      <c r="K96" s="107">
        <v>0</v>
      </c>
      <c r="L96" s="107">
        <v>0</v>
      </c>
      <c r="M96" s="107">
        <v>0</v>
      </c>
      <c r="N96" s="107">
        <v>0</v>
      </c>
      <c r="O96" s="107">
        <v>0</v>
      </c>
      <c r="P96" s="107">
        <v>0</v>
      </c>
      <c r="Q96" s="107">
        <v>0</v>
      </c>
      <c r="R96" s="107">
        <v>0</v>
      </c>
      <c r="S96" s="107">
        <v>0</v>
      </c>
      <c r="T96" s="107">
        <v>0</v>
      </c>
      <c r="U96" s="107">
        <v>0</v>
      </c>
      <c r="V96" s="107">
        <v>0</v>
      </c>
      <c r="W96" s="107">
        <v>0</v>
      </c>
      <c r="X96" s="107">
        <v>0</v>
      </c>
      <c r="Y96" s="107">
        <v>0</v>
      </c>
      <c r="Z96" s="107">
        <v>0</v>
      </c>
      <c r="AA96" s="107">
        <v>0</v>
      </c>
      <c r="AB96" s="107">
        <v>0</v>
      </c>
      <c r="AC96" s="107">
        <v>0</v>
      </c>
      <c r="AD96" s="107">
        <v>0</v>
      </c>
      <c r="AE96" s="107">
        <v>0</v>
      </c>
      <c r="AF96" s="107">
        <v>0</v>
      </c>
      <c r="AG96" s="107">
        <v>0</v>
      </c>
      <c r="AH96" s="107">
        <v>0</v>
      </c>
      <c r="AI96" s="107">
        <v>0</v>
      </c>
      <c r="AJ96" s="107">
        <v>0</v>
      </c>
      <c r="AK96" s="107">
        <v>0</v>
      </c>
      <c r="AL96" s="107">
        <v>0</v>
      </c>
      <c r="AM96" s="107">
        <v>0</v>
      </c>
      <c r="AN96" s="107">
        <v>0</v>
      </c>
      <c r="AO96" s="107">
        <v>0</v>
      </c>
      <c r="AP96" s="107">
        <v>0</v>
      </c>
      <c r="AQ96" s="107">
        <v>0</v>
      </c>
      <c r="AR96" s="107">
        <v>0</v>
      </c>
      <c r="AS96" s="107">
        <v>0</v>
      </c>
      <c r="AT96" s="107">
        <v>0</v>
      </c>
      <c r="AU96" s="107">
        <v>0</v>
      </c>
      <c r="AV96" s="107">
        <v>0</v>
      </c>
      <c r="AW96" s="107">
        <v>0</v>
      </c>
      <c r="AX96" s="107">
        <v>0</v>
      </c>
      <c r="AY96" s="107">
        <v>0</v>
      </c>
      <c r="AZ96" s="107">
        <v>0</v>
      </c>
    </row>
    <row r="97" spans="1:52">
      <c r="A97" s="123" t="s">
        <v>128</v>
      </c>
      <c r="B97" s="107">
        <v>0</v>
      </c>
      <c r="C97" s="107">
        <v>0</v>
      </c>
      <c r="D97" s="107">
        <v>0</v>
      </c>
      <c r="E97" s="107">
        <v>0</v>
      </c>
      <c r="F97" s="107">
        <v>0</v>
      </c>
      <c r="G97" s="107">
        <v>0</v>
      </c>
      <c r="H97" s="107">
        <v>0</v>
      </c>
      <c r="I97" s="107">
        <v>0</v>
      </c>
      <c r="J97" s="107">
        <v>0</v>
      </c>
      <c r="K97" s="107">
        <v>0</v>
      </c>
      <c r="L97" s="107">
        <v>0</v>
      </c>
      <c r="M97" s="107">
        <v>0</v>
      </c>
      <c r="N97" s="107">
        <v>0</v>
      </c>
      <c r="O97" s="107">
        <v>0</v>
      </c>
      <c r="P97" s="107">
        <v>0</v>
      </c>
      <c r="Q97" s="107">
        <v>0</v>
      </c>
      <c r="R97" s="107">
        <v>59.993453462099261</v>
      </c>
      <c r="S97" s="107">
        <v>137.77085239017404</v>
      </c>
      <c r="T97" s="107">
        <v>223.32964724176685</v>
      </c>
      <c r="U97" s="107">
        <v>317.32123004318078</v>
      </c>
      <c r="V97" s="107">
        <v>418.41801388391093</v>
      </c>
      <c r="W97" s="107">
        <v>524.94415019648227</v>
      </c>
      <c r="X97" s="107">
        <v>633.61554911479766</v>
      </c>
      <c r="Y97" s="107">
        <v>745.0555599221035</v>
      </c>
      <c r="Z97" s="107">
        <v>856.87001535427396</v>
      </c>
      <c r="AA97" s="107">
        <v>966.48558332275979</v>
      </c>
      <c r="AB97" s="107">
        <v>1071.6092378924354</v>
      </c>
      <c r="AC97" s="107">
        <v>1172.5052502332794</v>
      </c>
      <c r="AD97" s="107">
        <v>1256.7944037224502</v>
      </c>
      <c r="AE97" s="107">
        <v>1341.2169623616214</v>
      </c>
      <c r="AF97" s="107">
        <v>1418.9407548463532</v>
      </c>
      <c r="AG97" s="107">
        <v>1490.6590141910201</v>
      </c>
      <c r="AH97" s="107">
        <v>1566.6550021665084</v>
      </c>
      <c r="AI97" s="107">
        <v>1637.4605809801083</v>
      </c>
      <c r="AJ97" s="107">
        <v>1702.3199119683275</v>
      </c>
      <c r="AK97" s="107">
        <v>1756.3869717036998</v>
      </c>
      <c r="AL97" s="107">
        <v>1811.1358174183588</v>
      </c>
      <c r="AM97" s="107">
        <v>1859.3732616732532</v>
      </c>
      <c r="AN97" s="107">
        <v>1903.759641214386</v>
      </c>
      <c r="AO97" s="107">
        <v>1953.0622274310215</v>
      </c>
      <c r="AP97" s="107">
        <v>2002.5658102605314</v>
      </c>
      <c r="AQ97" s="107">
        <v>2047.5464242713572</v>
      </c>
      <c r="AR97" s="107">
        <v>2098.4052794598056</v>
      </c>
      <c r="AS97" s="107">
        <v>2147.797073485111</v>
      </c>
      <c r="AT97" s="107">
        <v>2194.3254009484604</v>
      </c>
      <c r="AU97" s="107">
        <v>2244.8275127585334</v>
      </c>
      <c r="AV97" s="107">
        <v>2292.9429057722737</v>
      </c>
      <c r="AW97" s="107">
        <v>2340.5111201023083</v>
      </c>
      <c r="AX97" s="107">
        <v>2377.1619259112558</v>
      </c>
      <c r="AY97" s="107">
        <v>2420.794553192784</v>
      </c>
      <c r="AZ97" s="107">
        <v>2467.1347799013547</v>
      </c>
    </row>
    <row r="98" spans="1:52">
      <c r="A98" s="123" t="s">
        <v>129</v>
      </c>
      <c r="B98" s="107">
        <v>0</v>
      </c>
      <c r="C98" s="107">
        <v>0</v>
      </c>
      <c r="D98" s="107">
        <v>0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7">
        <v>0</v>
      </c>
      <c r="O98" s="107">
        <v>0</v>
      </c>
      <c r="P98" s="107">
        <v>0</v>
      </c>
      <c r="Q98" s="107">
        <v>0</v>
      </c>
      <c r="R98" s="107">
        <v>0</v>
      </c>
      <c r="S98" s="107">
        <v>0</v>
      </c>
      <c r="T98" s="107">
        <v>0</v>
      </c>
      <c r="U98" s="107">
        <v>0</v>
      </c>
      <c r="V98" s="107">
        <v>0</v>
      </c>
      <c r="W98" s="107">
        <v>0</v>
      </c>
      <c r="X98" s="107">
        <v>0</v>
      </c>
      <c r="Y98" s="107">
        <v>0</v>
      </c>
      <c r="Z98" s="107">
        <v>0</v>
      </c>
      <c r="AA98" s="107">
        <v>0</v>
      </c>
      <c r="AB98" s="107">
        <v>0</v>
      </c>
      <c r="AC98" s="107">
        <v>0</v>
      </c>
      <c r="AD98" s="107">
        <v>0</v>
      </c>
      <c r="AE98" s="107">
        <v>0</v>
      </c>
      <c r="AF98" s="107">
        <v>0</v>
      </c>
      <c r="AG98" s="107">
        <v>0</v>
      </c>
      <c r="AH98" s="107">
        <v>0</v>
      </c>
      <c r="AI98" s="107">
        <v>0</v>
      </c>
      <c r="AJ98" s="107">
        <v>0</v>
      </c>
      <c r="AK98" s="107">
        <v>0</v>
      </c>
      <c r="AL98" s="107">
        <v>0</v>
      </c>
      <c r="AM98" s="107">
        <v>0</v>
      </c>
      <c r="AN98" s="107">
        <v>0</v>
      </c>
      <c r="AO98" s="107">
        <v>0</v>
      </c>
      <c r="AP98" s="107">
        <v>0</v>
      </c>
      <c r="AQ98" s="107">
        <v>0</v>
      </c>
      <c r="AR98" s="107">
        <v>0</v>
      </c>
      <c r="AS98" s="107">
        <v>0</v>
      </c>
      <c r="AT98" s="107">
        <v>0</v>
      </c>
      <c r="AU98" s="107">
        <v>0</v>
      </c>
      <c r="AV98" s="107">
        <v>0</v>
      </c>
      <c r="AW98" s="107">
        <v>0</v>
      </c>
      <c r="AX98" s="107">
        <v>0</v>
      </c>
      <c r="AY98" s="107">
        <v>0</v>
      </c>
      <c r="AZ98" s="107">
        <v>0</v>
      </c>
    </row>
    <row r="99" spans="1:52">
      <c r="A99" s="123" t="s">
        <v>143</v>
      </c>
      <c r="B99" s="107">
        <v>0</v>
      </c>
      <c r="C99" s="107">
        <v>0</v>
      </c>
      <c r="D99" s="107">
        <v>0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</v>
      </c>
      <c r="N99" s="107">
        <v>0</v>
      </c>
      <c r="O99" s="107">
        <v>0</v>
      </c>
      <c r="P99" s="107">
        <v>0</v>
      </c>
      <c r="Q99" s="107">
        <v>0</v>
      </c>
      <c r="R99" s="107">
        <v>0</v>
      </c>
      <c r="S99" s="107">
        <v>0</v>
      </c>
      <c r="T99" s="107">
        <v>0</v>
      </c>
      <c r="U99" s="107">
        <v>0</v>
      </c>
      <c r="V99" s="107">
        <v>0</v>
      </c>
      <c r="W99" s="107">
        <v>0</v>
      </c>
      <c r="X99" s="107">
        <v>0</v>
      </c>
      <c r="Y99" s="107">
        <v>0</v>
      </c>
      <c r="Z99" s="107">
        <v>0</v>
      </c>
      <c r="AA99" s="107">
        <v>0</v>
      </c>
      <c r="AB99" s="107">
        <v>0</v>
      </c>
      <c r="AC99" s="107">
        <v>0</v>
      </c>
      <c r="AD99" s="107">
        <v>0</v>
      </c>
      <c r="AE99" s="107">
        <v>0</v>
      </c>
      <c r="AF99" s="107">
        <v>0</v>
      </c>
      <c r="AG99" s="107">
        <v>0</v>
      </c>
      <c r="AH99" s="107">
        <v>0</v>
      </c>
      <c r="AI99" s="107">
        <v>0</v>
      </c>
      <c r="AJ99" s="107">
        <v>0</v>
      </c>
      <c r="AK99" s="107">
        <v>0</v>
      </c>
      <c r="AL99" s="107">
        <v>0</v>
      </c>
      <c r="AM99" s="107">
        <v>0</v>
      </c>
      <c r="AN99" s="107">
        <v>0</v>
      </c>
      <c r="AO99" s="107">
        <v>0</v>
      </c>
      <c r="AP99" s="107">
        <v>0</v>
      </c>
      <c r="AQ99" s="107">
        <v>0</v>
      </c>
      <c r="AR99" s="107">
        <v>0</v>
      </c>
      <c r="AS99" s="107">
        <v>0</v>
      </c>
      <c r="AT99" s="107">
        <v>0</v>
      </c>
      <c r="AU99" s="107">
        <v>0</v>
      </c>
      <c r="AV99" s="107">
        <v>0</v>
      </c>
      <c r="AW99" s="107">
        <v>0</v>
      </c>
      <c r="AX99" s="107">
        <v>0</v>
      </c>
      <c r="AY99" s="107">
        <v>0</v>
      </c>
      <c r="AZ99" s="107">
        <v>0</v>
      </c>
    </row>
    <row r="100" spans="1:52">
      <c r="A100" s="121" t="s">
        <v>131</v>
      </c>
      <c r="B100" s="122">
        <v>1674.2405764300684</v>
      </c>
      <c r="C100" s="122">
        <v>1688.5046973606873</v>
      </c>
      <c r="D100" s="122">
        <v>1690.8051645828614</v>
      </c>
      <c r="E100" s="122">
        <v>1667.7966467741539</v>
      </c>
      <c r="F100" s="122">
        <v>1646.8195214711839</v>
      </c>
      <c r="G100" s="122">
        <v>2135.8918074278531</v>
      </c>
      <c r="H100" s="122">
        <v>2144.7922380865634</v>
      </c>
      <c r="I100" s="122">
        <v>2106.1781589507277</v>
      </c>
      <c r="J100" s="122">
        <v>2124.7189286618577</v>
      </c>
      <c r="K100" s="122">
        <v>2021.5570481433676</v>
      </c>
      <c r="L100" s="122">
        <v>2246.1590131618414</v>
      </c>
      <c r="M100" s="122">
        <v>2298.7576626685941</v>
      </c>
      <c r="N100" s="122">
        <v>2287.3945771003941</v>
      </c>
      <c r="O100" s="122">
        <v>3423.9299199726179</v>
      </c>
      <c r="P100" s="122">
        <v>3379.4307965924909</v>
      </c>
      <c r="Q100" s="122">
        <v>3507.6444166655083</v>
      </c>
      <c r="R100" s="122">
        <v>3945.1135372894983</v>
      </c>
      <c r="S100" s="122">
        <v>4675.2472489050297</v>
      </c>
      <c r="T100" s="122">
        <v>5565.4526254364182</v>
      </c>
      <c r="U100" s="122">
        <v>6623.0253017599853</v>
      </c>
      <c r="V100" s="122">
        <v>7819.7256607739318</v>
      </c>
      <c r="W100" s="122">
        <v>9402.3219318526626</v>
      </c>
      <c r="X100" s="122">
        <v>11380.779734734462</v>
      </c>
      <c r="Y100" s="122">
        <v>13755.648680994569</v>
      </c>
      <c r="Z100" s="122">
        <v>16543.665199231582</v>
      </c>
      <c r="AA100" s="122">
        <v>19737.466347424132</v>
      </c>
      <c r="AB100" s="122">
        <v>23279.452094135697</v>
      </c>
      <c r="AC100" s="122">
        <v>27195.625900896815</v>
      </c>
      <c r="AD100" s="122">
        <v>31514.799365945841</v>
      </c>
      <c r="AE100" s="122">
        <v>36271.036942785591</v>
      </c>
      <c r="AF100" s="122">
        <v>41424.961569999985</v>
      </c>
      <c r="AG100" s="122">
        <v>46959.995763856234</v>
      </c>
      <c r="AH100" s="122">
        <v>52840.911023152854</v>
      </c>
      <c r="AI100" s="122">
        <v>58960.146329752322</v>
      </c>
      <c r="AJ100" s="122">
        <v>65293.422976226997</v>
      </c>
      <c r="AK100" s="122">
        <v>71751.270228510024</v>
      </c>
      <c r="AL100" s="122">
        <v>78240.95547459583</v>
      </c>
      <c r="AM100" s="122">
        <v>84832.474899682697</v>
      </c>
      <c r="AN100" s="122">
        <v>91454.710978439645</v>
      </c>
      <c r="AO100" s="122">
        <v>98197.342388665536</v>
      </c>
      <c r="AP100" s="122">
        <v>105224.95065726554</v>
      </c>
      <c r="AQ100" s="122">
        <v>112543.33576320802</v>
      </c>
      <c r="AR100" s="122">
        <v>120091.41759004039</v>
      </c>
      <c r="AS100" s="122">
        <v>127884.99599255061</v>
      </c>
      <c r="AT100" s="122">
        <v>135892.50720156607</v>
      </c>
      <c r="AU100" s="122">
        <v>144169.88823212695</v>
      </c>
      <c r="AV100" s="122">
        <v>152637.52960128023</v>
      </c>
      <c r="AW100" s="122">
        <v>161375.0536619472</v>
      </c>
      <c r="AX100" s="122">
        <v>170217.49264793276</v>
      </c>
      <c r="AY100" s="122">
        <v>179279.19190918721</v>
      </c>
      <c r="AZ100" s="122">
        <v>188435.53048482115</v>
      </c>
    </row>
    <row r="101" spans="1:52">
      <c r="A101" s="123" t="s">
        <v>132</v>
      </c>
      <c r="B101" s="107">
        <v>1674.2405764300684</v>
      </c>
      <c r="C101" s="107">
        <v>1688.5046973606873</v>
      </c>
      <c r="D101" s="107">
        <v>1690.8051645828614</v>
      </c>
      <c r="E101" s="107">
        <v>1667.7966467741539</v>
      </c>
      <c r="F101" s="107">
        <v>1646.8195214711839</v>
      </c>
      <c r="G101" s="107">
        <v>2135.8918074278531</v>
      </c>
      <c r="H101" s="107">
        <v>2144.7922380865634</v>
      </c>
      <c r="I101" s="107">
        <v>2106.1781589507277</v>
      </c>
      <c r="J101" s="107">
        <v>2124.7189286618577</v>
      </c>
      <c r="K101" s="107">
        <v>2021.5570481433676</v>
      </c>
      <c r="L101" s="107">
        <v>2246.1590131618414</v>
      </c>
      <c r="M101" s="107">
        <v>2298.7576626685941</v>
      </c>
      <c r="N101" s="107">
        <v>2287.3945771003941</v>
      </c>
      <c r="O101" s="107">
        <v>3423.9299199726179</v>
      </c>
      <c r="P101" s="107">
        <v>3379.4307965924909</v>
      </c>
      <c r="Q101" s="107">
        <v>3507.6444166655083</v>
      </c>
      <c r="R101" s="107">
        <v>3945.1135372894983</v>
      </c>
      <c r="S101" s="107">
        <v>4675.2472489050297</v>
      </c>
      <c r="T101" s="107">
        <v>5565.4526254364182</v>
      </c>
      <c r="U101" s="107">
        <v>6623.0253017599853</v>
      </c>
      <c r="V101" s="107">
        <v>7819.7256607739318</v>
      </c>
      <c r="W101" s="107">
        <v>9402.3219318526626</v>
      </c>
      <c r="X101" s="107">
        <v>11380.779734734462</v>
      </c>
      <c r="Y101" s="107">
        <v>13754.984157959454</v>
      </c>
      <c r="Z101" s="107">
        <v>16539.202749896547</v>
      </c>
      <c r="AA101" s="107">
        <v>19726.633275917797</v>
      </c>
      <c r="AB101" s="107">
        <v>23258.233118990433</v>
      </c>
      <c r="AC101" s="107">
        <v>27156.721798490129</v>
      </c>
      <c r="AD101" s="107">
        <v>31446.706042865084</v>
      </c>
      <c r="AE101" s="107">
        <v>36162.946939000081</v>
      </c>
      <c r="AF101" s="107">
        <v>41257.957811078217</v>
      </c>
      <c r="AG101" s="107">
        <v>46710.101981458225</v>
      </c>
      <c r="AH101" s="107">
        <v>52477.789244405896</v>
      </c>
      <c r="AI101" s="107">
        <v>58442.284282595443</v>
      </c>
      <c r="AJ101" s="107">
        <v>64569.791323162295</v>
      </c>
      <c r="AK101" s="107">
        <v>70762.815756418466</v>
      </c>
      <c r="AL101" s="107">
        <v>76918.375214570406</v>
      </c>
      <c r="AM101" s="107">
        <v>83079.909567065712</v>
      </c>
      <c r="AN101" s="107">
        <v>89162.298605749878</v>
      </c>
      <c r="AO101" s="107">
        <v>95230.587747306156</v>
      </c>
      <c r="AP101" s="107">
        <v>101437.42113739965</v>
      </c>
      <c r="AQ101" s="107">
        <v>107747.87121562444</v>
      </c>
      <c r="AR101" s="107">
        <v>114065.26637502281</v>
      </c>
      <c r="AS101" s="107">
        <v>120360.1185351108</v>
      </c>
      <c r="AT101" s="107">
        <v>126598.83929702964</v>
      </c>
      <c r="AU101" s="107">
        <v>132771.54132073547</v>
      </c>
      <c r="AV101" s="107">
        <v>138820.55210951142</v>
      </c>
      <c r="AW101" s="107">
        <v>144746.53966263542</v>
      </c>
      <c r="AX101" s="107">
        <v>150395.01058595028</v>
      </c>
      <c r="AY101" s="107">
        <v>155835.12496879548</v>
      </c>
      <c r="AZ101" s="107">
        <v>160967.45180793438</v>
      </c>
    </row>
    <row r="102" spans="1:52">
      <c r="A102" s="123" t="s">
        <v>133</v>
      </c>
      <c r="B102" s="107">
        <v>0</v>
      </c>
      <c r="C102" s="107">
        <v>0</v>
      </c>
      <c r="D102" s="107">
        <v>0</v>
      </c>
      <c r="E102" s="107">
        <v>0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  <c r="K102" s="107">
        <v>0</v>
      </c>
      <c r="L102" s="107">
        <v>0</v>
      </c>
      <c r="M102" s="107">
        <v>0</v>
      </c>
      <c r="N102" s="107">
        <v>0</v>
      </c>
      <c r="O102" s="107">
        <v>0</v>
      </c>
      <c r="P102" s="107">
        <v>0</v>
      </c>
      <c r="Q102" s="107">
        <v>0</v>
      </c>
      <c r="R102" s="107">
        <v>0</v>
      </c>
      <c r="S102" s="107">
        <v>0</v>
      </c>
      <c r="T102" s="107">
        <v>0</v>
      </c>
      <c r="U102" s="107">
        <v>0</v>
      </c>
      <c r="V102" s="107">
        <v>0</v>
      </c>
      <c r="W102" s="107">
        <v>0</v>
      </c>
      <c r="X102" s="107">
        <v>0</v>
      </c>
      <c r="Y102" s="107">
        <v>0</v>
      </c>
      <c r="Z102" s="107">
        <v>0.66335897543253142</v>
      </c>
      <c r="AA102" s="107">
        <v>3.2007433210770864</v>
      </c>
      <c r="AB102" s="107">
        <v>6.3174295221038719</v>
      </c>
      <c r="AC102" s="107">
        <v>10.787016115977526</v>
      </c>
      <c r="AD102" s="107">
        <v>18.04194531263391</v>
      </c>
      <c r="AE102" s="107">
        <v>29.300437783727524</v>
      </c>
      <c r="AF102" s="107">
        <v>46.316860614895376</v>
      </c>
      <c r="AG102" s="107">
        <v>69.998903657351789</v>
      </c>
      <c r="AH102" s="107">
        <v>100.71483934473264</v>
      </c>
      <c r="AI102" s="107">
        <v>140.4725850659037</v>
      </c>
      <c r="AJ102" s="107">
        <v>192.2576907602942</v>
      </c>
      <c r="AK102" s="107">
        <v>260.31465799170462</v>
      </c>
      <c r="AL102" s="107">
        <v>345.9950988529975</v>
      </c>
      <c r="AM102" s="107">
        <v>454.63296083001831</v>
      </c>
      <c r="AN102" s="107">
        <v>578.98559247029289</v>
      </c>
      <c r="AO102" s="107">
        <v>722.05142457848842</v>
      </c>
      <c r="AP102" s="107">
        <v>896.90590173545684</v>
      </c>
      <c r="AQ102" s="107">
        <v>1109.5174319818721</v>
      </c>
      <c r="AR102" s="107">
        <v>1366.3543868622667</v>
      </c>
      <c r="AS102" s="107">
        <v>1664.6090385278721</v>
      </c>
      <c r="AT102" s="107">
        <v>1993.1339154891216</v>
      </c>
      <c r="AU102" s="107">
        <v>2368.4053908890714</v>
      </c>
      <c r="AV102" s="107">
        <v>2791.971398475313</v>
      </c>
      <c r="AW102" s="107">
        <v>3279.9019331609938</v>
      </c>
      <c r="AX102" s="107">
        <v>3822.0005997886419</v>
      </c>
      <c r="AY102" s="107">
        <v>4438.5858949906278</v>
      </c>
      <c r="AZ102" s="107">
        <v>5106.9396491680245</v>
      </c>
    </row>
    <row r="103" spans="1:52">
      <c r="A103" s="123" t="s">
        <v>134</v>
      </c>
      <c r="B103" s="107">
        <v>0</v>
      </c>
      <c r="C103" s="107">
        <v>0</v>
      </c>
      <c r="D103" s="107">
        <v>0</v>
      </c>
      <c r="E103" s="107">
        <v>0</v>
      </c>
      <c r="F103" s="107">
        <v>0</v>
      </c>
      <c r="G103" s="107">
        <v>0</v>
      </c>
      <c r="H103" s="107">
        <v>0</v>
      </c>
      <c r="I103" s="107">
        <v>0</v>
      </c>
      <c r="J103" s="107">
        <v>0</v>
      </c>
      <c r="K103" s="107">
        <v>0</v>
      </c>
      <c r="L103" s="107">
        <v>0</v>
      </c>
      <c r="M103" s="107">
        <v>0</v>
      </c>
      <c r="N103" s="107">
        <v>0</v>
      </c>
      <c r="O103" s="107">
        <v>0</v>
      </c>
      <c r="P103" s="107">
        <v>0</v>
      </c>
      <c r="Q103" s="107">
        <v>0</v>
      </c>
      <c r="R103" s="107">
        <v>0</v>
      </c>
      <c r="S103" s="107">
        <v>0</v>
      </c>
      <c r="T103" s="107">
        <v>0</v>
      </c>
      <c r="U103" s="107">
        <v>0</v>
      </c>
      <c r="V103" s="107">
        <v>0</v>
      </c>
      <c r="W103" s="107">
        <v>0</v>
      </c>
      <c r="X103" s="107">
        <v>0</v>
      </c>
      <c r="Y103" s="107">
        <v>0.66452303511567956</v>
      </c>
      <c r="Z103" s="107">
        <v>3.7990903596055174</v>
      </c>
      <c r="AA103" s="107">
        <v>7.6323281852560516</v>
      </c>
      <c r="AB103" s="107">
        <v>14.90154562315757</v>
      </c>
      <c r="AC103" s="107">
        <v>28.117086290706688</v>
      </c>
      <c r="AD103" s="107">
        <v>50.051377768124581</v>
      </c>
      <c r="AE103" s="107">
        <v>78.789566001782319</v>
      </c>
      <c r="AF103" s="107">
        <v>120.68689830687661</v>
      </c>
      <c r="AG103" s="107">
        <v>179.89487874065148</v>
      </c>
      <c r="AH103" s="107">
        <v>262.40693940222252</v>
      </c>
      <c r="AI103" s="107">
        <v>377.38946209097344</v>
      </c>
      <c r="AJ103" s="107">
        <v>531.37396230440288</v>
      </c>
      <c r="AK103" s="107">
        <v>728.13981409983649</v>
      </c>
      <c r="AL103" s="107">
        <v>976.58516117244073</v>
      </c>
      <c r="AM103" s="107">
        <v>1297.9323717869709</v>
      </c>
      <c r="AN103" s="107">
        <v>1713.4267802194756</v>
      </c>
      <c r="AO103" s="107">
        <v>2244.7032167808929</v>
      </c>
      <c r="AP103" s="107">
        <v>2890.6236181304271</v>
      </c>
      <c r="AQ103" s="107">
        <v>3685.9471156016898</v>
      </c>
      <c r="AR103" s="107">
        <v>4659.7968281553094</v>
      </c>
      <c r="AS103" s="107">
        <v>5860.2684189119527</v>
      </c>
      <c r="AT103" s="107">
        <v>7300.5339890472997</v>
      </c>
      <c r="AU103" s="107">
        <v>9029.9415205024252</v>
      </c>
      <c r="AV103" s="107">
        <v>11025.006093293496</v>
      </c>
      <c r="AW103" s="107">
        <v>13348.612066150788</v>
      </c>
      <c r="AX103" s="107">
        <v>16000.481462193862</v>
      </c>
      <c r="AY103" s="107">
        <v>19005.481045401102</v>
      </c>
      <c r="AZ103" s="107">
        <v>22361.13902771876</v>
      </c>
    </row>
    <row r="104" spans="1:52">
      <c r="A104" s="123" t="s">
        <v>141</v>
      </c>
      <c r="B104" s="107">
        <v>0</v>
      </c>
      <c r="C104" s="107">
        <v>0</v>
      </c>
      <c r="D104" s="107">
        <v>0</v>
      </c>
      <c r="E104" s="107">
        <v>0</v>
      </c>
      <c r="F104" s="107">
        <v>0</v>
      </c>
      <c r="G104" s="107">
        <v>0</v>
      </c>
      <c r="H104" s="107">
        <v>0</v>
      </c>
      <c r="I104" s="107">
        <v>0</v>
      </c>
      <c r="J104" s="107">
        <v>0</v>
      </c>
      <c r="K104" s="107">
        <v>0</v>
      </c>
      <c r="L104" s="107">
        <v>0</v>
      </c>
      <c r="M104" s="107">
        <v>0</v>
      </c>
      <c r="N104" s="107">
        <v>0</v>
      </c>
      <c r="O104" s="107">
        <v>0</v>
      </c>
      <c r="P104" s="107">
        <v>0</v>
      </c>
      <c r="Q104" s="107">
        <v>0</v>
      </c>
      <c r="R104" s="107">
        <v>0</v>
      </c>
      <c r="S104" s="107">
        <v>0</v>
      </c>
      <c r="T104" s="107">
        <v>0</v>
      </c>
      <c r="U104" s="107">
        <v>0</v>
      </c>
      <c r="V104" s="107">
        <v>0</v>
      </c>
      <c r="W104" s="107">
        <v>0</v>
      </c>
      <c r="X104" s="107">
        <v>0</v>
      </c>
      <c r="Y104" s="107">
        <v>0</v>
      </c>
      <c r="Z104" s="107">
        <v>0</v>
      </c>
      <c r="AA104" s="107">
        <v>0</v>
      </c>
      <c r="AB104" s="107">
        <v>0</v>
      </c>
      <c r="AC104" s="107">
        <v>0</v>
      </c>
      <c r="AD104" s="107">
        <v>0</v>
      </c>
      <c r="AE104" s="107">
        <v>0</v>
      </c>
      <c r="AF104" s="107">
        <v>0</v>
      </c>
      <c r="AG104" s="107">
        <v>0</v>
      </c>
      <c r="AH104" s="107">
        <v>0</v>
      </c>
      <c r="AI104" s="107">
        <v>0</v>
      </c>
      <c r="AJ104" s="107">
        <v>0</v>
      </c>
      <c r="AK104" s="107">
        <v>0</v>
      </c>
      <c r="AL104" s="107">
        <v>0</v>
      </c>
      <c r="AM104" s="107">
        <v>0</v>
      </c>
      <c r="AN104" s="107">
        <v>0</v>
      </c>
      <c r="AO104" s="107">
        <v>0</v>
      </c>
      <c r="AP104" s="107">
        <v>0</v>
      </c>
      <c r="AQ104" s="107">
        <v>0</v>
      </c>
      <c r="AR104" s="107">
        <v>0</v>
      </c>
      <c r="AS104" s="107">
        <v>0</v>
      </c>
      <c r="AT104" s="107">
        <v>0</v>
      </c>
      <c r="AU104" s="107">
        <v>0</v>
      </c>
      <c r="AV104" s="107">
        <v>0</v>
      </c>
      <c r="AW104" s="107">
        <v>0</v>
      </c>
      <c r="AX104" s="107">
        <v>0</v>
      </c>
      <c r="AY104" s="107">
        <v>0</v>
      </c>
      <c r="AZ104" s="107">
        <v>0</v>
      </c>
    </row>
    <row r="105" spans="1:52">
      <c r="A105" s="121" t="s">
        <v>135</v>
      </c>
      <c r="B105" s="122">
        <v>0</v>
      </c>
      <c r="C105" s="122">
        <v>0</v>
      </c>
      <c r="D105" s="122">
        <v>0</v>
      </c>
      <c r="E105" s="122">
        <v>0</v>
      </c>
      <c r="F105" s="122">
        <v>0</v>
      </c>
      <c r="G105" s="122">
        <v>0</v>
      </c>
      <c r="H105" s="122">
        <v>0</v>
      </c>
      <c r="I105" s="122">
        <v>0</v>
      </c>
      <c r="J105" s="122">
        <v>0</v>
      </c>
      <c r="K105" s="122">
        <v>0</v>
      </c>
      <c r="L105" s="122">
        <v>0</v>
      </c>
      <c r="M105" s="122">
        <v>0</v>
      </c>
      <c r="N105" s="122">
        <v>0</v>
      </c>
      <c r="O105" s="122">
        <v>0</v>
      </c>
      <c r="P105" s="122">
        <v>0</v>
      </c>
      <c r="Q105" s="122">
        <v>0</v>
      </c>
      <c r="R105" s="122">
        <v>0.6820300136213826</v>
      </c>
      <c r="S105" s="122">
        <v>3.2681145334065307</v>
      </c>
      <c r="T105" s="122">
        <v>5.8335938252414925</v>
      </c>
      <c r="U105" s="122">
        <v>8.3810716859953445</v>
      </c>
      <c r="V105" s="122">
        <v>11.299812824001824</v>
      </c>
      <c r="W105" s="122">
        <v>11.28545112887131</v>
      </c>
      <c r="X105" s="122">
        <v>11.264760487581418</v>
      </c>
      <c r="Y105" s="122">
        <v>11.220905384247413</v>
      </c>
      <c r="Z105" s="122">
        <v>11.117113606276982</v>
      </c>
      <c r="AA105" s="122">
        <v>10.934461575215028</v>
      </c>
      <c r="AB105" s="122">
        <v>10.662918197691983</v>
      </c>
      <c r="AC105" s="122">
        <v>10.331442449590764</v>
      </c>
      <c r="AD105" s="122">
        <v>9.9525926246098564</v>
      </c>
      <c r="AE105" s="122">
        <v>9.5430414686111575</v>
      </c>
      <c r="AF105" s="122">
        <v>67.825159305361382</v>
      </c>
      <c r="AG105" s="122">
        <v>288.45645113403191</v>
      </c>
      <c r="AH105" s="122">
        <v>705.86415644731096</v>
      </c>
      <c r="AI105" s="122">
        <v>1351.0961821852861</v>
      </c>
      <c r="AJ105" s="122">
        <v>2245.8106637972514</v>
      </c>
      <c r="AK105" s="122">
        <v>3395.3243013628112</v>
      </c>
      <c r="AL105" s="122">
        <v>4800.5364122763895</v>
      </c>
      <c r="AM105" s="122">
        <v>6454.4183533692121</v>
      </c>
      <c r="AN105" s="122">
        <v>8335.6929625779903</v>
      </c>
      <c r="AO105" s="122">
        <v>10434.771903479981</v>
      </c>
      <c r="AP105" s="122">
        <v>12754.294178033353</v>
      </c>
      <c r="AQ105" s="122">
        <v>15296.968880814808</v>
      </c>
      <c r="AR105" s="122">
        <v>18012.968478212679</v>
      </c>
      <c r="AS105" s="122">
        <v>20908.923198097254</v>
      </c>
      <c r="AT105" s="122">
        <v>23941.564562462172</v>
      </c>
      <c r="AU105" s="122">
        <v>27094.835810915712</v>
      </c>
      <c r="AV105" s="122">
        <v>30333.313321494556</v>
      </c>
      <c r="AW105" s="122">
        <v>33693.788632699812</v>
      </c>
      <c r="AX105" s="122">
        <v>37093.016405351787</v>
      </c>
      <c r="AY105" s="122">
        <v>40555.355277742288</v>
      </c>
      <c r="AZ105" s="122">
        <v>43992.571480088758</v>
      </c>
    </row>
    <row r="106" spans="1:52">
      <c r="A106" s="123" t="s">
        <v>136</v>
      </c>
      <c r="B106" s="107">
        <v>0</v>
      </c>
      <c r="C106" s="107">
        <v>0</v>
      </c>
      <c r="D106" s="107">
        <v>0</v>
      </c>
      <c r="E106" s="107">
        <v>0</v>
      </c>
      <c r="F106" s="107">
        <v>0</v>
      </c>
      <c r="G106" s="107">
        <v>0</v>
      </c>
      <c r="H106" s="107">
        <v>0</v>
      </c>
      <c r="I106" s="107">
        <v>0</v>
      </c>
      <c r="J106" s="107">
        <v>0</v>
      </c>
      <c r="K106" s="107">
        <v>0</v>
      </c>
      <c r="L106" s="107">
        <v>0</v>
      </c>
      <c r="M106" s="107">
        <v>0</v>
      </c>
      <c r="N106" s="107">
        <v>0</v>
      </c>
      <c r="O106" s="107">
        <v>0</v>
      </c>
      <c r="P106" s="107">
        <v>0</v>
      </c>
      <c r="Q106" s="107">
        <v>0</v>
      </c>
      <c r="R106" s="107">
        <v>0</v>
      </c>
      <c r="S106" s="107">
        <v>0</v>
      </c>
      <c r="T106" s="107">
        <v>0</v>
      </c>
      <c r="U106" s="107">
        <v>0</v>
      </c>
      <c r="V106" s="107">
        <v>0</v>
      </c>
      <c r="W106" s="107">
        <v>0</v>
      </c>
      <c r="X106" s="107">
        <v>0</v>
      </c>
      <c r="Y106" s="107">
        <v>0</v>
      </c>
      <c r="Z106" s="107">
        <v>0</v>
      </c>
      <c r="AA106" s="107">
        <v>0</v>
      </c>
      <c r="AB106" s="107">
        <v>0</v>
      </c>
      <c r="AC106" s="107">
        <v>0</v>
      </c>
      <c r="AD106" s="107">
        <v>0</v>
      </c>
      <c r="AE106" s="107">
        <v>0</v>
      </c>
      <c r="AF106" s="107">
        <v>32.219065816651828</v>
      </c>
      <c r="AG106" s="107">
        <v>164.00296449745994</v>
      </c>
      <c r="AH106" s="107">
        <v>432.49132860795856</v>
      </c>
      <c r="AI106" s="107">
        <v>866.63347949343688</v>
      </c>
      <c r="AJ106" s="107">
        <v>1494.7165419300015</v>
      </c>
      <c r="AK106" s="107">
        <v>2336.5234816936272</v>
      </c>
      <c r="AL106" s="107">
        <v>3398.8752821194166</v>
      </c>
      <c r="AM106" s="107">
        <v>4688.3346384399802</v>
      </c>
      <c r="AN106" s="107">
        <v>6206.9986145125977</v>
      </c>
      <c r="AO106" s="107">
        <v>7963.1589683951788</v>
      </c>
      <c r="AP106" s="107">
        <v>9957.9356791242535</v>
      </c>
      <c r="AQ106" s="107">
        <v>12197.532392719009</v>
      </c>
      <c r="AR106" s="107">
        <v>14631.420522390144</v>
      </c>
      <c r="AS106" s="107">
        <v>17277.998223873205</v>
      </c>
      <c r="AT106" s="107">
        <v>20096.636136891047</v>
      </c>
      <c r="AU106" s="107">
        <v>23076.930294665057</v>
      </c>
      <c r="AV106" s="107">
        <v>26177.498285764403</v>
      </c>
      <c r="AW106" s="107">
        <v>29420.397434538208</v>
      </c>
      <c r="AX106" s="107">
        <v>32735.719980248097</v>
      </c>
      <c r="AY106" s="107">
        <v>36130.838153098652</v>
      </c>
      <c r="AZ106" s="107">
        <v>39512.688662737033</v>
      </c>
    </row>
    <row r="107" spans="1:52">
      <c r="A107" s="123" t="s">
        <v>144</v>
      </c>
      <c r="B107" s="107">
        <v>0</v>
      </c>
      <c r="C107" s="107">
        <v>0</v>
      </c>
      <c r="D107" s="107">
        <v>0</v>
      </c>
      <c r="E107" s="107">
        <v>0</v>
      </c>
      <c r="F107" s="107">
        <v>0</v>
      </c>
      <c r="G107" s="107">
        <v>0</v>
      </c>
      <c r="H107" s="107">
        <v>0</v>
      </c>
      <c r="I107" s="107">
        <v>0</v>
      </c>
      <c r="J107" s="107">
        <v>0</v>
      </c>
      <c r="K107" s="107">
        <v>0</v>
      </c>
      <c r="L107" s="107">
        <v>0</v>
      </c>
      <c r="M107" s="107">
        <v>0</v>
      </c>
      <c r="N107" s="107">
        <v>0</v>
      </c>
      <c r="O107" s="107">
        <v>0</v>
      </c>
      <c r="P107" s="107">
        <v>0</v>
      </c>
      <c r="Q107" s="107">
        <v>0</v>
      </c>
      <c r="R107" s="107">
        <v>0.6820300136213826</v>
      </c>
      <c r="S107" s="107">
        <v>3.2681145334065307</v>
      </c>
      <c r="T107" s="107">
        <v>5.8335938252414925</v>
      </c>
      <c r="U107" s="107">
        <v>8.3810716859953445</v>
      </c>
      <c r="V107" s="107">
        <v>11.299812824001824</v>
      </c>
      <c r="W107" s="107">
        <v>11.28545112887131</v>
      </c>
      <c r="X107" s="107">
        <v>11.264760487581418</v>
      </c>
      <c r="Y107" s="107">
        <v>11.220905384247413</v>
      </c>
      <c r="Z107" s="107">
        <v>11.117113606276982</v>
      </c>
      <c r="AA107" s="107">
        <v>10.934461575215028</v>
      </c>
      <c r="AB107" s="107">
        <v>10.662918197691983</v>
      </c>
      <c r="AC107" s="107">
        <v>10.331442449590764</v>
      </c>
      <c r="AD107" s="107">
        <v>9.9525926246098564</v>
      </c>
      <c r="AE107" s="107">
        <v>9.5430414686111575</v>
      </c>
      <c r="AF107" s="107">
        <v>35.606093488709561</v>
      </c>
      <c r="AG107" s="107">
        <v>124.45348663657201</v>
      </c>
      <c r="AH107" s="107">
        <v>273.3728278393524</v>
      </c>
      <c r="AI107" s="107">
        <v>484.46270269184924</v>
      </c>
      <c r="AJ107" s="107">
        <v>751.09412186725001</v>
      </c>
      <c r="AK107" s="107">
        <v>1058.8008196691842</v>
      </c>
      <c r="AL107" s="107">
        <v>1401.6611301569721</v>
      </c>
      <c r="AM107" s="107">
        <v>1766.0837149292324</v>
      </c>
      <c r="AN107" s="107">
        <v>2128.6943480653927</v>
      </c>
      <c r="AO107" s="107">
        <v>2471.6129350848018</v>
      </c>
      <c r="AP107" s="107">
        <v>2796.3584989090978</v>
      </c>
      <c r="AQ107" s="107">
        <v>3099.4364880957992</v>
      </c>
      <c r="AR107" s="107">
        <v>3381.5479558225325</v>
      </c>
      <c r="AS107" s="107">
        <v>3630.9249742240513</v>
      </c>
      <c r="AT107" s="107">
        <v>3844.9284255711259</v>
      </c>
      <c r="AU107" s="107">
        <v>4017.9055162506525</v>
      </c>
      <c r="AV107" s="107">
        <v>4155.815035730152</v>
      </c>
      <c r="AW107" s="107">
        <v>4273.3911981616066</v>
      </c>
      <c r="AX107" s="107">
        <v>4357.2964251036892</v>
      </c>
      <c r="AY107" s="107">
        <v>4424.5171246436357</v>
      </c>
      <c r="AZ107" s="107">
        <v>4479.8828173517259</v>
      </c>
    </row>
    <row r="108" spans="1:52">
      <c r="A108" s="117" t="s">
        <v>51</v>
      </c>
      <c r="B108" s="118">
        <v>1386596.2781008184</v>
      </c>
      <c r="C108" s="118">
        <v>1432043.8284299443</v>
      </c>
      <c r="D108" s="118">
        <v>1480028.5795302158</v>
      </c>
      <c r="E108" s="118">
        <v>1485142.8415906103</v>
      </c>
      <c r="F108" s="118">
        <v>1629083.6707842068</v>
      </c>
      <c r="G108" s="118">
        <v>1673365.2127403999</v>
      </c>
      <c r="H108" s="118">
        <v>1725334.3249917745</v>
      </c>
      <c r="I108" s="118">
        <v>1789465.5034765352</v>
      </c>
      <c r="J108" s="118">
        <v>1768325.9327025749</v>
      </c>
      <c r="K108" s="118">
        <v>1606219.3919409586</v>
      </c>
      <c r="L108" s="118">
        <v>1650999.2544207296</v>
      </c>
      <c r="M108" s="118">
        <v>1635372.4919853178</v>
      </c>
      <c r="N108" s="118">
        <v>1572770.4711221657</v>
      </c>
      <c r="O108" s="118">
        <v>1609404.3936842273</v>
      </c>
      <c r="P108" s="118">
        <v>1619719.5990036372</v>
      </c>
      <c r="Q108" s="118">
        <v>1650897.3582667785</v>
      </c>
      <c r="R108" s="118">
        <v>1722559.5929809166</v>
      </c>
      <c r="S108" s="118">
        <v>1794294.0195920165</v>
      </c>
      <c r="T108" s="118">
        <v>1851807.5645612925</v>
      </c>
      <c r="U108" s="118">
        <v>1895052.3809041027</v>
      </c>
      <c r="V108" s="118">
        <v>1927931.0265331359</v>
      </c>
      <c r="W108" s="118">
        <v>1956019.8148857399</v>
      </c>
      <c r="X108" s="118">
        <v>1980390.1402245099</v>
      </c>
      <c r="Y108" s="118">
        <v>2005892.6804618365</v>
      </c>
      <c r="Z108" s="118">
        <v>2029537.5801840355</v>
      </c>
      <c r="AA108" s="118">
        <v>2052034.1878780366</v>
      </c>
      <c r="AB108" s="118">
        <v>2074821.9590287751</v>
      </c>
      <c r="AC108" s="118">
        <v>2097550.5922167338</v>
      </c>
      <c r="AD108" s="118">
        <v>2120325.3447547713</v>
      </c>
      <c r="AE108" s="118">
        <v>2143524.6817116556</v>
      </c>
      <c r="AF108" s="118">
        <v>2167030.778977551</v>
      </c>
      <c r="AG108" s="118">
        <v>2189882.1333578783</v>
      </c>
      <c r="AH108" s="118">
        <v>2212904.6188991927</v>
      </c>
      <c r="AI108" s="118">
        <v>2233744.1302545615</v>
      </c>
      <c r="AJ108" s="118">
        <v>2254908.2924446855</v>
      </c>
      <c r="AK108" s="118">
        <v>2276213.0356967906</v>
      </c>
      <c r="AL108" s="118">
        <v>2297943.2421508823</v>
      </c>
      <c r="AM108" s="118">
        <v>2320108.3055198197</v>
      </c>
      <c r="AN108" s="118">
        <v>2343014.924234035</v>
      </c>
      <c r="AO108" s="118">
        <v>2366088.7690141187</v>
      </c>
      <c r="AP108" s="118">
        <v>2389518.7708112574</v>
      </c>
      <c r="AQ108" s="118">
        <v>2414310.0602953155</v>
      </c>
      <c r="AR108" s="118">
        <v>2440151.0408599405</v>
      </c>
      <c r="AS108" s="118">
        <v>2466241.7637014892</v>
      </c>
      <c r="AT108" s="118">
        <v>2493244.9501739671</v>
      </c>
      <c r="AU108" s="118">
        <v>2520340.6324710716</v>
      </c>
      <c r="AV108" s="118">
        <v>2547358.8334516911</v>
      </c>
      <c r="AW108" s="118">
        <v>2574586.7942166659</v>
      </c>
      <c r="AX108" s="118">
        <v>2602324.1264122673</v>
      </c>
      <c r="AY108" s="118">
        <v>2630219.4289979581</v>
      </c>
      <c r="AZ108" s="118">
        <v>2658933.2887547025</v>
      </c>
    </row>
    <row r="109" spans="1:52">
      <c r="A109" s="119" t="s">
        <v>122</v>
      </c>
      <c r="B109" s="120">
        <v>71350.225210319841</v>
      </c>
      <c r="C109" s="120">
        <v>74946.595498951763</v>
      </c>
      <c r="D109" s="120">
        <v>76140.828353418561</v>
      </c>
      <c r="E109" s="120">
        <v>79394.634376529037</v>
      </c>
      <c r="F109" s="120">
        <v>82154.328639725994</v>
      </c>
      <c r="G109" s="120">
        <v>84732.671171870665</v>
      </c>
      <c r="H109" s="120">
        <v>86093.247904040065</v>
      </c>
      <c r="I109" s="120">
        <v>91301.781235704679</v>
      </c>
      <c r="J109" s="120">
        <v>91323.79805528096</v>
      </c>
      <c r="K109" s="120">
        <v>90369.635091643882</v>
      </c>
      <c r="L109" s="120">
        <v>92286.41410384851</v>
      </c>
      <c r="M109" s="120">
        <v>93348.059503783647</v>
      </c>
      <c r="N109" s="120">
        <v>90711.891799088306</v>
      </c>
      <c r="O109" s="120">
        <v>90548.907954152004</v>
      </c>
      <c r="P109" s="120">
        <v>92793.621536362349</v>
      </c>
      <c r="Q109" s="120">
        <v>94290.333649884196</v>
      </c>
      <c r="R109" s="120">
        <v>96558.30177299949</v>
      </c>
      <c r="S109" s="120">
        <v>99425.405520809116</v>
      </c>
      <c r="T109" s="120">
        <v>102176.15005764218</v>
      </c>
      <c r="U109" s="120">
        <v>104571.70796170647</v>
      </c>
      <c r="V109" s="120">
        <v>106769.99578662413</v>
      </c>
      <c r="W109" s="120">
        <v>108895.34094459398</v>
      </c>
      <c r="X109" s="120">
        <v>110854.43774671161</v>
      </c>
      <c r="Y109" s="120">
        <v>112799.4482956881</v>
      </c>
      <c r="Z109" s="120">
        <v>114741.15451410675</v>
      </c>
      <c r="AA109" s="120">
        <v>116653.6195615125</v>
      </c>
      <c r="AB109" s="120">
        <v>118574.10313551917</v>
      </c>
      <c r="AC109" s="120">
        <v>120481.89656076545</v>
      </c>
      <c r="AD109" s="120">
        <v>122393.87481986968</v>
      </c>
      <c r="AE109" s="120">
        <v>124313.97115276693</v>
      </c>
      <c r="AF109" s="120">
        <v>126250.86618670287</v>
      </c>
      <c r="AG109" s="120">
        <v>128187.89963377066</v>
      </c>
      <c r="AH109" s="120">
        <v>130113.38923077445</v>
      </c>
      <c r="AI109" s="120">
        <v>131877.93138305031</v>
      </c>
      <c r="AJ109" s="120">
        <v>133662.72679615067</v>
      </c>
      <c r="AK109" s="120">
        <v>135479.56401891031</v>
      </c>
      <c r="AL109" s="120">
        <v>137317.49756330764</v>
      </c>
      <c r="AM109" s="120">
        <v>139237.17508773762</v>
      </c>
      <c r="AN109" s="120">
        <v>141209.99041256981</v>
      </c>
      <c r="AO109" s="120">
        <v>143230.80354504194</v>
      </c>
      <c r="AP109" s="120">
        <v>145297.50535660924</v>
      </c>
      <c r="AQ109" s="120">
        <v>147496.30575517265</v>
      </c>
      <c r="AR109" s="120">
        <v>149742.85099440225</v>
      </c>
      <c r="AS109" s="120">
        <v>152056.87689231848</v>
      </c>
      <c r="AT109" s="120">
        <v>154448.71258733078</v>
      </c>
      <c r="AU109" s="120">
        <v>156918.23710319624</v>
      </c>
      <c r="AV109" s="120">
        <v>159418.40180350008</v>
      </c>
      <c r="AW109" s="120">
        <v>161947.6067125159</v>
      </c>
      <c r="AX109" s="120">
        <v>164535.50666597235</v>
      </c>
      <c r="AY109" s="120">
        <v>167153.21255787998</v>
      </c>
      <c r="AZ109" s="120">
        <v>169818.62469325715</v>
      </c>
    </row>
    <row r="110" spans="1:52">
      <c r="A110" s="121" t="s">
        <v>126</v>
      </c>
      <c r="B110" s="122">
        <v>71338.829842335952</v>
      </c>
      <c r="C110" s="122">
        <v>74933.974513328794</v>
      </c>
      <c r="D110" s="122">
        <v>76127.808031182241</v>
      </c>
      <c r="E110" s="122">
        <v>79381.532194672938</v>
      </c>
      <c r="F110" s="122">
        <v>82140.990021520207</v>
      </c>
      <c r="G110" s="122">
        <v>84719.70725704472</v>
      </c>
      <c r="H110" s="122">
        <v>86080.25016368975</v>
      </c>
      <c r="I110" s="122">
        <v>91288.667600101966</v>
      </c>
      <c r="J110" s="122">
        <v>91311.491191275767</v>
      </c>
      <c r="K110" s="122">
        <v>90356.494255082987</v>
      </c>
      <c r="L110" s="122">
        <v>92273.035384117364</v>
      </c>
      <c r="M110" s="122">
        <v>93332.121136068468</v>
      </c>
      <c r="N110" s="122">
        <v>90682.354259421641</v>
      </c>
      <c r="O110" s="122">
        <v>90506.301548425196</v>
      </c>
      <c r="P110" s="122">
        <v>92737.16606117785</v>
      </c>
      <c r="Q110" s="122">
        <v>94217.573198665661</v>
      </c>
      <c r="R110" s="122">
        <v>96438.113316367133</v>
      </c>
      <c r="S110" s="122">
        <v>99233.607751505187</v>
      </c>
      <c r="T110" s="122">
        <v>101891.14378878883</v>
      </c>
      <c r="U110" s="122">
        <v>104175.25663697561</v>
      </c>
      <c r="V110" s="122">
        <v>105834.86233201025</v>
      </c>
      <c r="W110" s="122">
        <v>107381.46660956839</v>
      </c>
      <c r="X110" s="122">
        <v>108767.16134186753</v>
      </c>
      <c r="Y110" s="122">
        <v>110151.12489617786</v>
      </c>
      <c r="Z110" s="122">
        <v>111462.49603057576</v>
      </c>
      <c r="AA110" s="122">
        <v>112596.30395453975</v>
      </c>
      <c r="AB110" s="122">
        <v>113594.85278123623</v>
      </c>
      <c r="AC110" s="122">
        <v>114446.03803278001</v>
      </c>
      <c r="AD110" s="122">
        <v>115154.76446089016</v>
      </c>
      <c r="AE110" s="122">
        <v>115714.37488240135</v>
      </c>
      <c r="AF110" s="122">
        <v>116105.37736823027</v>
      </c>
      <c r="AG110" s="122">
        <v>116293.7694835166</v>
      </c>
      <c r="AH110" s="122">
        <v>116235.4650456438</v>
      </c>
      <c r="AI110" s="122">
        <v>115821.26418642834</v>
      </c>
      <c r="AJ110" s="122">
        <v>115197.59900702089</v>
      </c>
      <c r="AK110" s="122">
        <v>114393.20441536528</v>
      </c>
      <c r="AL110" s="122">
        <v>113413.29291786383</v>
      </c>
      <c r="AM110" s="122">
        <v>112352.05845643178</v>
      </c>
      <c r="AN110" s="122">
        <v>111223.40761632251</v>
      </c>
      <c r="AO110" s="122">
        <v>110084.77133591514</v>
      </c>
      <c r="AP110" s="122">
        <v>108977.62374363538</v>
      </c>
      <c r="AQ110" s="122">
        <v>108028.34127834655</v>
      </c>
      <c r="AR110" s="122">
        <v>107201.03106817885</v>
      </c>
      <c r="AS110" s="122">
        <v>106556.56731448049</v>
      </c>
      <c r="AT110" s="122">
        <v>106090.66108526266</v>
      </c>
      <c r="AU110" s="122">
        <v>105824.97895455318</v>
      </c>
      <c r="AV110" s="122">
        <v>105703.34301939604</v>
      </c>
      <c r="AW110" s="122">
        <v>105739.13277245488</v>
      </c>
      <c r="AX110" s="122">
        <v>105929.12570463309</v>
      </c>
      <c r="AY110" s="122">
        <v>106226.7420715148</v>
      </c>
      <c r="AZ110" s="122">
        <v>106604.81431021198</v>
      </c>
    </row>
    <row r="111" spans="1:52">
      <c r="A111" s="123" t="s">
        <v>137</v>
      </c>
      <c r="B111" s="107">
        <v>172.39943887909908</v>
      </c>
      <c r="C111" s="107">
        <v>189.5280124138699</v>
      </c>
      <c r="D111" s="107">
        <v>226.26417786295423</v>
      </c>
      <c r="E111" s="107">
        <v>248.85280516625227</v>
      </c>
      <c r="F111" s="107">
        <v>256.32818428299367</v>
      </c>
      <c r="G111" s="107">
        <v>269.53438302648658</v>
      </c>
      <c r="H111" s="107">
        <v>312.82700052792654</v>
      </c>
      <c r="I111" s="107">
        <v>323.03225810505671</v>
      </c>
      <c r="J111" s="107">
        <v>348.62277916988813</v>
      </c>
      <c r="K111" s="107">
        <v>367.4398207299048</v>
      </c>
      <c r="L111" s="107">
        <v>387.58922605792702</v>
      </c>
      <c r="M111" s="107">
        <v>403.87200959944857</v>
      </c>
      <c r="N111" s="107">
        <v>402.85301229381537</v>
      </c>
      <c r="O111" s="107">
        <v>388.77936878836846</v>
      </c>
      <c r="P111" s="107">
        <v>414.17562788194692</v>
      </c>
      <c r="Q111" s="107">
        <v>412.60156193308956</v>
      </c>
      <c r="R111" s="107">
        <v>401.82063712664797</v>
      </c>
      <c r="S111" s="107">
        <v>399.85563588822248</v>
      </c>
      <c r="T111" s="107">
        <v>392.00324532662063</v>
      </c>
      <c r="U111" s="107">
        <v>396.57303892164248</v>
      </c>
      <c r="V111" s="107">
        <v>399.40243943719673</v>
      </c>
      <c r="W111" s="107">
        <v>410.4816626717971</v>
      </c>
      <c r="X111" s="107">
        <v>426.07262529055106</v>
      </c>
      <c r="Y111" s="107">
        <v>445.62698776175904</v>
      </c>
      <c r="Z111" s="107">
        <v>466.32225423088732</v>
      </c>
      <c r="AA111" s="107">
        <v>485.60760357295385</v>
      </c>
      <c r="AB111" s="107">
        <v>503.21158944365106</v>
      </c>
      <c r="AC111" s="107">
        <v>518.50626370038856</v>
      </c>
      <c r="AD111" s="107">
        <v>531.6021331634123</v>
      </c>
      <c r="AE111" s="107">
        <v>542.47051418049773</v>
      </c>
      <c r="AF111" s="107">
        <v>551.78278157992372</v>
      </c>
      <c r="AG111" s="107">
        <v>559.21939099812209</v>
      </c>
      <c r="AH111" s="107">
        <v>564.94941628074525</v>
      </c>
      <c r="AI111" s="107">
        <v>568.80780812894159</v>
      </c>
      <c r="AJ111" s="107">
        <v>571.17639982075684</v>
      </c>
      <c r="AK111" s="107">
        <v>572.00813139776096</v>
      </c>
      <c r="AL111" s="107">
        <v>571.6162743293396</v>
      </c>
      <c r="AM111" s="107">
        <v>570.00813858619676</v>
      </c>
      <c r="AN111" s="107">
        <v>567.80510404671679</v>
      </c>
      <c r="AO111" s="107">
        <v>565.17351858467418</v>
      </c>
      <c r="AP111" s="107">
        <v>562.53973421811042</v>
      </c>
      <c r="AQ111" s="107">
        <v>560.23502430308963</v>
      </c>
      <c r="AR111" s="107">
        <v>558.49478140822248</v>
      </c>
      <c r="AS111" s="107">
        <v>557.1410637588192</v>
      </c>
      <c r="AT111" s="107">
        <v>556.57229829343805</v>
      </c>
      <c r="AU111" s="107">
        <v>556.76144879300887</v>
      </c>
      <c r="AV111" s="107">
        <v>557.67947735014093</v>
      </c>
      <c r="AW111" s="107">
        <v>559.00151116275765</v>
      </c>
      <c r="AX111" s="107">
        <v>561.31909973796553</v>
      </c>
      <c r="AY111" s="107">
        <v>563.8421464233511</v>
      </c>
      <c r="AZ111" s="107">
        <v>566.98534380280239</v>
      </c>
    </row>
    <row r="112" spans="1:52">
      <c r="A112" s="123" t="s">
        <v>127</v>
      </c>
      <c r="B112" s="107">
        <v>8834.1517220038186</v>
      </c>
      <c r="C112" s="107">
        <v>8419.5047230612581</v>
      </c>
      <c r="D112" s="107">
        <v>7815.6043590731961</v>
      </c>
      <c r="E112" s="107">
        <v>7329.5598694988021</v>
      </c>
      <c r="F112" s="107">
        <v>6729.0205677921913</v>
      </c>
      <c r="G112" s="107">
        <v>6260.765386992226</v>
      </c>
      <c r="H112" s="107">
        <v>5898.0801606135965</v>
      </c>
      <c r="I112" s="107">
        <v>5619.5076732570969</v>
      </c>
      <c r="J112" s="107">
        <v>5309.5952712676944</v>
      </c>
      <c r="K112" s="107">
        <v>4982.5431078551383</v>
      </c>
      <c r="L112" s="107">
        <v>4712.7091144402166</v>
      </c>
      <c r="M112" s="107">
        <v>4404.5633259553888</v>
      </c>
      <c r="N112" s="107">
        <v>4071.1942443753715</v>
      </c>
      <c r="O112" s="107">
        <v>3913.7379006009091</v>
      </c>
      <c r="P112" s="107">
        <v>3728.30605055161</v>
      </c>
      <c r="Q112" s="107">
        <v>3680.6853521256098</v>
      </c>
      <c r="R112" s="107">
        <v>3693.7257446997837</v>
      </c>
      <c r="S112" s="107">
        <v>3747.7481085894538</v>
      </c>
      <c r="T112" s="107">
        <v>3798.8794248958538</v>
      </c>
      <c r="U112" s="107">
        <v>3864.291852207888</v>
      </c>
      <c r="V112" s="107">
        <v>3975.2598924825884</v>
      </c>
      <c r="W112" s="107">
        <v>4091.7572461500163</v>
      </c>
      <c r="X112" s="107">
        <v>4203.6370819819404</v>
      </c>
      <c r="Y112" s="107">
        <v>4317.7960676241619</v>
      </c>
      <c r="Z112" s="107">
        <v>4429.5166216812104</v>
      </c>
      <c r="AA112" s="107">
        <v>4538.0199190600933</v>
      </c>
      <c r="AB112" s="107">
        <v>4640.1276267169578</v>
      </c>
      <c r="AC112" s="107">
        <v>4733.0758947029117</v>
      </c>
      <c r="AD112" s="107">
        <v>4812.477158617151</v>
      </c>
      <c r="AE112" s="107">
        <v>4877.2505245206439</v>
      </c>
      <c r="AF112" s="107">
        <v>4926.2981016088825</v>
      </c>
      <c r="AG112" s="107">
        <v>4959.3390854982181</v>
      </c>
      <c r="AH112" s="107">
        <v>4975.9051678932892</v>
      </c>
      <c r="AI112" s="107">
        <v>4979.0355558011843</v>
      </c>
      <c r="AJ112" s="107">
        <v>4971.9491612105348</v>
      </c>
      <c r="AK112" s="107">
        <v>4956.8853139348575</v>
      </c>
      <c r="AL112" s="107">
        <v>4934.8132845511891</v>
      </c>
      <c r="AM112" s="107">
        <v>4908.6868508022881</v>
      </c>
      <c r="AN112" s="107">
        <v>4878.9864947841197</v>
      </c>
      <c r="AO112" s="107">
        <v>4848.6334046055299</v>
      </c>
      <c r="AP112" s="107">
        <v>4819.25853158265</v>
      </c>
      <c r="AQ112" s="107">
        <v>4794.2534290999201</v>
      </c>
      <c r="AR112" s="107">
        <v>4775.0250188688133</v>
      </c>
      <c r="AS112" s="107">
        <v>4762.6502323221594</v>
      </c>
      <c r="AT112" s="107">
        <v>4757.3517793392402</v>
      </c>
      <c r="AU112" s="107">
        <v>4759.7020340943109</v>
      </c>
      <c r="AV112" s="107">
        <v>4768.6559774023208</v>
      </c>
      <c r="AW112" s="107">
        <v>4784.1461425124462</v>
      </c>
      <c r="AX112" s="107">
        <v>4806.2584436003472</v>
      </c>
      <c r="AY112" s="107">
        <v>4832.0815583164431</v>
      </c>
      <c r="AZ112" s="107">
        <v>4864.1048247457829</v>
      </c>
    </row>
    <row r="113" spans="1:52">
      <c r="A113" s="123" t="s">
        <v>138</v>
      </c>
      <c r="B113" s="107">
        <v>16.95352532004906</v>
      </c>
      <c r="C113" s="107">
        <v>20.103254216698843</v>
      </c>
      <c r="D113" s="107">
        <v>24.264581788851476</v>
      </c>
      <c r="E113" s="107">
        <v>29.308772128405746</v>
      </c>
      <c r="F113" s="107">
        <v>33.711781244337132</v>
      </c>
      <c r="G113" s="107">
        <v>39.468526279149579</v>
      </c>
      <c r="H113" s="107">
        <v>96.275364399060422</v>
      </c>
      <c r="I113" s="107">
        <v>120.14121445429765</v>
      </c>
      <c r="J113" s="107">
        <v>157.46342869693592</v>
      </c>
      <c r="K113" s="107">
        <v>210.36633966843047</v>
      </c>
      <c r="L113" s="107">
        <v>269.52579229419575</v>
      </c>
      <c r="M113" s="107">
        <v>284.76562462676827</v>
      </c>
      <c r="N113" s="107">
        <v>284.2614506850897</v>
      </c>
      <c r="O113" s="107">
        <v>295.13020065518128</v>
      </c>
      <c r="P113" s="107">
        <v>316.85795830449268</v>
      </c>
      <c r="Q113" s="107">
        <v>328.79533002535788</v>
      </c>
      <c r="R113" s="107">
        <v>342.6693880905197</v>
      </c>
      <c r="S113" s="107">
        <v>361.51814033264162</v>
      </c>
      <c r="T113" s="107">
        <v>383.261137051925</v>
      </c>
      <c r="U113" s="107">
        <v>405.81882867608397</v>
      </c>
      <c r="V113" s="107">
        <v>425.80636829612428</v>
      </c>
      <c r="W113" s="107">
        <v>450.07483627824928</v>
      </c>
      <c r="X113" s="107">
        <v>477.64068547293544</v>
      </c>
      <c r="Y113" s="107">
        <v>512.28682362892539</v>
      </c>
      <c r="Z113" s="107">
        <v>552.41583942903685</v>
      </c>
      <c r="AA113" s="107">
        <v>596.35787622302075</v>
      </c>
      <c r="AB113" s="107">
        <v>644.33434369277074</v>
      </c>
      <c r="AC113" s="107">
        <v>694.96798622072674</v>
      </c>
      <c r="AD113" s="107">
        <v>748.24267676802015</v>
      </c>
      <c r="AE113" s="107">
        <v>804.00902183277697</v>
      </c>
      <c r="AF113" s="107">
        <v>862.46815389249082</v>
      </c>
      <c r="AG113" s="107">
        <v>923.28119618802157</v>
      </c>
      <c r="AH113" s="107">
        <v>985.84437119614302</v>
      </c>
      <c r="AI113" s="107">
        <v>1049.5792770458515</v>
      </c>
      <c r="AJ113" s="107">
        <v>1114.6242368991204</v>
      </c>
      <c r="AK113" s="107">
        <v>1180.8503384115161</v>
      </c>
      <c r="AL113" s="107">
        <v>1248.7045084914346</v>
      </c>
      <c r="AM113" s="107">
        <v>1317.9143979816376</v>
      </c>
      <c r="AN113" s="107">
        <v>1389.5874618304058</v>
      </c>
      <c r="AO113" s="107">
        <v>1464.1128503715147</v>
      </c>
      <c r="AP113" s="107">
        <v>1542.2145926930275</v>
      </c>
      <c r="AQ113" s="107">
        <v>1625.1272207074271</v>
      </c>
      <c r="AR113" s="107">
        <v>1715.2552784207371</v>
      </c>
      <c r="AS113" s="107">
        <v>1811.0612435483843</v>
      </c>
      <c r="AT113" s="107">
        <v>1915.4641241585077</v>
      </c>
      <c r="AU113" s="107">
        <v>2027.9139650766328</v>
      </c>
      <c r="AV113" s="107">
        <v>2148.410767590065</v>
      </c>
      <c r="AW113" s="107">
        <v>2276.0876895654196</v>
      </c>
      <c r="AX113" s="107">
        <v>2413.4876297858095</v>
      </c>
      <c r="AY113" s="107">
        <v>2556.6213154971879</v>
      </c>
      <c r="AZ113" s="107">
        <v>2709.5292045476326</v>
      </c>
    </row>
    <row r="114" spans="1:52">
      <c r="A114" s="123" t="s">
        <v>139</v>
      </c>
      <c r="B114" s="107">
        <v>0</v>
      </c>
      <c r="C114" s="107">
        <v>0</v>
      </c>
      <c r="D114" s="107">
        <v>0</v>
      </c>
      <c r="E114" s="107">
        <v>0</v>
      </c>
      <c r="F114" s="107">
        <v>0</v>
      </c>
      <c r="G114" s="107">
        <v>0</v>
      </c>
      <c r="H114" s="107">
        <v>0</v>
      </c>
      <c r="I114" s="107">
        <v>0</v>
      </c>
      <c r="J114" s="107">
        <v>0</v>
      </c>
      <c r="K114" s="107">
        <v>0</v>
      </c>
      <c r="L114" s="107">
        <v>0</v>
      </c>
      <c r="M114" s="107">
        <v>0</v>
      </c>
      <c r="N114" s="107">
        <v>0</v>
      </c>
      <c r="O114" s="107">
        <v>0</v>
      </c>
      <c r="P114" s="107">
        <v>0</v>
      </c>
      <c r="Q114" s="107">
        <v>0</v>
      </c>
      <c r="R114" s="107">
        <v>0.9406714731879765</v>
      </c>
      <c r="S114" s="107">
        <v>2.2898831098100305</v>
      </c>
      <c r="T114" s="107">
        <v>4.0839280197290098</v>
      </c>
      <c r="U114" s="107">
        <v>6.2780045923310395</v>
      </c>
      <c r="V114" s="107">
        <v>11.231637317296681</v>
      </c>
      <c r="W114" s="107">
        <v>16.252420608666412</v>
      </c>
      <c r="X114" s="107">
        <v>21.314353402971236</v>
      </c>
      <c r="Y114" s="107">
        <v>26.332475021776514</v>
      </c>
      <c r="Z114" s="107">
        <v>31.730530038079287</v>
      </c>
      <c r="AA114" s="107">
        <v>37.960633094220547</v>
      </c>
      <c r="AB114" s="107">
        <v>45.04511103887053</v>
      </c>
      <c r="AC114" s="107">
        <v>53.027875002845903</v>
      </c>
      <c r="AD114" s="107">
        <v>62.046610461536197</v>
      </c>
      <c r="AE114" s="107">
        <v>72.29666324006574</v>
      </c>
      <c r="AF114" s="107">
        <v>83.995618850632439</v>
      </c>
      <c r="AG114" s="107">
        <v>97.176389042673094</v>
      </c>
      <c r="AH114" s="107">
        <v>112.11653578856993</v>
      </c>
      <c r="AI114" s="107">
        <v>128.64436510183975</v>
      </c>
      <c r="AJ114" s="107">
        <v>147.23361760190301</v>
      </c>
      <c r="AK114" s="107">
        <v>167.96089765664209</v>
      </c>
      <c r="AL114" s="107">
        <v>191.0898153682441</v>
      </c>
      <c r="AM114" s="107">
        <v>216.80606776229286</v>
      </c>
      <c r="AN114" s="107">
        <v>245.39844312412467</v>
      </c>
      <c r="AO114" s="107">
        <v>277.07506947779422</v>
      </c>
      <c r="AP114" s="107">
        <v>312.28072172037037</v>
      </c>
      <c r="AQ114" s="107">
        <v>351.40915102317501</v>
      </c>
      <c r="AR114" s="107">
        <v>394.98072383257085</v>
      </c>
      <c r="AS114" s="107">
        <v>443.22935374883434</v>
      </c>
      <c r="AT114" s="107">
        <v>496.76996634391298</v>
      </c>
      <c r="AU114" s="107">
        <v>555.81974286509023</v>
      </c>
      <c r="AV114" s="107">
        <v>620.8211006373399</v>
      </c>
      <c r="AW114" s="107">
        <v>691.73028381435699</v>
      </c>
      <c r="AX114" s="107">
        <v>769.58795949843079</v>
      </c>
      <c r="AY114" s="107">
        <v>854.05857767820885</v>
      </c>
      <c r="AZ114" s="107">
        <v>945.93459972492519</v>
      </c>
    </row>
    <row r="115" spans="1:52">
      <c r="A115" s="123" t="s">
        <v>128</v>
      </c>
      <c r="B115" s="107">
        <v>62315.325156132982</v>
      </c>
      <c r="C115" s="107">
        <v>66304.838523636965</v>
      </c>
      <c r="D115" s="107">
        <v>68061.674912457238</v>
      </c>
      <c r="E115" s="107">
        <v>71773.81074787947</v>
      </c>
      <c r="F115" s="107">
        <v>75121.929488200694</v>
      </c>
      <c r="G115" s="107">
        <v>78149.938960746847</v>
      </c>
      <c r="H115" s="107">
        <v>79773.067638149165</v>
      </c>
      <c r="I115" s="107">
        <v>85225.986454285536</v>
      </c>
      <c r="J115" s="107">
        <v>85495.809712141243</v>
      </c>
      <c r="K115" s="107">
        <v>84796.144986829517</v>
      </c>
      <c r="L115" s="107">
        <v>86903.211251325032</v>
      </c>
      <c r="M115" s="107">
        <v>88238.920175886858</v>
      </c>
      <c r="N115" s="107">
        <v>85924.045552067371</v>
      </c>
      <c r="O115" s="107">
        <v>85908.654078380729</v>
      </c>
      <c r="P115" s="107">
        <v>88277.826424439787</v>
      </c>
      <c r="Q115" s="107">
        <v>89795.490954581604</v>
      </c>
      <c r="R115" s="107">
        <v>91998.952405927426</v>
      </c>
      <c r="S115" s="107">
        <v>94722.183935793175</v>
      </c>
      <c r="T115" s="107">
        <v>97312.889635333311</v>
      </c>
      <c r="U115" s="107">
        <v>99502.242945673206</v>
      </c>
      <c r="V115" s="107">
        <v>101023.07929085063</v>
      </c>
      <c r="W115" s="107">
        <v>102412.76948591636</v>
      </c>
      <c r="X115" s="107">
        <v>103638.28962180036</v>
      </c>
      <c r="Y115" s="107">
        <v>104848.77868655666</v>
      </c>
      <c r="Z115" s="107">
        <v>105982.06571143934</v>
      </c>
      <c r="AA115" s="107">
        <v>106937.72273537898</v>
      </c>
      <c r="AB115" s="107">
        <v>107761.24870817224</v>
      </c>
      <c r="AC115" s="107">
        <v>108445.24909392851</v>
      </c>
      <c r="AD115" s="107">
        <v>108998.75288938268</v>
      </c>
      <c r="AE115" s="107">
        <v>109416.12065506075</v>
      </c>
      <c r="AF115" s="107">
        <v>109677.82982150599</v>
      </c>
      <c r="AG115" s="107">
        <v>109750.7483193076</v>
      </c>
      <c r="AH115" s="107">
        <v>109591.30461381307</v>
      </c>
      <c r="AI115" s="107">
        <v>109088.21719953146</v>
      </c>
      <c r="AJ115" s="107">
        <v>108383.48991621171</v>
      </c>
      <c r="AK115" s="107">
        <v>107503.50642148234</v>
      </c>
      <c r="AL115" s="107">
        <v>106451.25037872148</v>
      </c>
      <c r="AM115" s="107">
        <v>105317.87342192077</v>
      </c>
      <c r="AN115" s="107">
        <v>104114.42027183503</v>
      </c>
      <c r="AO115" s="107">
        <v>102894.11775551728</v>
      </c>
      <c r="AP115" s="107">
        <v>101694.58396935978</v>
      </c>
      <c r="AQ115" s="107">
        <v>100635.98866218966</v>
      </c>
      <c r="AR115" s="107">
        <v>99676.663365636254</v>
      </c>
      <c r="AS115" s="107">
        <v>98876.58516491465</v>
      </c>
      <c r="AT115" s="107">
        <v>98225.60605872309</v>
      </c>
      <c r="AU115" s="107">
        <v>97743.282736714929</v>
      </c>
      <c r="AV115" s="107">
        <v>97371.455568363948</v>
      </c>
      <c r="AW115" s="107">
        <v>97122.348832303018</v>
      </c>
      <c r="AX115" s="107">
        <v>96984.886193756014</v>
      </c>
      <c r="AY115" s="107">
        <v>96917.454780449189</v>
      </c>
      <c r="AZ115" s="107">
        <v>96881.113119082918</v>
      </c>
    </row>
    <row r="116" spans="1:52">
      <c r="A116" s="123" t="s">
        <v>129</v>
      </c>
      <c r="B116" s="107">
        <v>0</v>
      </c>
      <c r="C116" s="107">
        <v>0</v>
      </c>
      <c r="D116" s="107">
        <v>0</v>
      </c>
      <c r="E116" s="107">
        <v>0</v>
      </c>
      <c r="F116" s="107">
        <v>0</v>
      </c>
      <c r="G116" s="107">
        <v>0</v>
      </c>
      <c r="H116" s="107">
        <v>0</v>
      </c>
      <c r="I116" s="107">
        <v>0</v>
      </c>
      <c r="J116" s="107">
        <v>0</v>
      </c>
      <c r="K116" s="107">
        <v>0</v>
      </c>
      <c r="L116" s="107">
        <v>0</v>
      </c>
      <c r="M116" s="107">
        <v>0</v>
      </c>
      <c r="N116" s="107">
        <v>0</v>
      </c>
      <c r="O116" s="107">
        <v>0</v>
      </c>
      <c r="P116" s="107">
        <v>0</v>
      </c>
      <c r="Q116" s="107">
        <v>0</v>
      </c>
      <c r="R116" s="107">
        <v>4.4690495644711635E-3</v>
      </c>
      <c r="S116" s="107">
        <v>1.2047791887204723E-2</v>
      </c>
      <c r="T116" s="107">
        <v>2.641816139805957E-2</v>
      </c>
      <c r="U116" s="107">
        <v>5.1966904472762393E-2</v>
      </c>
      <c r="V116" s="107">
        <v>8.2703626402100591E-2</v>
      </c>
      <c r="W116" s="107">
        <v>0.13095794330190189</v>
      </c>
      <c r="X116" s="107">
        <v>0.2069739187706689</v>
      </c>
      <c r="Y116" s="107">
        <v>0.30385558458195971</v>
      </c>
      <c r="Z116" s="107">
        <v>0.44507375720938769</v>
      </c>
      <c r="AA116" s="107">
        <v>0.6351872104559203</v>
      </c>
      <c r="AB116" s="107">
        <v>0.88540217172837998</v>
      </c>
      <c r="AC116" s="107">
        <v>1.2109192246215177</v>
      </c>
      <c r="AD116" s="107">
        <v>1.6429924973726613</v>
      </c>
      <c r="AE116" s="107">
        <v>2.2275035666094478</v>
      </c>
      <c r="AF116" s="107">
        <v>3.0028907923482886</v>
      </c>
      <c r="AG116" s="107">
        <v>4.0051024819694048</v>
      </c>
      <c r="AH116" s="107">
        <v>5.3449406719822923</v>
      </c>
      <c r="AI116" s="107">
        <v>6.9799808190740489</v>
      </c>
      <c r="AJ116" s="107">
        <v>9.1256752768753717</v>
      </c>
      <c r="AK116" s="107">
        <v>11.99331248219066</v>
      </c>
      <c r="AL116" s="107">
        <v>15.818656402142938</v>
      </c>
      <c r="AM116" s="107">
        <v>20.769579378605673</v>
      </c>
      <c r="AN116" s="107">
        <v>27.209840702117031</v>
      </c>
      <c r="AO116" s="107">
        <v>35.658737358332445</v>
      </c>
      <c r="AP116" s="107">
        <v>46.746194061428241</v>
      </c>
      <c r="AQ116" s="107">
        <v>61.327791023287908</v>
      </c>
      <c r="AR116" s="107">
        <v>80.611900012272883</v>
      </c>
      <c r="AS116" s="107">
        <v>105.9002561876509</v>
      </c>
      <c r="AT116" s="107">
        <v>138.89685840446606</v>
      </c>
      <c r="AU116" s="107">
        <v>181.49902700918503</v>
      </c>
      <c r="AV116" s="107">
        <v>236.32012805219972</v>
      </c>
      <c r="AW116" s="107">
        <v>305.81831309686163</v>
      </c>
      <c r="AX116" s="107">
        <v>393.58637825452769</v>
      </c>
      <c r="AY116" s="107">
        <v>502.68369315041491</v>
      </c>
      <c r="AZ116" s="107">
        <v>637.14721830791723</v>
      </c>
    </row>
    <row r="117" spans="1:52">
      <c r="A117" s="123" t="s">
        <v>140</v>
      </c>
      <c r="B117" s="107">
        <v>0</v>
      </c>
      <c r="C117" s="107">
        <v>0</v>
      </c>
      <c r="D117" s="107">
        <v>0</v>
      </c>
      <c r="E117" s="107">
        <v>0</v>
      </c>
      <c r="F117" s="107">
        <v>0</v>
      </c>
      <c r="G117" s="107">
        <v>0</v>
      </c>
      <c r="H117" s="107">
        <v>0</v>
      </c>
      <c r="I117" s="107">
        <v>0</v>
      </c>
      <c r="J117" s="107">
        <v>0</v>
      </c>
      <c r="K117" s="107">
        <v>0</v>
      </c>
      <c r="L117" s="107">
        <v>0</v>
      </c>
      <c r="M117" s="107">
        <v>0</v>
      </c>
      <c r="N117" s="107">
        <v>0</v>
      </c>
      <c r="O117" s="107">
        <v>0</v>
      </c>
      <c r="P117" s="107">
        <v>0</v>
      </c>
      <c r="Q117" s="107">
        <v>0</v>
      </c>
      <c r="R117" s="107">
        <v>0</v>
      </c>
      <c r="S117" s="107">
        <v>0</v>
      </c>
      <c r="T117" s="107">
        <v>0</v>
      </c>
      <c r="U117" s="107">
        <v>0</v>
      </c>
      <c r="V117" s="107">
        <v>0</v>
      </c>
      <c r="W117" s="107">
        <v>0</v>
      </c>
      <c r="X117" s="107">
        <v>0</v>
      </c>
      <c r="Y117" s="107">
        <v>0</v>
      </c>
      <c r="Z117" s="107">
        <v>0</v>
      </c>
      <c r="AA117" s="107">
        <v>0</v>
      </c>
      <c r="AB117" s="107">
        <v>0</v>
      </c>
      <c r="AC117" s="107">
        <v>0</v>
      </c>
      <c r="AD117" s="107">
        <v>0</v>
      </c>
      <c r="AE117" s="107">
        <v>0</v>
      </c>
      <c r="AF117" s="107">
        <v>0</v>
      </c>
      <c r="AG117" s="107">
        <v>0</v>
      </c>
      <c r="AH117" s="107">
        <v>0</v>
      </c>
      <c r="AI117" s="107">
        <v>0</v>
      </c>
      <c r="AJ117" s="107">
        <v>0</v>
      </c>
      <c r="AK117" s="107">
        <v>0</v>
      </c>
      <c r="AL117" s="107">
        <v>0</v>
      </c>
      <c r="AM117" s="107">
        <v>0</v>
      </c>
      <c r="AN117" s="107">
        <v>0</v>
      </c>
      <c r="AO117" s="107">
        <v>0</v>
      </c>
      <c r="AP117" s="107">
        <v>0</v>
      </c>
      <c r="AQ117" s="107">
        <v>0</v>
      </c>
      <c r="AR117" s="107">
        <v>0</v>
      </c>
      <c r="AS117" s="107">
        <v>0</v>
      </c>
      <c r="AT117" s="107">
        <v>0</v>
      </c>
      <c r="AU117" s="107">
        <v>0</v>
      </c>
      <c r="AV117" s="107">
        <v>0</v>
      </c>
      <c r="AW117" s="107">
        <v>0</v>
      </c>
      <c r="AX117" s="107">
        <v>0</v>
      </c>
      <c r="AY117" s="107">
        <v>0</v>
      </c>
      <c r="AZ117" s="107">
        <v>0</v>
      </c>
    </row>
    <row r="118" spans="1:52">
      <c r="A118" s="121"/>
      <c r="B118" s="122">
        <v>0</v>
      </c>
      <c r="C118" s="122">
        <v>0</v>
      </c>
      <c r="D118" s="122">
        <v>0</v>
      </c>
      <c r="E118" s="122">
        <v>0</v>
      </c>
      <c r="F118" s="122">
        <v>0</v>
      </c>
      <c r="G118" s="122">
        <v>0</v>
      </c>
      <c r="H118" s="122">
        <v>0</v>
      </c>
      <c r="I118" s="122">
        <v>0</v>
      </c>
      <c r="J118" s="122">
        <v>0</v>
      </c>
      <c r="K118" s="122">
        <v>0</v>
      </c>
      <c r="L118" s="122">
        <v>0</v>
      </c>
      <c r="M118" s="122">
        <v>0</v>
      </c>
      <c r="N118" s="122">
        <v>0</v>
      </c>
      <c r="O118" s="122">
        <v>0</v>
      </c>
      <c r="P118" s="122">
        <v>0</v>
      </c>
      <c r="Q118" s="122">
        <v>0</v>
      </c>
      <c r="R118" s="122">
        <v>0</v>
      </c>
      <c r="S118" s="122">
        <v>0</v>
      </c>
      <c r="T118" s="122">
        <v>0</v>
      </c>
      <c r="U118" s="122">
        <v>0</v>
      </c>
      <c r="V118" s="122">
        <v>0</v>
      </c>
      <c r="W118" s="122">
        <v>0</v>
      </c>
      <c r="X118" s="122">
        <v>0</v>
      </c>
      <c r="Y118" s="122">
        <v>0</v>
      </c>
      <c r="Z118" s="122">
        <v>0</v>
      </c>
      <c r="AA118" s="122">
        <v>0</v>
      </c>
      <c r="AB118" s="122">
        <v>0</v>
      </c>
      <c r="AC118" s="122">
        <v>0</v>
      </c>
      <c r="AD118" s="122">
        <v>0</v>
      </c>
      <c r="AE118" s="122">
        <v>0</v>
      </c>
      <c r="AF118" s="122">
        <v>0</v>
      </c>
      <c r="AG118" s="122">
        <v>0</v>
      </c>
      <c r="AH118" s="122">
        <v>0</v>
      </c>
      <c r="AI118" s="122">
        <v>0</v>
      </c>
      <c r="AJ118" s="122">
        <v>0</v>
      </c>
      <c r="AK118" s="122">
        <v>0</v>
      </c>
      <c r="AL118" s="122">
        <v>0</v>
      </c>
      <c r="AM118" s="122">
        <v>0</v>
      </c>
      <c r="AN118" s="122">
        <v>0</v>
      </c>
      <c r="AO118" s="122">
        <v>0</v>
      </c>
      <c r="AP118" s="122">
        <v>0</v>
      </c>
      <c r="AQ118" s="122">
        <v>0</v>
      </c>
      <c r="AR118" s="122">
        <v>0</v>
      </c>
      <c r="AS118" s="122">
        <v>0</v>
      </c>
      <c r="AT118" s="122">
        <v>0</v>
      </c>
      <c r="AU118" s="122">
        <v>0</v>
      </c>
      <c r="AV118" s="122">
        <v>0</v>
      </c>
      <c r="AW118" s="122">
        <v>0</v>
      </c>
      <c r="AX118" s="122">
        <v>0</v>
      </c>
      <c r="AY118" s="122">
        <v>0</v>
      </c>
      <c r="AZ118" s="122">
        <v>0</v>
      </c>
    </row>
    <row r="119" spans="1:52">
      <c r="A119" s="123"/>
      <c r="B119" s="107">
        <v>0</v>
      </c>
      <c r="C119" s="107">
        <v>0</v>
      </c>
      <c r="D119" s="107">
        <v>0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0</v>
      </c>
      <c r="M119" s="107">
        <v>0</v>
      </c>
      <c r="N119" s="107">
        <v>0</v>
      </c>
      <c r="O119" s="107">
        <v>0</v>
      </c>
      <c r="P119" s="107">
        <v>0</v>
      </c>
      <c r="Q119" s="107">
        <v>0</v>
      </c>
      <c r="R119" s="107">
        <v>0</v>
      </c>
      <c r="S119" s="107">
        <v>0</v>
      </c>
      <c r="T119" s="107">
        <v>0</v>
      </c>
      <c r="U119" s="107">
        <v>0</v>
      </c>
      <c r="V119" s="107">
        <v>0</v>
      </c>
      <c r="W119" s="107">
        <v>0</v>
      </c>
      <c r="X119" s="107">
        <v>0</v>
      </c>
      <c r="Y119" s="107">
        <v>0</v>
      </c>
      <c r="Z119" s="107">
        <v>0</v>
      </c>
      <c r="AA119" s="107">
        <v>0</v>
      </c>
      <c r="AB119" s="107">
        <v>0</v>
      </c>
      <c r="AC119" s="107">
        <v>0</v>
      </c>
      <c r="AD119" s="107">
        <v>0</v>
      </c>
      <c r="AE119" s="107">
        <v>0</v>
      </c>
      <c r="AF119" s="107">
        <v>0</v>
      </c>
      <c r="AG119" s="107">
        <v>0</v>
      </c>
      <c r="AH119" s="107">
        <v>0</v>
      </c>
      <c r="AI119" s="107">
        <v>0</v>
      </c>
      <c r="AJ119" s="107">
        <v>0</v>
      </c>
      <c r="AK119" s="107">
        <v>0</v>
      </c>
      <c r="AL119" s="107">
        <v>0</v>
      </c>
      <c r="AM119" s="107">
        <v>0</v>
      </c>
      <c r="AN119" s="107">
        <v>0</v>
      </c>
      <c r="AO119" s="107">
        <v>0</v>
      </c>
      <c r="AP119" s="107">
        <v>0</v>
      </c>
      <c r="AQ119" s="107">
        <v>0</v>
      </c>
      <c r="AR119" s="107">
        <v>0</v>
      </c>
      <c r="AS119" s="107">
        <v>0</v>
      </c>
      <c r="AT119" s="107">
        <v>0</v>
      </c>
      <c r="AU119" s="107">
        <v>0</v>
      </c>
      <c r="AV119" s="107">
        <v>0</v>
      </c>
      <c r="AW119" s="107">
        <v>0</v>
      </c>
      <c r="AX119" s="107">
        <v>0</v>
      </c>
      <c r="AY119" s="107">
        <v>0</v>
      </c>
      <c r="AZ119" s="107">
        <v>0</v>
      </c>
    </row>
    <row r="120" spans="1:52">
      <c r="A120" s="123"/>
      <c r="B120" s="107">
        <v>0</v>
      </c>
      <c r="C120" s="107">
        <v>0</v>
      </c>
      <c r="D120" s="107">
        <v>0</v>
      </c>
      <c r="E120" s="107">
        <v>0</v>
      </c>
      <c r="F120" s="107">
        <v>0</v>
      </c>
      <c r="G120" s="107">
        <v>0</v>
      </c>
      <c r="H120" s="107">
        <v>0</v>
      </c>
      <c r="I120" s="107">
        <v>0</v>
      </c>
      <c r="J120" s="107">
        <v>0</v>
      </c>
      <c r="K120" s="107">
        <v>0</v>
      </c>
      <c r="L120" s="107">
        <v>0</v>
      </c>
      <c r="M120" s="107">
        <v>0</v>
      </c>
      <c r="N120" s="107">
        <v>0</v>
      </c>
      <c r="O120" s="107">
        <v>0</v>
      </c>
      <c r="P120" s="107">
        <v>0</v>
      </c>
      <c r="Q120" s="107">
        <v>0</v>
      </c>
      <c r="R120" s="107">
        <v>0</v>
      </c>
      <c r="S120" s="107">
        <v>0</v>
      </c>
      <c r="T120" s="107">
        <v>0</v>
      </c>
      <c r="U120" s="107">
        <v>0</v>
      </c>
      <c r="V120" s="107">
        <v>0</v>
      </c>
      <c r="W120" s="107">
        <v>0</v>
      </c>
      <c r="X120" s="107">
        <v>0</v>
      </c>
      <c r="Y120" s="107">
        <v>0</v>
      </c>
      <c r="Z120" s="107">
        <v>0</v>
      </c>
      <c r="AA120" s="107">
        <v>0</v>
      </c>
      <c r="AB120" s="107">
        <v>0</v>
      </c>
      <c r="AC120" s="107">
        <v>0</v>
      </c>
      <c r="AD120" s="107">
        <v>0</v>
      </c>
      <c r="AE120" s="107">
        <v>0</v>
      </c>
      <c r="AF120" s="107">
        <v>0</v>
      </c>
      <c r="AG120" s="107">
        <v>0</v>
      </c>
      <c r="AH120" s="107">
        <v>0</v>
      </c>
      <c r="AI120" s="107">
        <v>0</v>
      </c>
      <c r="AJ120" s="107">
        <v>0</v>
      </c>
      <c r="AK120" s="107">
        <v>0</v>
      </c>
      <c r="AL120" s="107">
        <v>0</v>
      </c>
      <c r="AM120" s="107">
        <v>0</v>
      </c>
      <c r="AN120" s="107">
        <v>0</v>
      </c>
      <c r="AO120" s="107">
        <v>0</v>
      </c>
      <c r="AP120" s="107">
        <v>0</v>
      </c>
      <c r="AQ120" s="107">
        <v>0</v>
      </c>
      <c r="AR120" s="107">
        <v>0</v>
      </c>
      <c r="AS120" s="107">
        <v>0</v>
      </c>
      <c r="AT120" s="107">
        <v>0</v>
      </c>
      <c r="AU120" s="107">
        <v>0</v>
      </c>
      <c r="AV120" s="107">
        <v>0</v>
      </c>
      <c r="AW120" s="107">
        <v>0</v>
      </c>
      <c r="AX120" s="107">
        <v>0</v>
      </c>
      <c r="AY120" s="107">
        <v>0</v>
      </c>
      <c r="AZ120" s="107">
        <v>0</v>
      </c>
    </row>
    <row r="121" spans="1:52">
      <c r="A121" s="123"/>
      <c r="B121" s="107">
        <v>0</v>
      </c>
      <c r="C121" s="107">
        <v>0</v>
      </c>
      <c r="D121" s="107">
        <v>0</v>
      </c>
      <c r="E121" s="107">
        <v>0</v>
      </c>
      <c r="F121" s="107">
        <v>0</v>
      </c>
      <c r="G121" s="107">
        <v>0</v>
      </c>
      <c r="H121" s="107">
        <v>0</v>
      </c>
      <c r="I121" s="107">
        <v>0</v>
      </c>
      <c r="J121" s="107">
        <v>0</v>
      </c>
      <c r="K121" s="107">
        <v>0</v>
      </c>
      <c r="L121" s="107">
        <v>0</v>
      </c>
      <c r="M121" s="107">
        <v>0</v>
      </c>
      <c r="N121" s="107">
        <v>0</v>
      </c>
      <c r="O121" s="107">
        <v>0</v>
      </c>
      <c r="P121" s="107">
        <v>0</v>
      </c>
      <c r="Q121" s="107">
        <v>0</v>
      </c>
      <c r="R121" s="107">
        <v>0</v>
      </c>
      <c r="S121" s="107">
        <v>0</v>
      </c>
      <c r="T121" s="107">
        <v>0</v>
      </c>
      <c r="U121" s="107">
        <v>0</v>
      </c>
      <c r="V121" s="107">
        <v>0</v>
      </c>
      <c r="W121" s="107">
        <v>0</v>
      </c>
      <c r="X121" s="107">
        <v>0</v>
      </c>
      <c r="Y121" s="107">
        <v>0</v>
      </c>
      <c r="Z121" s="107">
        <v>0</v>
      </c>
      <c r="AA121" s="107">
        <v>0</v>
      </c>
      <c r="AB121" s="107">
        <v>0</v>
      </c>
      <c r="AC121" s="107">
        <v>0</v>
      </c>
      <c r="AD121" s="107">
        <v>0</v>
      </c>
      <c r="AE121" s="107">
        <v>0</v>
      </c>
      <c r="AF121" s="107">
        <v>0</v>
      </c>
      <c r="AG121" s="107">
        <v>0</v>
      </c>
      <c r="AH121" s="107">
        <v>0</v>
      </c>
      <c r="AI121" s="107">
        <v>0</v>
      </c>
      <c r="AJ121" s="107">
        <v>0</v>
      </c>
      <c r="AK121" s="107">
        <v>0</v>
      </c>
      <c r="AL121" s="107">
        <v>0</v>
      </c>
      <c r="AM121" s="107">
        <v>0</v>
      </c>
      <c r="AN121" s="107">
        <v>0</v>
      </c>
      <c r="AO121" s="107">
        <v>0</v>
      </c>
      <c r="AP121" s="107">
        <v>0</v>
      </c>
      <c r="AQ121" s="107">
        <v>0</v>
      </c>
      <c r="AR121" s="107">
        <v>0</v>
      </c>
      <c r="AS121" s="107">
        <v>0</v>
      </c>
      <c r="AT121" s="107">
        <v>0</v>
      </c>
      <c r="AU121" s="107">
        <v>0</v>
      </c>
      <c r="AV121" s="107">
        <v>0</v>
      </c>
      <c r="AW121" s="107">
        <v>0</v>
      </c>
      <c r="AX121" s="107">
        <v>0</v>
      </c>
      <c r="AY121" s="107">
        <v>0</v>
      </c>
      <c r="AZ121" s="107">
        <v>0</v>
      </c>
    </row>
    <row r="122" spans="1:52">
      <c r="A122" s="123"/>
      <c r="B122" s="107">
        <v>0</v>
      </c>
      <c r="C122" s="107">
        <v>0</v>
      </c>
      <c r="D122" s="107">
        <v>0</v>
      </c>
      <c r="E122" s="107">
        <v>0</v>
      </c>
      <c r="F122" s="107">
        <v>0</v>
      </c>
      <c r="G122" s="107">
        <v>0</v>
      </c>
      <c r="H122" s="107">
        <v>0</v>
      </c>
      <c r="I122" s="107">
        <v>0</v>
      </c>
      <c r="J122" s="107">
        <v>0</v>
      </c>
      <c r="K122" s="107">
        <v>0</v>
      </c>
      <c r="L122" s="107">
        <v>0</v>
      </c>
      <c r="M122" s="107">
        <v>0</v>
      </c>
      <c r="N122" s="107">
        <v>0</v>
      </c>
      <c r="O122" s="107">
        <v>0</v>
      </c>
      <c r="P122" s="107">
        <v>0</v>
      </c>
      <c r="Q122" s="107">
        <v>0</v>
      </c>
      <c r="R122" s="107">
        <v>0</v>
      </c>
      <c r="S122" s="107">
        <v>0</v>
      </c>
      <c r="T122" s="107">
        <v>0</v>
      </c>
      <c r="U122" s="107">
        <v>0</v>
      </c>
      <c r="V122" s="107">
        <v>0</v>
      </c>
      <c r="W122" s="107">
        <v>0</v>
      </c>
      <c r="X122" s="107">
        <v>0</v>
      </c>
      <c r="Y122" s="107">
        <v>0</v>
      </c>
      <c r="Z122" s="107">
        <v>0</v>
      </c>
      <c r="AA122" s="107">
        <v>0</v>
      </c>
      <c r="AB122" s="107">
        <v>0</v>
      </c>
      <c r="AC122" s="107">
        <v>0</v>
      </c>
      <c r="AD122" s="107">
        <v>0</v>
      </c>
      <c r="AE122" s="107">
        <v>0</v>
      </c>
      <c r="AF122" s="107">
        <v>0</v>
      </c>
      <c r="AG122" s="107">
        <v>0</v>
      </c>
      <c r="AH122" s="107">
        <v>0</v>
      </c>
      <c r="AI122" s="107">
        <v>0</v>
      </c>
      <c r="AJ122" s="107">
        <v>0</v>
      </c>
      <c r="AK122" s="107">
        <v>0</v>
      </c>
      <c r="AL122" s="107">
        <v>0</v>
      </c>
      <c r="AM122" s="107">
        <v>0</v>
      </c>
      <c r="AN122" s="107">
        <v>0</v>
      </c>
      <c r="AO122" s="107">
        <v>0</v>
      </c>
      <c r="AP122" s="107">
        <v>0</v>
      </c>
      <c r="AQ122" s="107">
        <v>0</v>
      </c>
      <c r="AR122" s="107">
        <v>0</v>
      </c>
      <c r="AS122" s="107">
        <v>0</v>
      </c>
      <c r="AT122" s="107">
        <v>0</v>
      </c>
      <c r="AU122" s="107">
        <v>0</v>
      </c>
      <c r="AV122" s="107">
        <v>0</v>
      </c>
      <c r="AW122" s="107">
        <v>0</v>
      </c>
      <c r="AX122" s="107">
        <v>0</v>
      </c>
      <c r="AY122" s="107">
        <v>0</v>
      </c>
      <c r="AZ122" s="107">
        <v>0</v>
      </c>
    </row>
    <row r="123" spans="1:52">
      <c r="A123" s="123"/>
      <c r="B123" s="107">
        <v>0</v>
      </c>
      <c r="C123" s="107">
        <v>0</v>
      </c>
      <c r="D123" s="107">
        <v>0</v>
      </c>
      <c r="E123" s="107">
        <v>0</v>
      </c>
      <c r="F123" s="107">
        <v>0</v>
      </c>
      <c r="G123" s="107">
        <v>0</v>
      </c>
      <c r="H123" s="107">
        <v>0</v>
      </c>
      <c r="I123" s="107">
        <v>0</v>
      </c>
      <c r="J123" s="107">
        <v>0</v>
      </c>
      <c r="K123" s="107">
        <v>0</v>
      </c>
      <c r="L123" s="107">
        <v>0</v>
      </c>
      <c r="M123" s="107">
        <v>0</v>
      </c>
      <c r="N123" s="107">
        <v>0</v>
      </c>
      <c r="O123" s="107">
        <v>0</v>
      </c>
      <c r="P123" s="107">
        <v>0</v>
      </c>
      <c r="Q123" s="107">
        <v>0</v>
      </c>
      <c r="R123" s="107">
        <v>0</v>
      </c>
      <c r="S123" s="107">
        <v>0</v>
      </c>
      <c r="T123" s="107">
        <v>0</v>
      </c>
      <c r="U123" s="107">
        <v>0</v>
      </c>
      <c r="V123" s="107">
        <v>0</v>
      </c>
      <c r="W123" s="107">
        <v>0</v>
      </c>
      <c r="X123" s="107">
        <v>0</v>
      </c>
      <c r="Y123" s="107">
        <v>0</v>
      </c>
      <c r="Z123" s="107">
        <v>0</v>
      </c>
      <c r="AA123" s="107">
        <v>0</v>
      </c>
      <c r="AB123" s="107">
        <v>0</v>
      </c>
      <c r="AC123" s="107">
        <v>0</v>
      </c>
      <c r="AD123" s="107">
        <v>0</v>
      </c>
      <c r="AE123" s="107">
        <v>0</v>
      </c>
      <c r="AF123" s="107">
        <v>0</v>
      </c>
      <c r="AG123" s="107">
        <v>0</v>
      </c>
      <c r="AH123" s="107">
        <v>0</v>
      </c>
      <c r="AI123" s="107">
        <v>0</v>
      </c>
      <c r="AJ123" s="107">
        <v>0</v>
      </c>
      <c r="AK123" s="107">
        <v>0</v>
      </c>
      <c r="AL123" s="107">
        <v>0</v>
      </c>
      <c r="AM123" s="107">
        <v>0</v>
      </c>
      <c r="AN123" s="107">
        <v>0</v>
      </c>
      <c r="AO123" s="107">
        <v>0</v>
      </c>
      <c r="AP123" s="107">
        <v>0</v>
      </c>
      <c r="AQ123" s="107">
        <v>0</v>
      </c>
      <c r="AR123" s="107">
        <v>0</v>
      </c>
      <c r="AS123" s="107">
        <v>0</v>
      </c>
      <c r="AT123" s="107">
        <v>0</v>
      </c>
      <c r="AU123" s="107">
        <v>0</v>
      </c>
      <c r="AV123" s="107">
        <v>0</v>
      </c>
      <c r="AW123" s="107">
        <v>0</v>
      </c>
      <c r="AX123" s="107">
        <v>0</v>
      </c>
      <c r="AY123" s="107">
        <v>0</v>
      </c>
      <c r="AZ123" s="107">
        <v>0</v>
      </c>
    </row>
    <row r="124" spans="1:52">
      <c r="A124" s="123"/>
      <c r="B124" s="107">
        <v>0</v>
      </c>
      <c r="C124" s="107">
        <v>0</v>
      </c>
      <c r="D124" s="107">
        <v>0</v>
      </c>
      <c r="E124" s="107">
        <v>0</v>
      </c>
      <c r="F124" s="107">
        <v>0</v>
      </c>
      <c r="G124" s="107">
        <v>0</v>
      </c>
      <c r="H124" s="107">
        <v>0</v>
      </c>
      <c r="I124" s="107">
        <v>0</v>
      </c>
      <c r="J124" s="107">
        <v>0</v>
      </c>
      <c r="K124" s="107">
        <v>0</v>
      </c>
      <c r="L124" s="107">
        <v>0</v>
      </c>
      <c r="M124" s="107">
        <v>0</v>
      </c>
      <c r="N124" s="107">
        <v>0</v>
      </c>
      <c r="O124" s="107">
        <v>0</v>
      </c>
      <c r="P124" s="107">
        <v>0</v>
      </c>
      <c r="Q124" s="107">
        <v>0</v>
      </c>
      <c r="R124" s="107">
        <v>0</v>
      </c>
      <c r="S124" s="107">
        <v>0</v>
      </c>
      <c r="T124" s="107">
        <v>0</v>
      </c>
      <c r="U124" s="107">
        <v>0</v>
      </c>
      <c r="V124" s="107">
        <v>0</v>
      </c>
      <c r="W124" s="107">
        <v>0</v>
      </c>
      <c r="X124" s="107">
        <v>0</v>
      </c>
      <c r="Y124" s="107">
        <v>0</v>
      </c>
      <c r="Z124" s="107">
        <v>0</v>
      </c>
      <c r="AA124" s="107">
        <v>0</v>
      </c>
      <c r="AB124" s="107">
        <v>0</v>
      </c>
      <c r="AC124" s="107">
        <v>0</v>
      </c>
      <c r="AD124" s="107">
        <v>0</v>
      </c>
      <c r="AE124" s="107">
        <v>0</v>
      </c>
      <c r="AF124" s="107">
        <v>0</v>
      </c>
      <c r="AG124" s="107">
        <v>0</v>
      </c>
      <c r="AH124" s="107">
        <v>0</v>
      </c>
      <c r="AI124" s="107">
        <v>0</v>
      </c>
      <c r="AJ124" s="107">
        <v>0</v>
      </c>
      <c r="AK124" s="107">
        <v>0</v>
      </c>
      <c r="AL124" s="107">
        <v>0</v>
      </c>
      <c r="AM124" s="107">
        <v>0</v>
      </c>
      <c r="AN124" s="107">
        <v>0</v>
      </c>
      <c r="AO124" s="107">
        <v>0</v>
      </c>
      <c r="AP124" s="107">
        <v>0</v>
      </c>
      <c r="AQ124" s="107">
        <v>0</v>
      </c>
      <c r="AR124" s="107">
        <v>0</v>
      </c>
      <c r="AS124" s="107">
        <v>0</v>
      </c>
      <c r="AT124" s="107">
        <v>0</v>
      </c>
      <c r="AU124" s="107">
        <v>0</v>
      </c>
      <c r="AV124" s="107">
        <v>0</v>
      </c>
      <c r="AW124" s="107">
        <v>0</v>
      </c>
      <c r="AX124" s="107">
        <v>0</v>
      </c>
      <c r="AY124" s="107">
        <v>0</v>
      </c>
      <c r="AZ124" s="107">
        <v>0</v>
      </c>
    </row>
    <row r="125" spans="1:52">
      <c r="A125" s="123"/>
      <c r="B125" s="107">
        <v>0</v>
      </c>
      <c r="C125" s="107">
        <v>0</v>
      </c>
      <c r="D125" s="107">
        <v>0</v>
      </c>
      <c r="E125" s="107">
        <v>0</v>
      </c>
      <c r="F125" s="107">
        <v>0</v>
      </c>
      <c r="G125" s="107">
        <v>0</v>
      </c>
      <c r="H125" s="107">
        <v>0</v>
      </c>
      <c r="I125" s="107">
        <v>0</v>
      </c>
      <c r="J125" s="107">
        <v>0</v>
      </c>
      <c r="K125" s="107">
        <v>0</v>
      </c>
      <c r="L125" s="107">
        <v>0</v>
      </c>
      <c r="M125" s="107">
        <v>0</v>
      </c>
      <c r="N125" s="107">
        <v>0</v>
      </c>
      <c r="O125" s="107">
        <v>0</v>
      </c>
      <c r="P125" s="107">
        <v>0</v>
      </c>
      <c r="Q125" s="107">
        <v>0</v>
      </c>
      <c r="R125" s="107">
        <v>0</v>
      </c>
      <c r="S125" s="107">
        <v>0</v>
      </c>
      <c r="T125" s="107">
        <v>0</v>
      </c>
      <c r="U125" s="107">
        <v>0</v>
      </c>
      <c r="V125" s="107">
        <v>0</v>
      </c>
      <c r="W125" s="107">
        <v>0</v>
      </c>
      <c r="X125" s="107">
        <v>0</v>
      </c>
      <c r="Y125" s="107">
        <v>0</v>
      </c>
      <c r="Z125" s="107">
        <v>0</v>
      </c>
      <c r="AA125" s="107">
        <v>0</v>
      </c>
      <c r="AB125" s="107">
        <v>0</v>
      </c>
      <c r="AC125" s="107">
        <v>0</v>
      </c>
      <c r="AD125" s="107">
        <v>0</v>
      </c>
      <c r="AE125" s="107">
        <v>0</v>
      </c>
      <c r="AF125" s="107">
        <v>0</v>
      </c>
      <c r="AG125" s="107">
        <v>0</v>
      </c>
      <c r="AH125" s="107">
        <v>0</v>
      </c>
      <c r="AI125" s="107">
        <v>0</v>
      </c>
      <c r="AJ125" s="107">
        <v>0</v>
      </c>
      <c r="AK125" s="107">
        <v>0</v>
      </c>
      <c r="AL125" s="107">
        <v>0</v>
      </c>
      <c r="AM125" s="107">
        <v>0</v>
      </c>
      <c r="AN125" s="107">
        <v>0</v>
      </c>
      <c r="AO125" s="107">
        <v>0</v>
      </c>
      <c r="AP125" s="107">
        <v>0</v>
      </c>
      <c r="AQ125" s="107">
        <v>0</v>
      </c>
      <c r="AR125" s="107">
        <v>0</v>
      </c>
      <c r="AS125" s="107">
        <v>0</v>
      </c>
      <c r="AT125" s="107">
        <v>0</v>
      </c>
      <c r="AU125" s="107">
        <v>0</v>
      </c>
      <c r="AV125" s="107">
        <v>0</v>
      </c>
      <c r="AW125" s="107">
        <v>0</v>
      </c>
      <c r="AX125" s="107">
        <v>0</v>
      </c>
      <c r="AY125" s="107">
        <v>0</v>
      </c>
      <c r="AZ125" s="107">
        <v>0</v>
      </c>
    </row>
    <row r="126" spans="1:52">
      <c r="A126" s="121" t="s">
        <v>130</v>
      </c>
      <c r="B126" s="122">
        <v>0</v>
      </c>
      <c r="C126" s="122">
        <v>0</v>
      </c>
      <c r="D126" s="122">
        <v>0</v>
      </c>
      <c r="E126" s="122">
        <v>0</v>
      </c>
      <c r="F126" s="122">
        <v>0</v>
      </c>
      <c r="G126" s="122">
        <v>0</v>
      </c>
      <c r="H126" s="122">
        <v>0</v>
      </c>
      <c r="I126" s="122">
        <v>0</v>
      </c>
      <c r="J126" s="122">
        <v>0</v>
      </c>
      <c r="K126" s="122">
        <v>0</v>
      </c>
      <c r="L126" s="122">
        <v>0</v>
      </c>
      <c r="M126" s="122">
        <v>0</v>
      </c>
      <c r="N126" s="122">
        <v>0</v>
      </c>
      <c r="O126" s="122">
        <v>0</v>
      </c>
      <c r="P126" s="122">
        <v>0</v>
      </c>
      <c r="Q126" s="122">
        <v>0</v>
      </c>
      <c r="R126" s="122">
        <v>29.235451642268618</v>
      </c>
      <c r="S126" s="122">
        <v>76.19167414294931</v>
      </c>
      <c r="T126" s="122">
        <v>139.89806912813069</v>
      </c>
      <c r="U126" s="122">
        <v>218.28030015375464</v>
      </c>
      <c r="V126" s="122">
        <v>449.78905656160663</v>
      </c>
      <c r="W126" s="122">
        <v>760.08582236885468</v>
      </c>
      <c r="X126" s="122">
        <v>1118.4688757564409</v>
      </c>
      <c r="Y126" s="122">
        <v>1508.8119634820614</v>
      </c>
      <c r="Z126" s="122">
        <v>1964.2750509056395</v>
      </c>
      <c r="AA126" s="122">
        <v>2523.2750960129856</v>
      </c>
      <c r="AB126" s="122">
        <v>3178.5937144289392</v>
      </c>
      <c r="AC126" s="122">
        <v>3919.1374641658449</v>
      </c>
      <c r="AD126" s="122">
        <v>4744.838887750735</v>
      </c>
      <c r="AE126" s="122">
        <v>5652.963585329504</v>
      </c>
      <c r="AF126" s="122">
        <v>6647.8202952042147</v>
      </c>
      <c r="AG126" s="122">
        <v>7729.4337292033906</v>
      </c>
      <c r="AH126" s="122">
        <v>8911.227004061222</v>
      </c>
      <c r="AI126" s="122">
        <v>10164.138282770786</v>
      </c>
      <c r="AJ126" s="122">
        <v>11507.21230658591</v>
      </c>
      <c r="AK126" s="122">
        <v>12924.960695938989</v>
      </c>
      <c r="AL126" s="122">
        <v>14405.826792249594</v>
      </c>
      <c r="AM126" s="122">
        <v>15926.613950935931</v>
      </c>
      <c r="AN126" s="122">
        <v>17464.174905639986</v>
      </c>
      <c r="AO126" s="122">
        <v>18976.606186105284</v>
      </c>
      <c r="AP126" s="122">
        <v>20438.12541717519</v>
      </c>
      <c r="AQ126" s="122">
        <v>21814.967640918643</v>
      </c>
      <c r="AR126" s="122">
        <v>23072.293948273589</v>
      </c>
      <c r="AS126" s="122">
        <v>24186.005729026292</v>
      </c>
      <c r="AT126" s="122">
        <v>25160.237284464391</v>
      </c>
      <c r="AU126" s="122">
        <v>25978.832106009344</v>
      </c>
      <c r="AV126" s="122">
        <v>26650.637009000624</v>
      </c>
      <c r="AW126" s="122">
        <v>27169.315174818941</v>
      </c>
      <c r="AX126" s="122">
        <v>27561.755795770106</v>
      </c>
      <c r="AY126" s="122">
        <v>27838.739249982635</v>
      </c>
      <c r="AZ126" s="122">
        <v>28035.399689374106</v>
      </c>
    </row>
    <row r="127" spans="1:52">
      <c r="A127" s="123" t="s">
        <v>137</v>
      </c>
      <c r="B127" s="107">
        <v>0</v>
      </c>
      <c r="C127" s="107">
        <v>0</v>
      </c>
      <c r="D127" s="107">
        <v>0</v>
      </c>
      <c r="E127" s="107">
        <v>0</v>
      </c>
      <c r="F127" s="107">
        <v>0</v>
      </c>
      <c r="G127" s="107">
        <v>0</v>
      </c>
      <c r="H127" s="107">
        <v>0</v>
      </c>
      <c r="I127" s="107">
        <v>0</v>
      </c>
      <c r="J127" s="107">
        <v>0</v>
      </c>
      <c r="K127" s="107">
        <v>0</v>
      </c>
      <c r="L127" s="107">
        <v>0</v>
      </c>
      <c r="M127" s="107">
        <v>0</v>
      </c>
      <c r="N127" s="107">
        <v>0</v>
      </c>
      <c r="O127" s="107">
        <v>0</v>
      </c>
      <c r="P127" s="107">
        <v>0</v>
      </c>
      <c r="Q127" s="107">
        <v>0</v>
      </c>
      <c r="R127" s="107">
        <v>0</v>
      </c>
      <c r="S127" s="107">
        <v>0</v>
      </c>
      <c r="T127" s="107">
        <v>0</v>
      </c>
      <c r="U127" s="107">
        <v>0</v>
      </c>
      <c r="V127" s="107">
        <v>0</v>
      </c>
      <c r="W127" s="107">
        <v>0</v>
      </c>
      <c r="X127" s="107">
        <v>0</v>
      </c>
      <c r="Y127" s="107">
        <v>0</v>
      </c>
      <c r="Z127" s="107">
        <v>0</v>
      </c>
      <c r="AA127" s="107">
        <v>0</v>
      </c>
      <c r="AB127" s="107">
        <v>0</v>
      </c>
      <c r="AC127" s="107">
        <v>0</v>
      </c>
      <c r="AD127" s="107">
        <v>0</v>
      </c>
      <c r="AE127" s="107">
        <v>0</v>
      </c>
      <c r="AF127" s="107">
        <v>0</v>
      </c>
      <c r="AG127" s="107">
        <v>0</v>
      </c>
      <c r="AH127" s="107">
        <v>0</v>
      </c>
      <c r="AI127" s="107">
        <v>0</v>
      </c>
      <c r="AJ127" s="107">
        <v>0</v>
      </c>
      <c r="AK127" s="107">
        <v>0</v>
      </c>
      <c r="AL127" s="107">
        <v>0</v>
      </c>
      <c r="AM127" s="107">
        <v>0</v>
      </c>
      <c r="AN127" s="107">
        <v>0</v>
      </c>
      <c r="AO127" s="107">
        <v>0</v>
      </c>
      <c r="AP127" s="107">
        <v>0</v>
      </c>
      <c r="AQ127" s="107">
        <v>0</v>
      </c>
      <c r="AR127" s="107">
        <v>0</v>
      </c>
      <c r="AS127" s="107">
        <v>0</v>
      </c>
      <c r="AT127" s="107">
        <v>0</v>
      </c>
      <c r="AU127" s="107">
        <v>0</v>
      </c>
      <c r="AV127" s="107">
        <v>0</v>
      </c>
      <c r="AW127" s="107">
        <v>0</v>
      </c>
      <c r="AX127" s="107">
        <v>0</v>
      </c>
      <c r="AY127" s="107">
        <v>0</v>
      </c>
      <c r="AZ127" s="107">
        <v>0</v>
      </c>
    </row>
    <row r="128" spans="1:52">
      <c r="A128" s="123" t="s">
        <v>127</v>
      </c>
      <c r="B128" s="107">
        <v>0</v>
      </c>
      <c r="C128" s="107">
        <v>0</v>
      </c>
      <c r="D128" s="107">
        <v>0</v>
      </c>
      <c r="E128" s="107">
        <v>0</v>
      </c>
      <c r="F128" s="107">
        <v>0</v>
      </c>
      <c r="G128" s="107">
        <v>0</v>
      </c>
      <c r="H128" s="107">
        <v>0</v>
      </c>
      <c r="I128" s="107">
        <v>0</v>
      </c>
      <c r="J128" s="107">
        <v>0</v>
      </c>
      <c r="K128" s="107">
        <v>0</v>
      </c>
      <c r="L128" s="107">
        <v>0</v>
      </c>
      <c r="M128" s="107">
        <v>0</v>
      </c>
      <c r="N128" s="107">
        <v>0</v>
      </c>
      <c r="O128" s="107">
        <v>0</v>
      </c>
      <c r="P128" s="107">
        <v>0</v>
      </c>
      <c r="Q128" s="107">
        <v>0</v>
      </c>
      <c r="R128" s="107">
        <v>2.7617630747692208</v>
      </c>
      <c r="S128" s="107">
        <v>6.8901450296945104</v>
      </c>
      <c r="T128" s="107">
        <v>12.498466264961035</v>
      </c>
      <c r="U128" s="107">
        <v>19.422910601761814</v>
      </c>
      <c r="V128" s="107">
        <v>40.55064119833137</v>
      </c>
      <c r="W128" s="107">
        <v>68.692752573789846</v>
      </c>
      <c r="X128" s="107">
        <v>100.94286661968013</v>
      </c>
      <c r="Y128" s="107">
        <v>135.83279294310586</v>
      </c>
      <c r="Z128" s="107">
        <v>176.41169164449784</v>
      </c>
      <c r="AA128" s="107">
        <v>226.33407666519892</v>
      </c>
      <c r="AB128" s="107">
        <v>285.02812743101288</v>
      </c>
      <c r="AC128" s="107">
        <v>351.53532985654527</v>
      </c>
      <c r="AD128" s="107">
        <v>425.875246954256</v>
      </c>
      <c r="AE128" s="107">
        <v>507.98078661809996</v>
      </c>
      <c r="AF128" s="107">
        <v>598.28041307687317</v>
      </c>
      <c r="AG128" s="107">
        <v>696.86890313391677</v>
      </c>
      <c r="AH128" s="107">
        <v>805.11961306811907</v>
      </c>
      <c r="AI128" s="107">
        <v>920.5986329834999</v>
      </c>
      <c r="AJ128" s="107">
        <v>1044.9005388200976</v>
      </c>
      <c r="AK128" s="107">
        <v>1177.1335633477481</v>
      </c>
      <c r="AL128" s="107">
        <v>1315.9066527800428</v>
      </c>
      <c r="AM128" s="107">
        <v>1459.6610583164672</v>
      </c>
      <c r="AN128" s="107">
        <v>1605.8728019764844</v>
      </c>
      <c r="AO128" s="107">
        <v>1751.3045016584804</v>
      </c>
      <c r="AP128" s="107">
        <v>1893.070715219613</v>
      </c>
      <c r="AQ128" s="107">
        <v>2028.4480354848238</v>
      </c>
      <c r="AR128" s="107">
        <v>2153.8746975500394</v>
      </c>
      <c r="AS128" s="107">
        <v>2267.4716574181421</v>
      </c>
      <c r="AT128" s="107">
        <v>2369.1341359227895</v>
      </c>
      <c r="AU128" s="107">
        <v>2457.6269373914079</v>
      </c>
      <c r="AV128" s="107">
        <v>2533.2462368798515</v>
      </c>
      <c r="AW128" s="107">
        <v>2595.774077421579</v>
      </c>
      <c r="AX128" s="107">
        <v>2647.3542956516776</v>
      </c>
      <c r="AY128" s="107">
        <v>2689.1980929803831</v>
      </c>
      <c r="AZ128" s="107">
        <v>2724.3747195753831</v>
      </c>
    </row>
    <row r="129" spans="1:52">
      <c r="A129" s="123" t="s">
        <v>138</v>
      </c>
      <c r="B129" s="107">
        <v>0</v>
      </c>
      <c r="C129" s="107">
        <v>0</v>
      </c>
      <c r="D129" s="107">
        <v>0</v>
      </c>
      <c r="E129" s="107">
        <v>0</v>
      </c>
      <c r="F129" s="107">
        <v>0</v>
      </c>
      <c r="G129" s="107">
        <v>0</v>
      </c>
      <c r="H129" s="107">
        <v>0</v>
      </c>
      <c r="I129" s="107">
        <v>0</v>
      </c>
      <c r="J129" s="107">
        <v>0</v>
      </c>
      <c r="K129" s="107">
        <v>0</v>
      </c>
      <c r="L129" s="107">
        <v>0</v>
      </c>
      <c r="M129" s="107">
        <v>0</v>
      </c>
      <c r="N129" s="107">
        <v>0</v>
      </c>
      <c r="O129" s="107">
        <v>0</v>
      </c>
      <c r="P129" s="107">
        <v>0</v>
      </c>
      <c r="Q129" s="107">
        <v>0</v>
      </c>
      <c r="R129" s="107">
        <v>0</v>
      </c>
      <c r="S129" s="107">
        <v>0</v>
      </c>
      <c r="T129" s="107">
        <v>0</v>
      </c>
      <c r="U129" s="107">
        <v>0</v>
      </c>
      <c r="V129" s="107">
        <v>0</v>
      </c>
      <c r="W129" s="107">
        <v>0</v>
      </c>
      <c r="X129" s="107">
        <v>0</v>
      </c>
      <c r="Y129" s="107">
        <v>0</v>
      </c>
      <c r="Z129" s="107">
        <v>0</v>
      </c>
      <c r="AA129" s="107">
        <v>0</v>
      </c>
      <c r="AB129" s="107">
        <v>0</v>
      </c>
      <c r="AC129" s="107">
        <v>0</v>
      </c>
      <c r="AD129" s="107">
        <v>0</v>
      </c>
      <c r="AE129" s="107">
        <v>0</v>
      </c>
      <c r="AF129" s="107">
        <v>0</v>
      </c>
      <c r="AG129" s="107">
        <v>0</v>
      </c>
      <c r="AH129" s="107">
        <v>0</v>
      </c>
      <c r="AI129" s="107">
        <v>0</v>
      </c>
      <c r="AJ129" s="107">
        <v>0</v>
      </c>
      <c r="AK129" s="107">
        <v>0</v>
      </c>
      <c r="AL129" s="107">
        <v>0</v>
      </c>
      <c r="AM129" s="107">
        <v>0</v>
      </c>
      <c r="AN129" s="107">
        <v>0</v>
      </c>
      <c r="AO129" s="107">
        <v>0</v>
      </c>
      <c r="AP129" s="107">
        <v>0</v>
      </c>
      <c r="AQ129" s="107">
        <v>0</v>
      </c>
      <c r="AR129" s="107">
        <v>0</v>
      </c>
      <c r="AS129" s="107">
        <v>0</v>
      </c>
      <c r="AT129" s="107">
        <v>0</v>
      </c>
      <c r="AU129" s="107">
        <v>0</v>
      </c>
      <c r="AV129" s="107">
        <v>0</v>
      </c>
      <c r="AW129" s="107">
        <v>0</v>
      </c>
      <c r="AX129" s="107">
        <v>0</v>
      </c>
      <c r="AY129" s="107">
        <v>0</v>
      </c>
      <c r="AZ129" s="107">
        <v>0</v>
      </c>
    </row>
    <row r="130" spans="1:52">
      <c r="A130" s="123" t="s">
        <v>139</v>
      </c>
      <c r="B130" s="107">
        <v>0</v>
      </c>
      <c r="C130" s="107">
        <v>0</v>
      </c>
      <c r="D130" s="107">
        <v>0</v>
      </c>
      <c r="E130" s="107">
        <v>0</v>
      </c>
      <c r="F130" s="107">
        <v>0</v>
      </c>
      <c r="G130" s="107">
        <v>0</v>
      </c>
      <c r="H130" s="107">
        <v>0</v>
      </c>
      <c r="I130" s="107">
        <v>0</v>
      </c>
      <c r="J130" s="107">
        <v>0</v>
      </c>
      <c r="K130" s="107">
        <v>0</v>
      </c>
      <c r="L130" s="107">
        <v>0</v>
      </c>
      <c r="M130" s="107">
        <v>0</v>
      </c>
      <c r="N130" s="107">
        <v>0</v>
      </c>
      <c r="O130" s="107">
        <v>0</v>
      </c>
      <c r="P130" s="107">
        <v>0</v>
      </c>
      <c r="Q130" s="107">
        <v>0</v>
      </c>
      <c r="R130" s="107">
        <v>0</v>
      </c>
      <c r="S130" s="107">
        <v>0</v>
      </c>
      <c r="T130" s="107">
        <v>0</v>
      </c>
      <c r="U130" s="107">
        <v>0</v>
      </c>
      <c r="V130" s="107">
        <v>0</v>
      </c>
      <c r="W130" s="107">
        <v>0</v>
      </c>
      <c r="X130" s="107">
        <v>0</v>
      </c>
      <c r="Y130" s="107">
        <v>0</v>
      </c>
      <c r="Z130" s="107">
        <v>0</v>
      </c>
      <c r="AA130" s="107">
        <v>0</v>
      </c>
      <c r="AB130" s="107">
        <v>0</v>
      </c>
      <c r="AC130" s="107">
        <v>0</v>
      </c>
      <c r="AD130" s="107">
        <v>0</v>
      </c>
      <c r="AE130" s="107">
        <v>0</v>
      </c>
      <c r="AF130" s="107">
        <v>0</v>
      </c>
      <c r="AG130" s="107">
        <v>0</v>
      </c>
      <c r="AH130" s="107">
        <v>0</v>
      </c>
      <c r="AI130" s="107">
        <v>0</v>
      </c>
      <c r="AJ130" s="107">
        <v>0</v>
      </c>
      <c r="AK130" s="107">
        <v>0</v>
      </c>
      <c r="AL130" s="107">
        <v>0</v>
      </c>
      <c r="AM130" s="107">
        <v>0</v>
      </c>
      <c r="AN130" s="107">
        <v>0</v>
      </c>
      <c r="AO130" s="107">
        <v>0</v>
      </c>
      <c r="AP130" s="107">
        <v>0</v>
      </c>
      <c r="AQ130" s="107">
        <v>0</v>
      </c>
      <c r="AR130" s="107">
        <v>0</v>
      </c>
      <c r="AS130" s="107">
        <v>0</v>
      </c>
      <c r="AT130" s="107">
        <v>0</v>
      </c>
      <c r="AU130" s="107">
        <v>0</v>
      </c>
      <c r="AV130" s="107">
        <v>0</v>
      </c>
      <c r="AW130" s="107">
        <v>0</v>
      </c>
      <c r="AX130" s="107">
        <v>0</v>
      </c>
      <c r="AY130" s="107">
        <v>0</v>
      </c>
      <c r="AZ130" s="107">
        <v>0</v>
      </c>
    </row>
    <row r="131" spans="1:52">
      <c r="A131" s="123" t="s">
        <v>128</v>
      </c>
      <c r="B131" s="107">
        <v>0</v>
      </c>
      <c r="C131" s="107">
        <v>0</v>
      </c>
      <c r="D131" s="107">
        <v>0</v>
      </c>
      <c r="E131" s="107">
        <v>0</v>
      </c>
      <c r="F131" s="107">
        <v>0</v>
      </c>
      <c r="G131" s="107">
        <v>0</v>
      </c>
      <c r="H131" s="107">
        <v>0</v>
      </c>
      <c r="I131" s="107">
        <v>0</v>
      </c>
      <c r="J131" s="107">
        <v>0</v>
      </c>
      <c r="K131" s="107">
        <v>0</v>
      </c>
      <c r="L131" s="107">
        <v>0</v>
      </c>
      <c r="M131" s="107">
        <v>0</v>
      </c>
      <c r="N131" s="107">
        <v>0</v>
      </c>
      <c r="O131" s="107">
        <v>0</v>
      </c>
      <c r="P131" s="107">
        <v>0</v>
      </c>
      <c r="Q131" s="107">
        <v>0</v>
      </c>
      <c r="R131" s="107">
        <v>26.473688567499401</v>
      </c>
      <c r="S131" s="107">
        <v>69.301529113254801</v>
      </c>
      <c r="T131" s="107">
        <v>127.39960286316965</v>
      </c>
      <c r="U131" s="107">
        <v>198.85738955199284</v>
      </c>
      <c r="V131" s="107">
        <v>409.23841536327524</v>
      </c>
      <c r="W131" s="107">
        <v>691.39306979506478</v>
      </c>
      <c r="X131" s="107">
        <v>1017.5260091367609</v>
      </c>
      <c r="Y131" s="107">
        <v>1372.9791705389555</v>
      </c>
      <c r="Z131" s="107">
        <v>1787.8633592611418</v>
      </c>
      <c r="AA131" s="107">
        <v>2296.9410193477866</v>
      </c>
      <c r="AB131" s="107">
        <v>2893.5655869979264</v>
      </c>
      <c r="AC131" s="107">
        <v>3567.6021343092998</v>
      </c>
      <c r="AD131" s="107">
        <v>4318.963640796479</v>
      </c>
      <c r="AE131" s="107">
        <v>5144.982798711404</v>
      </c>
      <c r="AF131" s="107">
        <v>6049.5398821273429</v>
      </c>
      <c r="AG131" s="107">
        <v>7032.5648260694734</v>
      </c>
      <c r="AH131" s="107">
        <v>8106.1073909931019</v>
      </c>
      <c r="AI131" s="107">
        <v>9243.5396497872862</v>
      </c>
      <c r="AJ131" s="107">
        <v>10462.311767765812</v>
      </c>
      <c r="AK131" s="107">
        <v>11747.827132591241</v>
      </c>
      <c r="AL131" s="107">
        <v>13089.920139469552</v>
      </c>
      <c r="AM131" s="107">
        <v>14466.952892619463</v>
      </c>
      <c r="AN131" s="107">
        <v>15858.3021036635</v>
      </c>
      <c r="AO131" s="107">
        <v>17225.3016844468</v>
      </c>
      <c r="AP131" s="107">
        <v>18545.054701955574</v>
      </c>
      <c r="AQ131" s="107">
        <v>19786.519605433819</v>
      </c>
      <c r="AR131" s="107">
        <v>20918.419250723549</v>
      </c>
      <c r="AS131" s="107">
        <v>21918.534071608148</v>
      </c>
      <c r="AT131" s="107">
        <v>22791.103148541602</v>
      </c>
      <c r="AU131" s="107">
        <v>23521.205168617937</v>
      </c>
      <c r="AV131" s="107">
        <v>24117.390772120772</v>
      </c>
      <c r="AW131" s="107">
        <v>24573.541097397363</v>
      </c>
      <c r="AX131" s="107">
        <v>24914.401500118431</v>
      </c>
      <c r="AY131" s="107">
        <v>25149.541157002255</v>
      </c>
      <c r="AZ131" s="107">
        <v>25311.024969798724</v>
      </c>
    </row>
    <row r="132" spans="1:52">
      <c r="A132" s="123" t="s">
        <v>129</v>
      </c>
      <c r="B132" s="107">
        <v>0</v>
      </c>
      <c r="C132" s="107">
        <v>0</v>
      </c>
      <c r="D132" s="107">
        <v>0</v>
      </c>
      <c r="E132" s="107">
        <v>0</v>
      </c>
      <c r="F132" s="107">
        <v>0</v>
      </c>
      <c r="G132" s="107">
        <v>0</v>
      </c>
      <c r="H132" s="107">
        <v>0</v>
      </c>
      <c r="I132" s="107">
        <v>0</v>
      </c>
      <c r="J132" s="107">
        <v>0</v>
      </c>
      <c r="K132" s="107">
        <v>0</v>
      </c>
      <c r="L132" s="107">
        <v>0</v>
      </c>
      <c r="M132" s="107">
        <v>0</v>
      </c>
      <c r="N132" s="107">
        <v>0</v>
      </c>
      <c r="O132" s="107">
        <v>0</v>
      </c>
      <c r="P132" s="107">
        <v>0</v>
      </c>
      <c r="Q132" s="107">
        <v>0</v>
      </c>
      <c r="R132" s="107">
        <v>0</v>
      </c>
      <c r="S132" s="107">
        <v>0</v>
      </c>
      <c r="T132" s="107">
        <v>0</v>
      </c>
      <c r="U132" s="107">
        <v>0</v>
      </c>
      <c r="V132" s="107">
        <v>0</v>
      </c>
      <c r="W132" s="107">
        <v>0</v>
      </c>
      <c r="X132" s="107">
        <v>0</v>
      </c>
      <c r="Y132" s="107">
        <v>0</v>
      </c>
      <c r="Z132" s="107">
        <v>0</v>
      </c>
      <c r="AA132" s="107">
        <v>0</v>
      </c>
      <c r="AB132" s="107">
        <v>0</v>
      </c>
      <c r="AC132" s="107">
        <v>0</v>
      </c>
      <c r="AD132" s="107">
        <v>0</v>
      </c>
      <c r="AE132" s="107">
        <v>0</v>
      </c>
      <c r="AF132" s="107">
        <v>0</v>
      </c>
      <c r="AG132" s="107">
        <v>0</v>
      </c>
      <c r="AH132" s="107">
        <v>0</v>
      </c>
      <c r="AI132" s="107">
        <v>0</v>
      </c>
      <c r="AJ132" s="107">
        <v>0</v>
      </c>
      <c r="AK132" s="107">
        <v>0</v>
      </c>
      <c r="AL132" s="107">
        <v>0</v>
      </c>
      <c r="AM132" s="107">
        <v>0</v>
      </c>
      <c r="AN132" s="107">
        <v>0</v>
      </c>
      <c r="AO132" s="107">
        <v>0</v>
      </c>
      <c r="AP132" s="107">
        <v>0</v>
      </c>
      <c r="AQ132" s="107">
        <v>0</v>
      </c>
      <c r="AR132" s="107">
        <v>0</v>
      </c>
      <c r="AS132" s="107">
        <v>0</v>
      </c>
      <c r="AT132" s="107">
        <v>0</v>
      </c>
      <c r="AU132" s="107">
        <v>0</v>
      </c>
      <c r="AV132" s="107">
        <v>0</v>
      </c>
      <c r="AW132" s="107">
        <v>0</v>
      </c>
      <c r="AX132" s="107">
        <v>0</v>
      </c>
      <c r="AY132" s="107">
        <v>0</v>
      </c>
      <c r="AZ132" s="107">
        <v>0</v>
      </c>
    </row>
    <row r="133" spans="1:52">
      <c r="A133" s="123" t="s">
        <v>140</v>
      </c>
      <c r="B133" s="107">
        <v>0</v>
      </c>
      <c r="C133" s="107">
        <v>0</v>
      </c>
      <c r="D133" s="107">
        <v>0</v>
      </c>
      <c r="E133" s="107">
        <v>0</v>
      </c>
      <c r="F133" s="107">
        <v>0</v>
      </c>
      <c r="G133" s="107">
        <v>0</v>
      </c>
      <c r="H133" s="107">
        <v>0</v>
      </c>
      <c r="I133" s="107">
        <v>0</v>
      </c>
      <c r="J133" s="107">
        <v>0</v>
      </c>
      <c r="K133" s="107">
        <v>0</v>
      </c>
      <c r="L133" s="107">
        <v>0</v>
      </c>
      <c r="M133" s="107">
        <v>0</v>
      </c>
      <c r="N133" s="107">
        <v>0</v>
      </c>
      <c r="O133" s="107">
        <v>0</v>
      </c>
      <c r="P133" s="107">
        <v>0</v>
      </c>
      <c r="Q133" s="107">
        <v>0</v>
      </c>
      <c r="R133" s="107">
        <v>0</v>
      </c>
      <c r="S133" s="107">
        <v>0</v>
      </c>
      <c r="T133" s="107">
        <v>0</v>
      </c>
      <c r="U133" s="107">
        <v>0</v>
      </c>
      <c r="V133" s="107">
        <v>0</v>
      </c>
      <c r="W133" s="107">
        <v>0</v>
      </c>
      <c r="X133" s="107">
        <v>0</v>
      </c>
      <c r="Y133" s="107">
        <v>0</v>
      </c>
      <c r="Z133" s="107">
        <v>0</v>
      </c>
      <c r="AA133" s="107">
        <v>0</v>
      </c>
      <c r="AB133" s="107">
        <v>0</v>
      </c>
      <c r="AC133" s="107">
        <v>0</v>
      </c>
      <c r="AD133" s="107">
        <v>0</v>
      </c>
      <c r="AE133" s="107">
        <v>0</v>
      </c>
      <c r="AF133" s="107">
        <v>0</v>
      </c>
      <c r="AG133" s="107">
        <v>0</v>
      </c>
      <c r="AH133" s="107">
        <v>0</v>
      </c>
      <c r="AI133" s="107">
        <v>0</v>
      </c>
      <c r="AJ133" s="107">
        <v>0</v>
      </c>
      <c r="AK133" s="107">
        <v>0</v>
      </c>
      <c r="AL133" s="107">
        <v>0</v>
      </c>
      <c r="AM133" s="107">
        <v>0</v>
      </c>
      <c r="AN133" s="107">
        <v>0</v>
      </c>
      <c r="AO133" s="107">
        <v>0</v>
      </c>
      <c r="AP133" s="107">
        <v>0</v>
      </c>
      <c r="AQ133" s="107">
        <v>0</v>
      </c>
      <c r="AR133" s="107">
        <v>0</v>
      </c>
      <c r="AS133" s="107">
        <v>0</v>
      </c>
      <c r="AT133" s="107">
        <v>0</v>
      </c>
      <c r="AU133" s="107">
        <v>0</v>
      </c>
      <c r="AV133" s="107">
        <v>0</v>
      </c>
      <c r="AW133" s="107">
        <v>0</v>
      </c>
      <c r="AX133" s="107">
        <v>0</v>
      </c>
      <c r="AY133" s="107">
        <v>0</v>
      </c>
      <c r="AZ133" s="107">
        <v>0</v>
      </c>
    </row>
    <row r="134" spans="1:52">
      <c r="A134" s="121" t="s">
        <v>131</v>
      </c>
      <c r="B134" s="122">
        <v>11.39536798389341</v>
      </c>
      <c r="C134" s="122">
        <v>12.620985622962539</v>
      </c>
      <c r="D134" s="122">
        <v>13.020322236322402</v>
      </c>
      <c r="E134" s="122">
        <v>13.102181856099651</v>
      </c>
      <c r="F134" s="122">
        <v>13.338618205781799</v>
      </c>
      <c r="G134" s="122">
        <v>12.963914825952203</v>
      </c>
      <c r="H134" s="122">
        <v>12.997740350309645</v>
      </c>
      <c r="I134" s="122">
        <v>13.11363560270526</v>
      </c>
      <c r="J134" s="122">
        <v>12.306864005203222</v>
      </c>
      <c r="K134" s="122">
        <v>13.140836560898483</v>
      </c>
      <c r="L134" s="122">
        <v>13.378719731145948</v>
      </c>
      <c r="M134" s="122">
        <v>15.938367715169402</v>
      </c>
      <c r="N134" s="122">
        <v>29.537539666656436</v>
      </c>
      <c r="O134" s="122">
        <v>42.606405726810593</v>
      </c>
      <c r="P134" s="122">
        <v>56.455475184515947</v>
      </c>
      <c r="Q134" s="122">
        <v>72.760451218542812</v>
      </c>
      <c r="R134" s="122">
        <v>90.717004469808785</v>
      </c>
      <c r="S134" s="122">
        <v>114.99536465449719</v>
      </c>
      <c r="T134" s="122">
        <v>143.99134592719994</v>
      </c>
      <c r="U134" s="122">
        <v>176.45338012786971</v>
      </c>
      <c r="V134" s="122">
        <v>481.66918741097129</v>
      </c>
      <c r="W134" s="122">
        <v>749.74166683916565</v>
      </c>
      <c r="X134" s="122">
        <v>964.71436229320886</v>
      </c>
      <c r="Y134" s="122">
        <v>1135.4457551174903</v>
      </c>
      <c r="Z134" s="122">
        <v>1310.3905643786427</v>
      </c>
      <c r="AA134" s="122">
        <v>1530.2038443428971</v>
      </c>
      <c r="AB134" s="122">
        <v>1797.0248861696487</v>
      </c>
      <c r="AC134" s="122">
        <v>2113.3413551809822</v>
      </c>
      <c r="AD134" s="122">
        <v>2491.1731337999399</v>
      </c>
      <c r="AE134" s="122">
        <v>2943.4244800703145</v>
      </c>
      <c r="AF134" s="122">
        <v>3489.0884136796367</v>
      </c>
      <c r="AG134" s="122">
        <v>4142.9861564911207</v>
      </c>
      <c r="AH134" s="122">
        <v>4922.9310810956777</v>
      </c>
      <c r="AI134" s="122">
        <v>5817.388019514844</v>
      </c>
      <c r="AJ134" s="122">
        <v>6841.3092602443958</v>
      </c>
      <c r="AK134" s="122">
        <v>7992.8629752586003</v>
      </c>
      <c r="AL134" s="122">
        <v>9267.4530200086811</v>
      </c>
      <c r="AM134" s="122">
        <v>10654.707542513475</v>
      </c>
      <c r="AN134" s="122">
        <v>12135.50274182202</v>
      </c>
      <c r="AO134" s="122">
        <v>13689.660661377759</v>
      </c>
      <c r="AP134" s="122">
        <v>15299.24925803945</v>
      </c>
      <c r="AQ134" s="122">
        <v>16957.202139895835</v>
      </c>
      <c r="AR134" s="122">
        <v>18649.758245883233</v>
      </c>
      <c r="AS134" s="122">
        <v>20359.773182937704</v>
      </c>
      <c r="AT134" s="122">
        <v>22097.41881501126</v>
      </c>
      <c r="AU134" s="122">
        <v>23857.595342923407</v>
      </c>
      <c r="AV134" s="122">
        <v>25640.643969360684</v>
      </c>
      <c r="AW134" s="122">
        <v>27438.567941254267</v>
      </c>
      <c r="AX134" s="122">
        <v>29257.315735752494</v>
      </c>
      <c r="AY134" s="122">
        <v>31104.329380947624</v>
      </c>
      <c r="AZ134" s="122">
        <v>32990.757223530396</v>
      </c>
    </row>
    <row r="135" spans="1:52">
      <c r="A135" s="123" t="s">
        <v>132</v>
      </c>
      <c r="B135" s="107">
        <v>11.39536798389341</v>
      </c>
      <c r="C135" s="107">
        <v>12.620985622962539</v>
      </c>
      <c r="D135" s="107">
        <v>13.020322236322402</v>
      </c>
      <c r="E135" s="107">
        <v>13.102181856099651</v>
      </c>
      <c r="F135" s="107">
        <v>13.338618205781799</v>
      </c>
      <c r="G135" s="107">
        <v>12.963914825952203</v>
      </c>
      <c r="H135" s="107">
        <v>12.997740350309645</v>
      </c>
      <c r="I135" s="107">
        <v>13.11363560270526</v>
      </c>
      <c r="J135" s="107">
        <v>12.306864005203222</v>
      </c>
      <c r="K135" s="107">
        <v>13.140836560898483</v>
      </c>
      <c r="L135" s="107">
        <v>13.378719731145948</v>
      </c>
      <c r="M135" s="107">
        <v>15.938367715169402</v>
      </c>
      <c r="N135" s="107">
        <v>29.537539666656436</v>
      </c>
      <c r="O135" s="107">
        <v>42.606405726810593</v>
      </c>
      <c r="P135" s="107">
        <v>56.455475184515947</v>
      </c>
      <c r="Q135" s="107">
        <v>72.760451218542812</v>
      </c>
      <c r="R135" s="107">
        <v>90.712535420244308</v>
      </c>
      <c r="S135" s="107">
        <v>114.98188119968971</v>
      </c>
      <c r="T135" s="107">
        <v>143.9504196697622</v>
      </c>
      <c r="U135" s="107">
        <v>176.34205253463944</v>
      </c>
      <c r="V135" s="107">
        <v>480.75482779724723</v>
      </c>
      <c r="W135" s="107">
        <v>747.4178117814439</v>
      </c>
      <c r="X135" s="107">
        <v>960.15201053878945</v>
      </c>
      <c r="Y135" s="107">
        <v>1127.3748124138021</v>
      </c>
      <c r="Z135" s="107">
        <v>1295.8501959166465</v>
      </c>
      <c r="AA135" s="107">
        <v>1502.5854060344429</v>
      </c>
      <c r="AB135" s="107">
        <v>1745.1413667555771</v>
      </c>
      <c r="AC135" s="107">
        <v>2020.089949676086</v>
      </c>
      <c r="AD135" s="107">
        <v>2331.5447951745073</v>
      </c>
      <c r="AE135" s="107">
        <v>2683.6294236210811</v>
      </c>
      <c r="AF135" s="107">
        <v>3084.7206221839283</v>
      </c>
      <c r="AG135" s="107">
        <v>3540.7371426192258</v>
      </c>
      <c r="AH135" s="107">
        <v>4061.4416178631336</v>
      </c>
      <c r="AI135" s="107">
        <v>4636.4254091499888</v>
      </c>
      <c r="AJ135" s="107">
        <v>5276.1161652180408</v>
      </c>
      <c r="AK135" s="107">
        <v>5981.4758060612503</v>
      </c>
      <c r="AL135" s="107">
        <v>6751.3781507658305</v>
      </c>
      <c r="AM135" s="107">
        <v>7582.3028212662211</v>
      </c>
      <c r="AN135" s="107">
        <v>8462.852608131172</v>
      </c>
      <c r="AO135" s="107">
        <v>9384.2322895590005</v>
      </c>
      <c r="AP135" s="107">
        <v>10337.245963309992</v>
      </c>
      <c r="AQ135" s="107">
        <v>11321.8341943168</v>
      </c>
      <c r="AR135" s="107">
        <v>12331.30353462321</v>
      </c>
      <c r="AS135" s="107">
        <v>13354.871285344803</v>
      </c>
      <c r="AT135" s="107">
        <v>14401.47590051366</v>
      </c>
      <c r="AU135" s="107">
        <v>15470.72471092386</v>
      </c>
      <c r="AV135" s="107">
        <v>16562.544089570478</v>
      </c>
      <c r="AW135" s="107">
        <v>17671.789799348564</v>
      </c>
      <c r="AX135" s="107">
        <v>18797.317820724697</v>
      </c>
      <c r="AY135" s="107">
        <v>19947.920357689942</v>
      </c>
      <c r="AZ135" s="107">
        <v>21130.056908010931</v>
      </c>
    </row>
    <row r="136" spans="1:52">
      <c r="A136" s="123" t="s">
        <v>133</v>
      </c>
      <c r="B136" s="107">
        <v>0</v>
      </c>
      <c r="C136" s="107">
        <v>0</v>
      </c>
      <c r="D136" s="107">
        <v>0</v>
      </c>
      <c r="E136" s="107">
        <v>0</v>
      </c>
      <c r="F136" s="107">
        <v>0</v>
      </c>
      <c r="G136" s="107">
        <v>0</v>
      </c>
      <c r="H136" s="107">
        <v>0</v>
      </c>
      <c r="I136" s="107">
        <v>0</v>
      </c>
      <c r="J136" s="107">
        <v>0</v>
      </c>
      <c r="K136" s="107">
        <v>0</v>
      </c>
      <c r="L136" s="107">
        <v>0</v>
      </c>
      <c r="M136" s="107">
        <v>0</v>
      </c>
      <c r="N136" s="107">
        <v>0</v>
      </c>
      <c r="O136" s="107">
        <v>0</v>
      </c>
      <c r="P136" s="107">
        <v>0</v>
      </c>
      <c r="Q136" s="107">
        <v>0</v>
      </c>
      <c r="R136" s="107">
        <v>4.4690495644711635E-3</v>
      </c>
      <c r="S136" s="107">
        <v>1.3483454807495823E-2</v>
      </c>
      <c r="T136" s="107">
        <v>4.0926257437718119E-2</v>
      </c>
      <c r="U136" s="107">
        <v>0.1113275932302934</v>
      </c>
      <c r="V136" s="107">
        <v>0.9143596137240747</v>
      </c>
      <c r="W136" s="107">
        <v>2.3238550577217567</v>
      </c>
      <c r="X136" s="107">
        <v>4.5623517544194616</v>
      </c>
      <c r="Y136" s="107">
        <v>8.0709427036881198</v>
      </c>
      <c r="Z136" s="107">
        <v>14.540368461996369</v>
      </c>
      <c r="AA136" s="107">
        <v>27.618438308454408</v>
      </c>
      <c r="AB136" s="107">
        <v>51.883519414071557</v>
      </c>
      <c r="AC136" s="107">
        <v>93.25140550489624</v>
      </c>
      <c r="AD136" s="107">
        <v>159.62833862543249</v>
      </c>
      <c r="AE136" s="107">
        <v>259.79505644923324</v>
      </c>
      <c r="AF136" s="107">
        <v>404.3677914957081</v>
      </c>
      <c r="AG136" s="107">
        <v>602.24901387189436</v>
      </c>
      <c r="AH136" s="107">
        <v>861.48946323254404</v>
      </c>
      <c r="AI136" s="107">
        <v>1180.9626103648548</v>
      </c>
      <c r="AJ136" s="107">
        <v>1565.1930950263541</v>
      </c>
      <c r="AK136" s="107">
        <v>2011.3871691973495</v>
      </c>
      <c r="AL136" s="107">
        <v>2516.0748692428506</v>
      </c>
      <c r="AM136" s="107">
        <v>3072.4047212472551</v>
      </c>
      <c r="AN136" s="107">
        <v>3672.6501336908505</v>
      </c>
      <c r="AO136" s="107">
        <v>4305.428371818758</v>
      </c>
      <c r="AP136" s="107">
        <v>4962.0032947294585</v>
      </c>
      <c r="AQ136" s="107">
        <v>5635.3679455790352</v>
      </c>
      <c r="AR136" s="107">
        <v>6318.4547112600267</v>
      </c>
      <c r="AS136" s="107">
        <v>7004.9018975928993</v>
      </c>
      <c r="AT136" s="107">
        <v>7695.9429144975975</v>
      </c>
      <c r="AU136" s="107">
        <v>8386.8706319995454</v>
      </c>
      <c r="AV136" s="107">
        <v>9078.099879790203</v>
      </c>
      <c r="AW136" s="107">
        <v>9766.7781419056992</v>
      </c>
      <c r="AX136" s="107">
        <v>10459.997915027801</v>
      </c>
      <c r="AY136" s="107">
        <v>11156.409023257682</v>
      </c>
      <c r="AZ136" s="107">
        <v>11860.700315519462</v>
      </c>
    </row>
    <row r="137" spans="1:52">
      <c r="A137" s="123" t="s">
        <v>134</v>
      </c>
      <c r="B137" s="107">
        <v>0</v>
      </c>
      <c r="C137" s="107">
        <v>0</v>
      </c>
      <c r="D137" s="107">
        <v>0</v>
      </c>
      <c r="E137" s="107">
        <v>0</v>
      </c>
      <c r="F137" s="107">
        <v>0</v>
      </c>
      <c r="G137" s="107">
        <v>0</v>
      </c>
      <c r="H137" s="107">
        <v>0</v>
      </c>
      <c r="I137" s="107">
        <v>0</v>
      </c>
      <c r="J137" s="107">
        <v>0</v>
      </c>
      <c r="K137" s="107">
        <v>0</v>
      </c>
      <c r="L137" s="107">
        <v>0</v>
      </c>
      <c r="M137" s="107">
        <v>0</v>
      </c>
      <c r="N137" s="107">
        <v>0</v>
      </c>
      <c r="O137" s="107">
        <v>0</v>
      </c>
      <c r="P137" s="107">
        <v>0</v>
      </c>
      <c r="Q137" s="107">
        <v>0</v>
      </c>
      <c r="R137" s="107">
        <v>0</v>
      </c>
      <c r="S137" s="107">
        <v>0</v>
      </c>
      <c r="T137" s="107">
        <v>0</v>
      </c>
      <c r="U137" s="107">
        <v>0</v>
      </c>
      <c r="V137" s="107">
        <v>0</v>
      </c>
      <c r="W137" s="107">
        <v>0</v>
      </c>
      <c r="X137" s="107">
        <v>0</v>
      </c>
      <c r="Y137" s="107">
        <v>0</v>
      </c>
      <c r="Z137" s="107">
        <v>0</v>
      </c>
      <c r="AA137" s="107">
        <v>0</v>
      </c>
      <c r="AB137" s="107">
        <v>0</v>
      </c>
      <c r="AC137" s="107">
        <v>0</v>
      </c>
      <c r="AD137" s="107">
        <v>0</v>
      </c>
      <c r="AE137" s="107">
        <v>0</v>
      </c>
      <c r="AF137" s="107">
        <v>0</v>
      </c>
      <c r="AG137" s="107">
        <v>0</v>
      </c>
      <c r="AH137" s="107">
        <v>0</v>
      </c>
      <c r="AI137" s="107">
        <v>0</v>
      </c>
      <c r="AJ137" s="107">
        <v>0</v>
      </c>
      <c r="AK137" s="107">
        <v>0</v>
      </c>
      <c r="AL137" s="107">
        <v>0</v>
      </c>
      <c r="AM137" s="107">
        <v>0</v>
      </c>
      <c r="AN137" s="107">
        <v>0</v>
      </c>
      <c r="AO137" s="107">
        <v>0</v>
      </c>
      <c r="AP137" s="107">
        <v>0</v>
      </c>
      <c r="AQ137" s="107">
        <v>0</v>
      </c>
      <c r="AR137" s="107">
        <v>0</v>
      </c>
      <c r="AS137" s="107">
        <v>0</v>
      </c>
      <c r="AT137" s="107">
        <v>0</v>
      </c>
      <c r="AU137" s="107">
        <v>0</v>
      </c>
      <c r="AV137" s="107">
        <v>0</v>
      </c>
      <c r="AW137" s="107">
        <v>0</v>
      </c>
      <c r="AX137" s="107">
        <v>0</v>
      </c>
      <c r="AY137" s="107">
        <v>0</v>
      </c>
      <c r="AZ137" s="107">
        <v>0</v>
      </c>
    </row>
    <row r="138" spans="1:52">
      <c r="A138" s="123" t="s">
        <v>141</v>
      </c>
      <c r="B138" s="107">
        <v>0</v>
      </c>
      <c r="C138" s="107">
        <v>0</v>
      </c>
      <c r="D138" s="107">
        <v>0</v>
      </c>
      <c r="E138" s="107">
        <v>0</v>
      </c>
      <c r="F138" s="107">
        <v>0</v>
      </c>
      <c r="G138" s="107">
        <v>0</v>
      </c>
      <c r="H138" s="107">
        <v>0</v>
      </c>
      <c r="I138" s="107">
        <v>0</v>
      </c>
      <c r="J138" s="107">
        <v>0</v>
      </c>
      <c r="K138" s="107">
        <v>0</v>
      </c>
      <c r="L138" s="107">
        <v>0</v>
      </c>
      <c r="M138" s="107">
        <v>0</v>
      </c>
      <c r="N138" s="107">
        <v>0</v>
      </c>
      <c r="O138" s="107">
        <v>0</v>
      </c>
      <c r="P138" s="107">
        <v>0</v>
      </c>
      <c r="Q138" s="107">
        <v>0</v>
      </c>
      <c r="R138" s="107">
        <v>0</v>
      </c>
      <c r="S138" s="107">
        <v>0</v>
      </c>
      <c r="T138" s="107">
        <v>0</v>
      </c>
      <c r="U138" s="107">
        <v>0</v>
      </c>
      <c r="V138" s="107">
        <v>0</v>
      </c>
      <c r="W138" s="107">
        <v>0</v>
      </c>
      <c r="X138" s="107">
        <v>0</v>
      </c>
      <c r="Y138" s="107">
        <v>0</v>
      </c>
      <c r="Z138" s="107">
        <v>0</v>
      </c>
      <c r="AA138" s="107">
        <v>0</v>
      </c>
      <c r="AB138" s="107">
        <v>0</v>
      </c>
      <c r="AC138" s="107">
        <v>0</v>
      </c>
      <c r="AD138" s="107">
        <v>0</v>
      </c>
      <c r="AE138" s="107">
        <v>0</v>
      </c>
      <c r="AF138" s="107">
        <v>0</v>
      </c>
      <c r="AG138" s="107">
        <v>0</v>
      </c>
      <c r="AH138" s="107">
        <v>0</v>
      </c>
      <c r="AI138" s="107">
        <v>0</v>
      </c>
      <c r="AJ138" s="107">
        <v>0</v>
      </c>
      <c r="AK138" s="107">
        <v>0</v>
      </c>
      <c r="AL138" s="107">
        <v>0</v>
      </c>
      <c r="AM138" s="107">
        <v>0</v>
      </c>
      <c r="AN138" s="107">
        <v>0</v>
      </c>
      <c r="AO138" s="107">
        <v>0</v>
      </c>
      <c r="AP138" s="107">
        <v>0</v>
      </c>
      <c r="AQ138" s="107">
        <v>0</v>
      </c>
      <c r="AR138" s="107">
        <v>0</v>
      </c>
      <c r="AS138" s="107">
        <v>0</v>
      </c>
      <c r="AT138" s="107">
        <v>0</v>
      </c>
      <c r="AU138" s="107">
        <v>0</v>
      </c>
      <c r="AV138" s="107">
        <v>0</v>
      </c>
      <c r="AW138" s="107">
        <v>0</v>
      </c>
      <c r="AX138" s="107">
        <v>0</v>
      </c>
      <c r="AY138" s="107">
        <v>0</v>
      </c>
      <c r="AZ138" s="107">
        <v>0</v>
      </c>
    </row>
    <row r="139" spans="1:52">
      <c r="A139" s="121" t="s">
        <v>135</v>
      </c>
      <c r="B139" s="122">
        <v>0</v>
      </c>
      <c r="C139" s="122">
        <v>0</v>
      </c>
      <c r="D139" s="122">
        <v>0</v>
      </c>
      <c r="E139" s="122">
        <v>0</v>
      </c>
      <c r="F139" s="122">
        <v>0</v>
      </c>
      <c r="G139" s="122">
        <v>0</v>
      </c>
      <c r="H139" s="122">
        <v>0</v>
      </c>
      <c r="I139" s="122">
        <v>0</v>
      </c>
      <c r="J139" s="122">
        <v>0</v>
      </c>
      <c r="K139" s="122">
        <v>0</v>
      </c>
      <c r="L139" s="122">
        <v>0</v>
      </c>
      <c r="M139" s="122">
        <v>0</v>
      </c>
      <c r="N139" s="122">
        <v>0</v>
      </c>
      <c r="O139" s="122">
        <v>0</v>
      </c>
      <c r="P139" s="122">
        <v>0</v>
      </c>
      <c r="Q139" s="122">
        <v>0</v>
      </c>
      <c r="R139" s="122">
        <v>0.23600052028361374</v>
      </c>
      <c r="S139" s="122">
        <v>0.6107305064803451</v>
      </c>
      <c r="T139" s="122">
        <v>1.116853798026447</v>
      </c>
      <c r="U139" s="122">
        <v>1.7176444492377729</v>
      </c>
      <c r="V139" s="122">
        <v>3.6752106413001275</v>
      </c>
      <c r="W139" s="122">
        <v>4.0468458175334554</v>
      </c>
      <c r="X139" s="122">
        <v>4.0931667944243415</v>
      </c>
      <c r="Y139" s="122">
        <v>4.0656809106799585</v>
      </c>
      <c r="Z139" s="122">
        <v>3.9928682467287286</v>
      </c>
      <c r="AA139" s="122">
        <v>3.8366666169039609</v>
      </c>
      <c r="AB139" s="122">
        <v>3.6317536843313674</v>
      </c>
      <c r="AC139" s="122">
        <v>3.3797086386188453</v>
      </c>
      <c r="AD139" s="122">
        <v>3.0983374288453942</v>
      </c>
      <c r="AE139" s="122">
        <v>3.2082049657477705</v>
      </c>
      <c r="AF139" s="122">
        <v>8.5801095887373453</v>
      </c>
      <c r="AG139" s="122">
        <v>21.710264559527793</v>
      </c>
      <c r="AH139" s="122">
        <v>43.766099973765364</v>
      </c>
      <c r="AI139" s="122">
        <v>75.140894336338391</v>
      </c>
      <c r="AJ139" s="122">
        <v>116.60622229947528</v>
      </c>
      <c r="AK139" s="122">
        <v>168.53593234741808</v>
      </c>
      <c r="AL139" s="122">
        <v>230.92483318554255</v>
      </c>
      <c r="AM139" s="122">
        <v>303.79513785645059</v>
      </c>
      <c r="AN139" s="122">
        <v>386.9051487852937</v>
      </c>
      <c r="AO139" s="122">
        <v>479.76536164376392</v>
      </c>
      <c r="AP139" s="122">
        <v>582.5069377592107</v>
      </c>
      <c r="AQ139" s="122">
        <v>695.79469601164385</v>
      </c>
      <c r="AR139" s="122">
        <v>819.76773206654786</v>
      </c>
      <c r="AS139" s="122">
        <v>954.53066587397348</v>
      </c>
      <c r="AT139" s="122">
        <v>1100.3954025924386</v>
      </c>
      <c r="AU139" s="122">
        <v>1256.830699710305</v>
      </c>
      <c r="AV139" s="122">
        <v>1423.7778057427131</v>
      </c>
      <c r="AW139" s="122">
        <v>1600.5908239878308</v>
      </c>
      <c r="AX139" s="122">
        <v>1787.3094298166636</v>
      </c>
      <c r="AY139" s="122">
        <v>1983.4018554348913</v>
      </c>
      <c r="AZ139" s="122">
        <v>2187.6534701406708</v>
      </c>
    </row>
    <row r="140" spans="1:52">
      <c r="A140" s="123" t="s">
        <v>136</v>
      </c>
      <c r="B140" s="107">
        <v>0</v>
      </c>
      <c r="C140" s="107">
        <v>0</v>
      </c>
      <c r="D140" s="107">
        <v>0</v>
      </c>
      <c r="E140" s="107">
        <v>0</v>
      </c>
      <c r="F140" s="107">
        <v>0</v>
      </c>
      <c r="G140" s="107">
        <v>0</v>
      </c>
      <c r="H140" s="107">
        <v>0</v>
      </c>
      <c r="I140" s="107">
        <v>0</v>
      </c>
      <c r="J140" s="107">
        <v>0</v>
      </c>
      <c r="K140" s="107">
        <v>0</v>
      </c>
      <c r="L140" s="107">
        <v>0</v>
      </c>
      <c r="M140" s="107">
        <v>0</v>
      </c>
      <c r="N140" s="107">
        <v>0</v>
      </c>
      <c r="O140" s="107">
        <v>0</v>
      </c>
      <c r="P140" s="107">
        <v>0</v>
      </c>
      <c r="Q140" s="107">
        <v>0</v>
      </c>
      <c r="R140" s="107">
        <v>1.0086367709814774E-2</v>
      </c>
      <c r="S140" s="107">
        <v>3.6556019711976043E-2</v>
      </c>
      <c r="T140" s="107">
        <v>8.2983958511783196E-2</v>
      </c>
      <c r="U140" s="107">
        <v>0.1506429648175393</v>
      </c>
      <c r="V140" s="107">
        <v>0.61000643734185067</v>
      </c>
      <c r="W140" s="107">
        <v>0.69909728563466134</v>
      </c>
      <c r="X140" s="107">
        <v>0.71811032575395317</v>
      </c>
      <c r="Y140" s="107">
        <v>0.72067899384039813</v>
      </c>
      <c r="Z140" s="107">
        <v>0.71970052114822769</v>
      </c>
      <c r="AA140" s="107">
        <v>0.70815273991583305</v>
      </c>
      <c r="AB140" s="107">
        <v>0.69081236220006326</v>
      </c>
      <c r="AC140" s="107">
        <v>0.66242801933249496</v>
      </c>
      <c r="AD140" s="107">
        <v>0.63695928466784357</v>
      </c>
      <c r="AE140" s="107">
        <v>0.79650506660470355</v>
      </c>
      <c r="AF140" s="107">
        <v>3.4898747412373861</v>
      </c>
      <c r="AG140" s="107">
        <v>10.434611076008615</v>
      </c>
      <c r="AH140" s="107">
        <v>22.8858848199359</v>
      </c>
      <c r="AI140" s="107">
        <v>41.671244962609265</v>
      </c>
      <c r="AJ140" s="107">
        <v>67.845452784413681</v>
      </c>
      <c r="AK140" s="107">
        <v>102.3224304634555</v>
      </c>
      <c r="AL140" s="107">
        <v>145.71435052289721</v>
      </c>
      <c r="AM140" s="107">
        <v>198.64708386371598</v>
      </c>
      <c r="AN140" s="107">
        <v>261.48915446667894</v>
      </c>
      <c r="AO140" s="107">
        <v>334.33683112284092</v>
      </c>
      <c r="AP140" s="107">
        <v>417.6887998830037</v>
      </c>
      <c r="AQ140" s="107">
        <v>512.5201711667238</v>
      </c>
      <c r="AR140" s="107">
        <v>619.04915949083443</v>
      </c>
      <c r="AS140" s="107">
        <v>737.58739229454602</v>
      </c>
      <c r="AT140" s="107">
        <v>868.43618762420567</v>
      </c>
      <c r="AU140" s="107">
        <v>1011.079573273505</v>
      </c>
      <c r="AV140" s="107">
        <v>1165.4484093741248</v>
      </c>
      <c r="AW140" s="107">
        <v>1330.813479791791</v>
      </c>
      <c r="AX140" s="107">
        <v>1506.8718806893894</v>
      </c>
      <c r="AY140" s="107">
        <v>1693.0177601342182</v>
      </c>
      <c r="AZ140" s="107">
        <v>1888.025742542837</v>
      </c>
    </row>
    <row r="141" spans="1:52">
      <c r="A141" s="123" t="s">
        <v>142</v>
      </c>
      <c r="B141" s="107">
        <v>0</v>
      </c>
      <c r="C141" s="107">
        <v>0</v>
      </c>
      <c r="D141" s="107">
        <v>0</v>
      </c>
      <c r="E141" s="107">
        <v>0</v>
      </c>
      <c r="F141" s="107">
        <v>0</v>
      </c>
      <c r="G141" s="107">
        <v>0</v>
      </c>
      <c r="H141" s="107">
        <v>0</v>
      </c>
      <c r="I141" s="107">
        <v>0</v>
      </c>
      <c r="J141" s="107">
        <v>0</v>
      </c>
      <c r="K141" s="107">
        <v>0</v>
      </c>
      <c r="L141" s="107">
        <v>0</v>
      </c>
      <c r="M141" s="107">
        <v>0</v>
      </c>
      <c r="N141" s="107">
        <v>0</v>
      </c>
      <c r="O141" s="107">
        <v>0</v>
      </c>
      <c r="P141" s="107">
        <v>0</v>
      </c>
      <c r="Q141" s="107">
        <v>0</v>
      </c>
      <c r="R141" s="107">
        <v>0.22591415257379893</v>
      </c>
      <c r="S141" s="107">
        <v>0.57417448676836902</v>
      </c>
      <c r="T141" s="107">
        <v>1.0338698395146637</v>
      </c>
      <c r="U141" s="107">
        <v>1.5670014844202338</v>
      </c>
      <c r="V141" s="107">
        <v>3.0652042039582765</v>
      </c>
      <c r="W141" s="107">
        <v>3.347748531898795</v>
      </c>
      <c r="X141" s="107">
        <v>3.3750564686703886</v>
      </c>
      <c r="Y141" s="107">
        <v>3.3450019168395602</v>
      </c>
      <c r="Z141" s="107">
        <v>3.2731677255805014</v>
      </c>
      <c r="AA141" s="107">
        <v>3.1285138769881282</v>
      </c>
      <c r="AB141" s="107">
        <v>2.9409413221313048</v>
      </c>
      <c r="AC141" s="107">
        <v>2.7172806192863499</v>
      </c>
      <c r="AD141" s="107">
        <v>2.4613781441775506</v>
      </c>
      <c r="AE141" s="107">
        <v>2.4116998991430671</v>
      </c>
      <c r="AF141" s="107">
        <v>5.0902348474999597</v>
      </c>
      <c r="AG141" s="107">
        <v>11.275653483519179</v>
      </c>
      <c r="AH141" s="107">
        <v>20.880215153829464</v>
      </c>
      <c r="AI141" s="107">
        <v>33.469649373729141</v>
      </c>
      <c r="AJ141" s="107">
        <v>48.760769515061597</v>
      </c>
      <c r="AK141" s="107">
        <v>66.21350188396255</v>
      </c>
      <c r="AL141" s="107">
        <v>85.210482662645347</v>
      </c>
      <c r="AM141" s="107">
        <v>105.14805399273459</v>
      </c>
      <c r="AN141" s="107">
        <v>125.41599431861482</v>
      </c>
      <c r="AO141" s="107">
        <v>145.428530520923</v>
      </c>
      <c r="AP141" s="107">
        <v>164.81813787620692</v>
      </c>
      <c r="AQ141" s="107">
        <v>183.27452484492005</v>
      </c>
      <c r="AR141" s="107">
        <v>200.71857257571349</v>
      </c>
      <c r="AS141" s="107">
        <v>216.9432735794274</v>
      </c>
      <c r="AT141" s="107">
        <v>231.95921496823286</v>
      </c>
      <c r="AU141" s="107">
        <v>245.75112643679975</v>
      </c>
      <c r="AV141" s="107">
        <v>258.32939636858828</v>
      </c>
      <c r="AW141" s="107">
        <v>269.77734419603951</v>
      </c>
      <c r="AX141" s="107">
        <v>280.437549127274</v>
      </c>
      <c r="AY141" s="107">
        <v>290.38409530067344</v>
      </c>
      <c r="AZ141" s="107">
        <v>299.62772759783417</v>
      </c>
    </row>
    <row r="142" spans="1:52">
      <c r="A142" s="119" t="s">
        <v>145</v>
      </c>
      <c r="B142" s="120">
        <v>936755.30398250488</v>
      </c>
      <c r="C142" s="120">
        <v>954429.15105071478</v>
      </c>
      <c r="D142" s="120">
        <v>978627.85090392898</v>
      </c>
      <c r="E142" s="120">
        <v>973888.99577034917</v>
      </c>
      <c r="F142" s="120">
        <v>1049223.442857852</v>
      </c>
      <c r="G142" s="120">
        <v>1074886.4759942002</v>
      </c>
      <c r="H142" s="120">
        <v>1097442.4948490623</v>
      </c>
      <c r="I142" s="120">
        <v>1137383.6832652958</v>
      </c>
      <c r="J142" s="120">
        <v>1124977.4937646545</v>
      </c>
      <c r="K142" s="120">
        <v>1027408.1707857549</v>
      </c>
      <c r="L142" s="120">
        <v>1035640.3058906249</v>
      </c>
      <c r="M142" s="120">
        <v>1025512.2331077706</v>
      </c>
      <c r="N142" s="120">
        <v>968336.73335221456</v>
      </c>
      <c r="O142" s="120">
        <v>974233.58245063107</v>
      </c>
      <c r="P142" s="120">
        <v>978310.68971409835</v>
      </c>
      <c r="Q142" s="120">
        <v>1000463.6759493628</v>
      </c>
      <c r="R142" s="120">
        <v>1044075.5279496461</v>
      </c>
      <c r="S142" s="120">
        <v>1087835.2053556717</v>
      </c>
      <c r="T142" s="120">
        <v>1122120.8342174366</v>
      </c>
      <c r="U142" s="120">
        <v>1147268.5233430373</v>
      </c>
      <c r="V142" s="120">
        <v>1166055.1323994431</v>
      </c>
      <c r="W142" s="120">
        <v>1181514.4211729851</v>
      </c>
      <c r="X142" s="120">
        <v>1194909.5275425802</v>
      </c>
      <c r="Y142" s="120">
        <v>1209756.5305836217</v>
      </c>
      <c r="Z142" s="120">
        <v>1223223.6446242754</v>
      </c>
      <c r="AA142" s="120">
        <v>1236198.1587361831</v>
      </c>
      <c r="AB142" s="120">
        <v>1249143.6068580097</v>
      </c>
      <c r="AC142" s="120">
        <v>1261917.697131929</v>
      </c>
      <c r="AD142" s="120">
        <v>1274659.491330479</v>
      </c>
      <c r="AE142" s="120">
        <v>1287694.5560575395</v>
      </c>
      <c r="AF142" s="120">
        <v>1300659.6453398275</v>
      </c>
      <c r="AG142" s="120">
        <v>1313283.4368194169</v>
      </c>
      <c r="AH142" s="120">
        <v>1326087.3271345212</v>
      </c>
      <c r="AI142" s="120">
        <v>1337534.6007042865</v>
      </c>
      <c r="AJ142" s="120">
        <v>1349160.6472101388</v>
      </c>
      <c r="AK142" s="120">
        <v>1360717.2700284219</v>
      </c>
      <c r="AL142" s="120">
        <v>1372432.5626406979</v>
      </c>
      <c r="AM142" s="120">
        <v>1384205.760858024</v>
      </c>
      <c r="AN142" s="120">
        <v>1396402.0943306466</v>
      </c>
      <c r="AO142" s="120">
        <v>1408484.1209220823</v>
      </c>
      <c r="AP142" s="120">
        <v>1420556.0054070149</v>
      </c>
      <c r="AQ142" s="120">
        <v>1433500.7469158419</v>
      </c>
      <c r="AR142" s="120">
        <v>1446901.7342677303</v>
      </c>
      <c r="AS142" s="120">
        <v>1460224.1608300798</v>
      </c>
      <c r="AT142" s="120">
        <v>1474228.7904767483</v>
      </c>
      <c r="AU142" s="120">
        <v>1488130.378881702</v>
      </c>
      <c r="AV142" s="120">
        <v>1501761.2244558008</v>
      </c>
      <c r="AW142" s="120">
        <v>1515446.46560401</v>
      </c>
      <c r="AX142" s="120">
        <v>1529380.8981417816</v>
      </c>
      <c r="AY142" s="120">
        <v>1543323.3944988837</v>
      </c>
      <c r="AZ142" s="120">
        <v>1557739.6088092821</v>
      </c>
    </row>
    <row r="143" spans="1:52">
      <c r="A143" s="121" t="s">
        <v>126</v>
      </c>
      <c r="B143" s="122">
        <v>936755.30398250488</v>
      </c>
      <c r="C143" s="122">
        <v>954429.15105071478</v>
      </c>
      <c r="D143" s="122">
        <v>978627.85090392898</v>
      </c>
      <c r="E143" s="122">
        <v>973888.99577034917</v>
      </c>
      <c r="F143" s="122">
        <v>1049223.442857852</v>
      </c>
      <c r="G143" s="122">
        <v>1074886.4759942002</v>
      </c>
      <c r="H143" s="122">
        <v>1097442.4948490623</v>
      </c>
      <c r="I143" s="122">
        <v>1137383.6832652958</v>
      </c>
      <c r="J143" s="122">
        <v>1124977.4937646545</v>
      </c>
      <c r="K143" s="122">
        <v>1027408.1707857549</v>
      </c>
      <c r="L143" s="122">
        <v>1035640.3058906249</v>
      </c>
      <c r="M143" s="122">
        <v>1025512.2331077706</v>
      </c>
      <c r="N143" s="122">
        <v>968336.73335221456</v>
      </c>
      <c r="O143" s="122">
        <v>974233.58245063107</v>
      </c>
      <c r="P143" s="122">
        <v>978310.68971409835</v>
      </c>
      <c r="Q143" s="122">
        <v>1000463.6759493628</v>
      </c>
      <c r="R143" s="122">
        <v>1044072.5975455765</v>
      </c>
      <c r="S143" s="122">
        <v>1087828.1777698989</v>
      </c>
      <c r="T143" s="122">
        <v>1122107.852320052</v>
      </c>
      <c r="U143" s="122">
        <v>1147247.7317242357</v>
      </c>
      <c r="V143" s="122">
        <v>1166024.6027162843</v>
      </c>
      <c r="W143" s="122">
        <v>1181483.771655356</v>
      </c>
      <c r="X143" s="122">
        <v>1194878.9804915106</v>
      </c>
      <c r="Y143" s="122">
        <v>1209726.181281466</v>
      </c>
      <c r="Z143" s="122">
        <v>1223193.6849138364</v>
      </c>
      <c r="AA143" s="122">
        <v>1236168.6781324099</v>
      </c>
      <c r="AB143" s="122">
        <v>1249114.8160349869</v>
      </c>
      <c r="AC143" s="122">
        <v>1261890.452535555</v>
      </c>
      <c r="AD143" s="122">
        <v>1274633.1427590863</v>
      </c>
      <c r="AE143" s="122">
        <v>1287652.7881913334</v>
      </c>
      <c r="AF143" s="122">
        <v>1300440.0715937973</v>
      </c>
      <c r="AG143" s="122">
        <v>1312582.6622912018</v>
      </c>
      <c r="AH143" s="122">
        <v>1324551.4708085395</v>
      </c>
      <c r="AI143" s="122">
        <v>1334775.7647939983</v>
      </c>
      <c r="AJ143" s="122">
        <v>1344745.8580624217</v>
      </c>
      <c r="AK143" s="122">
        <v>1354204.0123284492</v>
      </c>
      <c r="AL143" s="122">
        <v>1363336.327821315</v>
      </c>
      <c r="AM143" s="122">
        <v>1372044.3880964639</v>
      </c>
      <c r="AN143" s="122">
        <v>1380700.6569301505</v>
      </c>
      <c r="AO143" s="122">
        <v>1388795.5813820055</v>
      </c>
      <c r="AP143" s="122">
        <v>1396445.1194760865</v>
      </c>
      <c r="AQ143" s="122">
        <v>1404529.401370021</v>
      </c>
      <c r="AR143" s="122">
        <v>1412616.39707478</v>
      </c>
      <c r="AS143" s="122">
        <v>1420200.8285523027</v>
      </c>
      <c r="AT143" s="122">
        <v>1428030.0931986093</v>
      </c>
      <c r="AU143" s="122">
        <v>1435342.1238754939</v>
      </c>
      <c r="AV143" s="122">
        <v>1442018.7704556417</v>
      </c>
      <c r="AW143" s="122">
        <v>1448343.1505554123</v>
      </c>
      <c r="AX143" s="122">
        <v>1454594.1962587894</v>
      </c>
      <c r="AY143" s="122">
        <v>1460527.2525918419</v>
      </c>
      <c r="AZ143" s="122">
        <v>1466688.9844792897</v>
      </c>
    </row>
    <row r="144" spans="1:52">
      <c r="A144" s="123" t="s">
        <v>128</v>
      </c>
      <c r="B144" s="107">
        <v>936755.30398250488</v>
      </c>
      <c r="C144" s="107">
        <v>954429.15105071478</v>
      </c>
      <c r="D144" s="107">
        <v>978627.85090392898</v>
      </c>
      <c r="E144" s="107">
        <v>973888.99577034917</v>
      </c>
      <c r="F144" s="107">
        <v>1049223.442857852</v>
      </c>
      <c r="G144" s="107">
        <v>1074886.4759942002</v>
      </c>
      <c r="H144" s="107">
        <v>1097442.4948490623</v>
      </c>
      <c r="I144" s="107">
        <v>1137383.6832652958</v>
      </c>
      <c r="J144" s="107">
        <v>1124977.4937646545</v>
      </c>
      <c r="K144" s="107">
        <v>1027408.1707857549</v>
      </c>
      <c r="L144" s="107">
        <v>1035640.3058906249</v>
      </c>
      <c r="M144" s="107">
        <v>1025512.2331077706</v>
      </c>
      <c r="N144" s="107">
        <v>968336.73335221456</v>
      </c>
      <c r="O144" s="107">
        <v>974233.58245063107</v>
      </c>
      <c r="P144" s="107">
        <v>978310.68971409835</v>
      </c>
      <c r="Q144" s="107">
        <v>1000463.6759493628</v>
      </c>
      <c r="R144" s="107">
        <v>1044057.5943616395</v>
      </c>
      <c r="S144" s="107">
        <v>1087793.8460581664</v>
      </c>
      <c r="T144" s="107">
        <v>1122049.0980672173</v>
      </c>
      <c r="U144" s="107">
        <v>1147159.5993240813</v>
      </c>
      <c r="V144" s="107">
        <v>1165901.1136981638</v>
      </c>
      <c r="W144" s="107">
        <v>1181315.0519582029</v>
      </c>
      <c r="X144" s="107">
        <v>1194654.2611214006</v>
      </c>
      <c r="Y144" s="107">
        <v>1209432.2021262106</v>
      </c>
      <c r="Z144" s="107">
        <v>1222814.0384790541</v>
      </c>
      <c r="AA144" s="107">
        <v>1235682.2877205194</v>
      </c>
      <c r="AB144" s="107">
        <v>1248494.1239008524</v>
      </c>
      <c r="AC144" s="107">
        <v>1261104.3367394626</v>
      </c>
      <c r="AD144" s="107">
        <v>1273639.9830402853</v>
      </c>
      <c r="AE144" s="107">
        <v>1286406.2412686013</v>
      </c>
      <c r="AF144" s="107">
        <v>1298883.8777592923</v>
      </c>
      <c r="AG144" s="107">
        <v>1310643.5321404743</v>
      </c>
      <c r="AH144" s="107">
        <v>1322132.7661984311</v>
      </c>
      <c r="AI144" s="107">
        <v>1331759.2958441661</v>
      </c>
      <c r="AJ144" s="107">
        <v>1340973.8479687637</v>
      </c>
      <c r="AK144" s="107">
        <v>1349491.6254340841</v>
      </c>
      <c r="AL144" s="107">
        <v>1357447.9383660702</v>
      </c>
      <c r="AM144" s="107">
        <v>1364684.0943664603</v>
      </c>
      <c r="AN144" s="107">
        <v>1371483.7409119166</v>
      </c>
      <c r="AO144" s="107">
        <v>1377266.7631891267</v>
      </c>
      <c r="AP144" s="107">
        <v>1382010.2320362132</v>
      </c>
      <c r="AQ144" s="107">
        <v>1386486.9741636699</v>
      </c>
      <c r="AR144" s="107">
        <v>1390085.6443019465</v>
      </c>
      <c r="AS144" s="107">
        <v>1392167.7355135812</v>
      </c>
      <c r="AT144" s="107">
        <v>1393210.2066735055</v>
      </c>
      <c r="AU144" s="107">
        <v>1392318.0812938882</v>
      </c>
      <c r="AV144" s="107">
        <v>1389099.7637212204</v>
      </c>
      <c r="AW144" s="107">
        <v>1383660.2640086866</v>
      </c>
      <c r="AX144" s="107">
        <v>1375953.0765070491</v>
      </c>
      <c r="AY144" s="107">
        <v>1365630.5480306875</v>
      </c>
      <c r="AZ144" s="107">
        <v>1352895.3491217443</v>
      </c>
    </row>
    <row r="145" spans="1:52">
      <c r="A145" s="123" t="s">
        <v>129</v>
      </c>
      <c r="B145" s="107">
        <v>0</v>
      </c>
      <c r="C145" s="107">
        <v>0</v>
      </c>
      <c r="D145" s="107">
        <v>0</v>
      </c>
      <c r="E145" s="107">
        <v>0</v>
      </c>
      <c r="F145" s="107">
        <v>0</v>
      </c>
      <c r="G145" s="107">
        <v>0</v>
      </c>
      <c r="H145" s="107">
        <v>0</v>
      </c>
      <c r="I145" s="107">
        <v>0</v>
      </c>
      <c r="J145" s="107">
        <v>0</v>
      </c>
      <c r="K145" s="107">
        <v>0</v>
      </c>
      <c r="L145" s="107">
        <v>0</v>
      </c>
      <c r="M145" s="107">
        <v>0</v>
      </c>
      <c r="N145" s="107">
        <v>0</v>
      </c>
      <c r="O145" s="107">
        <v>0</v>
      </c>
      <c r="P145" s="107">
        <v>0</v>
      </c>
      <c r="Q145" s="107">
        <v>0</v>
      </c>
      <c r="R145" s="107">
        <v>1.0917467270960812</v>
      </c>
      <c r="S145" s="107">
        <v>2.4523276938793424</v>
      </c>
      <c r="T145" s="107">
        <v>3.8221372773735292</v>
      </c>
      <c r="U145" s="107">
        <v>6.3125382409679496</v>
      </c>
      <c r="V145" s="107">
        <v>9.5019066602716205</v>
      </c>
      <c r="W145" s="107">
        <v>14.374013684624924</v>
      </c>
      <c r="X145" s="107">
        <v>21.169746321906793</v>
      </c>
      <c r="Y145" s="107">
        <v>30.196583191971349</v>
      </c>
      <c r="Z145" s="107">
        <v>41.645950980550587</v>
      </c>
      <c r="AA145" s="107">
        <v>57.465547411181802</v>
      </c>
      <c r="AB145" s="107">
        <v>77.946818722923027</v>
      </c>
      <c r="AC145" s="107">
        <v>104.5006060113656</v>
      </c>
      <c r="AD145" s="107">
        <v>139.48956593039227</v>
      </c>
      <c r="AE145" s="107">
        <v>185.09331917708781</v>
      </c>
      <c r="AF145" s="107">
        <v>240.54899291222804</v>
      </c>
      <c r="AG145" s="107">
        <v>310.95474167998088</v>
      </c>
      <c r="AH145" s="107">
        <v>403.63731409456489</v>
      </c>
      <c r="AI145" s="107">
        <v>525.33983974049875</v>
      </c>
      <c r="AJ145" s="107">
        <v>683.99571270886952</v>
      </c>
      <c r="AK145" s="107">
        <v>886.23176610066241</v>
      </c>
      <c r="AL145" s="107">
        <v>1140.8831878161432</v>
      </c>
      <c r="AM145" s="107">
        <v>1466.8466243057981</v>
      </c>
      <c r="AN145" s="107">
        <v>1887.2075687278696</v>
      </c>
      <c r="AO145" s="107">
        <v>2422.766696360582</v>
      </c>
      <c r="AP145" s="107">
        <v>3107.7538855172061</v>
      </c>
      <c r="AQ145" s="107">
        <v>3975.982338103996</v>
      </c>
      <c r="AR145" s="107">
        <v>5074.621985878257</v>
      </c>
      <c r="AS145" s="107">
        <v>6441.0728797607726</v>
      </c>
      <c r="AT145" s="107">
        <v>8142.9364271413679</v>
      </c>
      <c r="AU145" s="107">
        <v>10220.706285440348</v>
      </c>
      <c r="AV145" s="107">
        <v>12743.665073129914</v>
      </c>
      <c r="AW145" s="107">
        <v>15754.054539467003</v>
      </c>
      <c r="AX145" s="107">
        <v>19324.683160606368</v>
      </c>
      <c r="AY145" s="107">
        <v>23465.503593494395</v>
      </c>
      <c r="AZ145" s="107">
        <v>28238.491923596026</v>
      </c>
    </row>
    <row r="146" spans="1:52">
      <c r="A146" s="123" t="s">
        <v>146</v>
      </c>
      <c r="B146" s="107">
        <v>0</v>
      </c>
      <c r="C146" s="107">
        <v>0</v>
      </c>
      <c r="D146" s="107">
        <v>0</v>
      </c>
      <c r="E146" s="107">
        <v>0</v>
      </c>
      <c r="F146" s="107">
        <v>0</v>
      </c>
      <c r="G146" s="107">
        <v>0</v>
      </c>
      <c r="H146" s="107">
        <v>0</v>
      </c>
      <c r="I146" s="107">
        <v>0</v>
      </c>
      <c r="J146" s="107">
        <v>0</v>
      </c>
      <c r="K146" s="107">
        <v>0</v>
      </c>
      <c r="L146" s="107">
        <v>0</v>
      </c>
      <c r="M146" s="107">
        <v>0</v>
      </c>
      <c r="N146" s="107">
        <v>0</v>
      </c>
      <c r="O146" s="107">
        <v>0</v>
      </c>
      <c r="P146" s="107">
        <v>0</v>
      </c>
      <c r="Q146" s="107">
        <v>0</v>
      </c>
      <c r="R146" s="107">
        <v>13.784979985513528</v>
      </c>
      <c r="S146" s="107">
        <v>31.356194273897231</v>
      </c>
      <c r="T146" s="107">
        <v>53.034214143609418</v>
      </c>
      <c r="U146" s="107">
        <v>78.537244490330295</v>
      </c>
      <c r="V146" s="107">
        <v>109.03349419216119</v>
      </c>
      <c r="W146" s="107">
        <v>146.89293991910222</v>
      </c>
      <c r="X146" s="107">
        <v>191.33957941532137</v>
      </c>
      <c r="Y146" s="107">
        <v>245.05840406372312</v>
      </c>
      <c r="Z146" s="107">
        <v>309.55592924517282</v>
      </c>
      <c r="AA146" s="107">
        <v>387.20149997791333</v>
      </c>
      <c r="AB146" s="107">
        <v>482.86702883482724</v>
      </c>
      <c r="AC146" s="107">
        <v>596.68739654500575</v>
      </c>
      <c r="AD146" s="107">
        <v>734.85525399202027</v>
      </c>
      <c r="AE146" s="107">
        <v>897.53501032682698</v>
      </c>
      <c r="AF146" s="107">
        <v>1090.2925937327718</v>
      </c>
      <c r="AG146" s="107">
        <v>1322.6984168262422</v>
      </c>
      <c r="AH146" s="107">
        <v>1602.8811856017712</v>
      </c>
      <c r="AI146" s="107">
        <v>1935.6664026585681</v>
      </c>
      <c r="AJ146" s="107">
        <v>2337.9917334962438</v>
      </c>
      <c r="AK146" s="107">
        <v>2822.841552120844</v>
      </c>
      <c r="AL146" s="107">
        <v>3409.6724120479944</v>
      </c>
      <c r="AM146" s="107">
        <v>4113.567207486647</v>
      </c>
      <c r="AN146" s="107">
        <v>4962.2094899006725</v>
      </c>
      <c r="AO146" s="107">
        <v>5972.1395412986667</v>
      </c>
      <c r="AP146" s="107">
        <v>7186.1558721526289</v>
      </c>
      <c r="AQ146" s="107">
        <v>8625.5413349643677</v>
      </c>
      <c r="AR146" s="107">
        <v>10339.504421479556</v>
      </c>
      <c r="AS146" s="107">
        <v>12349.290612257191</v>
      </c>
      <c r="AT146" s="107">
        <v>14731.990197072408</v>
      </c>
      <c r="AU146" s="107">
        <v>17497.022621109929</v>
      </c>
      <c r="AV146" s="107">
        <v>20710.133598865443</v>
      </c>
      <c r="AW146" s="107">
        <v>24399.269890358701</v>
      </c>
      <c r="AX146" s="107">
        <v>28649.158588936691</v>
      </c>
      <c r="AY146" s="107">
        <v>33467.11268580598</v>
      </c>
      <c r="AZ146" s="107">
        <v>38950.792878239059</v>
      </c>
    </row>
    <row r="147" spans="1:52">
      <c r="A147" s="123" t="s">
        <v>140</v>
      </c>
      <c r="B147" s="107">
        <v>0</v>
      </c>
      <c r="C147" s="107">
        <v>0</v>
      </c>
      <c r="D147" s="107">
        <v>0</v>
      </c>
      <c r="E147" s="107">
        <v>0</v>
      </c>
      <c r="F147" s="107">
        <v>0</v>
      </c>
      <c r="G147" s="107">
        <v>0</v>
      </c>
      <c r="H147" s="107">
        <v>0</v>
      </c>
      <c r="I147" s="107">
        <v>0</v>
      </c>
      <c r="J147" s="107">
        <v>0</v>
      </c>
      <c r="K147" s="107">
        <v>0</v>
      </c>
      <c r="L147" s="107">
        <v>0</v>
      </c>
      <c r="M147" s="107">
        <v>0</v>
      </c>
      <c r="N147" s="107">
        <v>0</v>
      </c>
      <c r="O147" s="107">
        <v>0</v>
      </c>
      <c r="P147" s="107">
        <v>0</v>
      </c>
      <c r="Q147" s="107">
        <v>0</v>
      </c>
      <c r="R147" s="107">
        <v>0.12645722443717153</v>
      </c>
      <c r="S147" s="107">
        <v>0.5231897648824696</v>
      </c>
      <c r="T147" s="107">
        <v>1.8979014137070247</v>
      </c>
      <c r="U147" s="107">
        <v>3.2826174230003846</v>
      </c>
      <c r="V147" s="107">
        <v>4.9536172682751589</v>
      </c>
      <c r="W147" s="107">
        <v>7.4527435493584653</v>
      </c>
      <c r="X147" s="107">
        <v>12.210044372729921</v>
      </c>
      <c r="Y147" s="107">
        <v>18.724167999666498</v>
      </c>
      <c r="Z147" s="107">
        <v>28.444554556638625</v>
      </c>
      <c r="AA147" s="107">
        <v>41.723364501745522</v>
      </c>
      <c r="AB147" s="107">
        <v>59.878286576642658</v>
      </c>
      <c r="AC147" s="107">
        <v>84.927793535929681</v>
      </c>
      <c r="AD147" s="107">
        <v>118.81489887855956</v>
      </c>
      <c r="AE147" s="107">
        <v>163.91859322829461</v>
      </c>
      <c r="AF147" s="107">
        <v>225.35224786005566</v>
      </c>
      <c r="AG147" s="107">
        <v>305.47699222152806</v>
      </c>
      <c r="AH147" s="107">
        <v>412.18611041224102</v>
      </c>
      <c r="AI147" s="107">
        <v>555.46270743313471</v>
      </c>
      <c r="AJ147" s="107">
        <v>750.02264745303535</v>
      </c>
      <c r="AK147" s="107">
        <v>1003.313576143694</v>
      </c>
      <c r="AL147" s="107">
        <v>1337.8338553805463</v>
      </c>
      <c r="AM147" s="107">
        <v>1779.8798982113667</v>
      </c>
      <c r="AN147" s="107">
        <v>2367.4989596053888</v>
      </c>
      <c r="AO147" s="107">
        <v>3133.9119552191441</v>
      </c>
      <c r="AP147" s="107">
        <v>4140.9776822034128</v>
      </c>
      <c r="AQ147" s="107">
        <v>5440.9035332827661</v>
      </c>
      <c r="AR147" s="107">
        <v>7116.626365475604</v>
      </c>
      <c r="AS147" s="107">
        <v>9242.7295467035074</v>
      </c>
      <c r="AT147" s="107">
        <v>11944.959900890015</v>
      </c>
      <c r="AU147" s="107">
        <v>15306.313675055313</v>
      </c>
      <c r="AV147" s="107">
        <v>19465.208062425754</v>
      </c>
      <c r="AW147" s="107">
        <v>24529.562116900099</v>
      </c>
      <c r="AX147" s="107">
        <v>30667.278002197079</v>
      </c>
      <c r="AY147" s="107">
        <v>37964.088281853656</v>
      </c>
      <c r="AZ147" s="107">
        <v>46604.350555710698</v>
      </c>
    </row>
    <row r="148" spans="1:52">
      <c r="A148" s="121"/>
      <c r="B148" s="122">
        <v>0</v>
      </c>
      <c r="C148" s="122">
        <v>0</v>
      </c>
      <c r="D148" s="122">
        <v>0</v>
      </c>
      <c r="E148" s="122">
        <v>0</v>
      </c>
      <c r="F148" s="122">
        <v>0</v>
      </c>
      <c r="G148" s="122">
        <v>0</v>
      </c>
      <c r="H148" s="122">
        <v>0</v>
      </c>
      <c r="I148" s="122">
        <v>0</v>
      </c>
      <c r="J148" s="122">
        <v>0</v>
      </c>
      <c r="K148" s="122">
        <v>0</v>
      </c>
      <c r="L148" s="122">
        <v>0</v>
      </c>
      <c r="M148" s="122">
        <v>0</v>
      </c>
      <c r="N148" s="122">
        <v>0</v>
      </c>
      <c r="O148" s="122">
        <v>0</v>
      </c>
      <c r="P148" s="122">
        <v>0</v>
      </c>
      <c r="Q148" s="122">
        <v>0</v>
      </c>
      <c r="R148" s="122">
        <v>0</v>
      </c>
      <c r="S148" s="122">
        <v>0</v>
      </c>
      <c r="T148" s="122">
        <v>0</v>
      </c>
      <c r="U148" s="122">
        <v>0</v>
      </c>
      <c r="V148" s="122">
        <v>0</v>
      </c>
      <c r="W148" s="122">
        <v>0</v>
      </c>
      <c r="X148" s="122">
        <v>0</v>
      </c>
      <c r="Y148" s="122">
        <v>0</v>
      </c>
      <c r="Z148" s="122">
        <v>0</v>
      </c>
      <c r="AA148" s="122">
        <v>0</v>
      </c>
      <c r="AB148" s="122">
        <v>0</v>
      </c>
      <c r="AC148" s="122">
        <v>0</v>
      </c>
      <c r="AD148" s="122">
        <v>0</v>
      </c>
      <c r="AE148" s="122">
        <v>0</v>
      </c>
      <c r="AF148" s="122">
        <v>0</v>
      </c>
      <c r="AG148" s="122">
        <v>0</v>
      </c>
      <c r="AH148" s="122">
        <v>0</v>
      </c>
      <c r="AI148" s="122">
        <v>0</v>
      </c>
      <c r="AJ148" s="122">
        <v>0</v>
      </c>
      <c r="AK148" s="122">
        <v>0</v>
      </c>
      <c r="AL148" s="122">
        <v>0</v>
      </c>
      <c r="AM148" s="122">
        <v>0</v>
      </c>
      <c r="AN148" s="122">
        <v>0</v>
      </c>
      <c r="AO148" s="122">
        <v>0</v>
      </c>
      <c r="AP148" s="122">
        <v>0</v>
      </c>
      <c r="AQ148" s="122">
        <v>0</v>
      </c>
      <c r="AR148" s="122">
        <v>0</v>
      </c>
      <c r="AS148" s="122">
        <v>0</v>
      </c>
      <c r="AT148" s="122">
        <v>0</v>
      </c>
      <c r="AU148" s="122">
        <v>0</v>
      </c>
      <c r="AV148" s="122">
        <v>0</v>
      </c>
      <c r="AW148" s="122">
        <v>0</v>
      </c>
      <c r="AX148" s="122">
        <v>0</v>
      </c>
      <c r="AY148" s="122">
        <v>0</v>
      </c>
      <c r="AZ148" s="122">
        <v>0</v>
      </c>
    </row>
    <row r="149" spans="1:52">
      <c r="A149" s="123"/>
      <c r="B149" s="107">
        <v>0</v>
      </c>
      <c r="C149" s="107">
        <v>0</v>
      </c>
      <c r="D149" s="107">
        <v>0</v>
      </c>
      <c r="E149" s="107">
        <v>0</v>
      </c>
      <c r="F149" s="107">
        <v>0</v>
      </c>
      <c r="G149" s="107">
        <v>0</v>
      </c>
      <c r="H149" s="107">
        <v>0</v>
      </c>
      <c r="I149" s="107">
        <v>0</v>
      </c>
      <c r="J149" s="107">
        <v>0</v>
      </c>
      <c r="K149" s="107">
        <v>0</v>
      </c>
      <c r="L149" s="107">
        <v>0</v>
      </c>
      <c r="M149" s="107">
        <v>0</v>
      </c>
      <c r="N149" s="107">
        <v>0</v>
      </c>
      <c r="O149" s="107">
        <v>0</v>
      </c>
      <c r="P149" s="107">
        <v>0</v>
      </c>
      <c r="Q149" s="107">
        <v>0</v>
      </c>
      <c r="R149" s="107">
        <v>0</v>
      </c>
      <c r="S149" s="107">
        <v>0</v>
      </c>
      <c r="T149" s="107">
        <v>0</v>
      </c>
      <c r="U149" s="107">
        <v>0</v>
      </c>
      <c r="V149" s="107">
        <v>0</v>
      </c>
      <c r="W149" s="107">
        <v>0</v>
      </c>
      <c r="X149" s="107">
        <v>0</v>
      </c>
      <c r="Y149" s="107">
        <v>0</v>
      </c>
      <c r="Z149" s="107">
        <v>0</v>
      </c>
      <c r="AA149" s="107">
        <v>0</v>
      </c>
      <c r="AB149" s="107">
        <v>0</v>
      </c>
      <c r="AC149" s="107">
        <v>0</v>
      </c>
      <c r="AD149" s="107">
        <v>0</v>
      </c>
      <c r="AE149" s="107">
        <v>0</v>
      </c>
      <c r="AF149" s="107">
        <v>0</v>
      </c>
      <c r="AG149" s="107">
        <v>0</v>
      </c>
      <c r="AH149" s="107">
        <v>0</v>
      </c>
      <c r="AI149" s="107">
        <v>0</v>
      </c>
      <c r="AJ149" s="107">
        <v>0</v>
      </c>
      <c r="AK149" s="107">
        <v>0</v>
      </c>
      <c r="AL149" s="107">
        <v>0</v>
      </c>
      <c r="AM149" s="107">
        <v>0</v>
      </c>
      <c r="AN149" s="107">
        <v>0</v>
      </c>
      <c r="AO149" s="107">
        <v>0</v>
      </c>
      <c r="AP149" s="107">
        <v>0</v>
      </c>
      <c r="AQ149" s="107">
        <v>0</v>
      </c>
      <c r="AR149" s="107">
        <v>0</v>
      </c>
      <c r="AS149" s="107">
        <v>0</v>
      </c>
      <c r="AT149" s="107">
        <v>0</v>
      </c>
      <c r="AU149" s="107">
        <v>0</v>
      </c>
      <c r="AV149" s="107">
        <v>0</v>
      </c>
      <c r="AW149" s="107">
        <v>0</v>
      </c>
      <c r="AX149" s="107">
        <v>0</v>
      </c>
      <c r="AY149" s="107">
        <v>0</v>
      </c>
      <c r="AZ149" s="107">
        <v>0</v>
      </c>
    </row>
    <row r="150" spans="1:52">
      <c r="A150" s="123"/>
      <c r="B150" s="107">
        <v>0</v>
      </c>
      <c r="C150" s="107">
        <v>0</v>
      </c>
      <c r="D150" s="107">
        <v>0</v>
      </c>
      <c r="E150" s="107">
        <v>0</v>
      </c>
      <c r="F150" s="107">
        <v>0</v>
      </c>
      <c r="G150" s="107">
        <v>0</v>
      </c>
      <c r="H150" s="107">
        <v>0</v>
      </c>
      <c r="I150" s="107">
        <v>0</v>
      </c>
      <c r="J150" s="107">
        <v>0</v>
      </c>
      <c r="K150" s="107">
        <v>0</v>
      </c>
      <c r="L150" s="107">
        <v>0</v>
      </c>
      <c r="M150" s="107">
        <v>0</v>
      </c>
      <c r="N150" s="107">
        <v>0</v>
      </c>
      <c r="O150" s="107">
        <v>0</v>
      </c>
      <c r="P150" s="107">
        <v>0</v>
      </c>
      <c r="Q150" s="107">
        <v>0</v>
      </c>
      <c r="R150" s="107">
        <v>0</v>
      </c>
      <c r="S150" s="107">
        <v>0</v>
      </c>
      <c r="T150" s="107">
        <v>0</v>
      </c>
      <c r="U150" s="107">
        <v>0</v>
      </c>
      <c r="V150" s="107">
        <v>0</v>
      </c>
      <c r="W150" s="107">
        <v>0</v>
      </c>
      <c r="X150" s="107">
        <v>0</v>
      </c>
      <c r="Y150" s="107">
        <v>0</v>
      </c>
      <c r="Z150" s="107">
        <v>0</v>
      </c>
      <c r="AA150" s="107">
        <v>0</v>
      </c>
      <c r="AB150" s="107">
        <v>0</v>
      </c>
      <c r="AC150" s="107">
        <v>0</v>
      </c>
      <c r="AD150" s="107">
        <v>0</v>
      </c>
      <c r="AE150" s="107">
        <v>0</v>
      </c>
      <c r="AF150" s="107">
        <v>0</v>
      </c>
      <c r="AG150" s="107">
        <v>0</v>
      </c>
      <c r="AH150" s="107">
        <v>0</v>
      </c>
      <c r="AI150" s="107">
        <v>0</v>
      </c>
      <c r="AJ150" s="107">
        <v>0</v>
      </c>
      <c r="AK150" s="107">
        <v>0</v>
      </c>
      <c r="AL150" s="107">
        <v>0</v>
      </c>
      <c r="AM150" s="107">
        <v>0</v>
      </c>
      <c r="AN150" s="107">
        <v>0</v>
      </c>
      <c r="AO150" s="107">
        <v>0</v>
      </c>
      <c r="AP150" s="107">
        <v>0</v>
      </c>
      <c r="AQ150" s="107">
        <v>0</v>
      </c>
      <c r="AR150" s="107">
        <v>0</v>
      </c>
      <c r="AS150" s="107">
        <v>0</v>
      </c>
      <c r="AT150" s="107">
        <v>0</v>
      </c>
      <c r="AU150" s="107">
        <v>0</v>
      </c>
      <c r="AV150" s="107">
        <v>0</v>
      </c>
      <c r="AW150" s="107">
        <v>0</v>
      </c>
      <c r="AX150" s="107">
        <v>0</v>
      </c>
      <c r="AY150" s="107">
        <v>0</v>
      </c>
      <c r="AZ150" s="107">
        <v>0</v>
      </c>
    </row>
    <row r="151" spans="1:52">
      <c r="A151" s="123"/>
      <c r="B151" s="107">
        <v>0</v>
      </c>
      <c r="C151" s="107">
        <v>0</v>
      </c>
      <c r="D151" s="107">
        <v>0</v>
      </c>
      <c r="E151" s="107">
        <v>0</v>
      </c>
      <c r="F151" s="107">
        <v>0</v>
      </c>
      <c r="G151" s="107">
        <v>0</v>
      </c>
      <c r="H151" s="107">
        <v>0</v>
      </c>
      <c r="I151" s="107">
        <v>0</v>
      </c>
      <c r="J151" s="107">
        <v>0</v>
      </c>
      <c r="K151" s="107">
        <v>0</v>
      </c>
      <c r="L151" s="107">
        <v>0</v>
      </c>
      <c r="M151" s="107">
        <v>0</v>
      </c>
      <c r="N151" s="107">
        <v>0</v>
      </c>
      <c r="O151" s="107">
        <v>0</v>
      </c>
      <c r="P151" s="107">
        <v>0</v>
      </c>
      <c r="Q151" s="107">
        <v>0</v>
      </c>
      <c r="R151" s="107">
        <v>0</v>
      </c>
      <c r="S151" s="107">
        <v>0</v>
      </c>
      <c r="T151" s="107">
        <v>0</v>
      </c>
      <c r="U151" s="107">
        <v>0</v>
      </c>
      <c r="V151" s="107">
        <v>0</v>
      </c>
      <c r="W151" s="107">
        <v>0</v>
      </c>
      <c r="X151" s="107">
        <v>0</v>
      </c>
      <c r="Y151" s="107">
        <v>0</v>
      </c>
      <c r="Z151" s="107">
        <v>0</v>
      </c>
      <c r="AA151" s="107">
        <v>0</v>
      </c>
      <c r="AB151" s="107">
        <v>0</v>
      </c>
      <c r="AC151" s="107">
        <v>0</v>
      </c>
      <c r="AD151" s="107">
        <v>0</v>
      </c>
      <c r="AE151" s="107">
        <v>0</v>
      </c>
      <c r="AF151" s="107">
        <v>0</v>
      </c>
      <c r="AG151" s="107">
        <v>0</v>
      </c>
      <c r="AH151" s="107">
        <v>0</v>
      </c>
      <c r="AI151" s="107">
        <v>0</v>
      </c>
      <c r="AJ151" s="107">
        <v>0</v>
      </c>
      <c r="AK151" s="107">
        <v>0</v>
      </c>
      <c r="AL151" s="107">
        <v>0</v>
      </c>
      <c r="AM151" s="107">
        <v>0</v>
      </c>
      <c r="AN151" s="107">
        <v>0</v>
      </c>
      <c r="AO151" s="107">
        <v>0</v>
      </c>
      <c r="AP151" s="107">
        <v>0</v>
      </c>
      <c r="AQ151" s="107">
        <v>0</v>
      </c>
      <c r="AR151" s="107">
        <v>0</v>
      </c>
      <c r="AS151" s="107">
        <v>0</v>
      </c>
      <c r="AT151" s="107">
        <v>0</v>
      </c>
      <c r="AU151" s="107">
        <v>0</v>
      </c>
      <c r="AV151" s="107">
        <v>0</v>
      </c>
      <c r="AW151" s="107">
        <v>0</v>
      </c>
      <c r="AX151" s="107">
        <v>0</v>
      </c>
      <c r="AY151" s="107">
        <v>0</v>
      </c>
      <c r="AZ151" s="107">
        <v>0</v>
      </c>
    </row>
    <row r="152" spans="1:52">
      <c r="A152" s="123"/>
      <c r="B152" s="107">
        <v>0</v>
      </c>
      <c r="C152" s="107">
        <v>0</v>
      </c>
      <c r="D152" s="107">
        <v>0</v>
      </c>
      <c r="E152" s="107">
        <v>0</v>
      </c>
      <c r="F152" s="107">
        <v>0</v>
      </c>
      <c r="G152" s="107">
        <v>0</v>
      </c>
      <c r="H152" s="107">
        <v>0</v>
      </c>
      <c r="I152" s="107">
        <v>0</v>
      </c>
      <c r="J152" s="107">
        <v>0</v>
      </c>
      <c r="K152" s="107">
        <v>0</v>
      </c>
      <c r="L152" s="107">
        <v>0</v>
      </c>
      <c r="M152" s="107">
        <v>0</v>
      </c>
      <c r="N152" s="107">
        <v>0</v>
      </c>
      <c r="O152" s="107">
        <v>0</v>
      </c>
      <c r="P152" s="107">
        <v>0</v>
      </c>
      <c r="Q152" s="107">
        <v>0</v>
      </c>
      <c r="R152" s="107">
        <v>0</v>
      </c>
      <c r="S152" s="107">
        <v>0</v>
      </c>
      <c r="T152" s="107">
        <v>0</v>
      </c>
      <c r="U152" s="107">
        <v>0</v>
      </c>
      <c r="V152" s="107">
        <v>0</v>
      </c>
      <c r="W152" s="107">
        <v>0</v>
      </c>
      <c r="X152" s="107">
        <v>0</v>
      </c>
      <c r="Y152" s="107">
        <v>0</v>
      </c>
      <c r="Z152" s="107">
        <v>0</v>
      </c>
      <c r="AA152" s="107">
        <v>0</v>
      </c>
      <c r="AB152" s="107">
        <v>0</v>
      </c>
      <c r="AC152" s="107">
        <v>0</v>
      </c>
      <c r="AD152" s="107">
        <v>0</v>
      </c>
      <c r="AE152" s="107">
        <v>0</v>
      </c>
      <c r="AF152" s="107">
        <v>0</v>
      </c>
      <c r="AG152" s="107">
        <v>0</v>
      </c>
      <c r="AH152" s="107">
        <v>0</v>
      </c>
      <c r="AI152" s="107">
        <v>0</v>
      </c>
      <c r="AJ152" s="107">
        <v>0</v>
      </c>
      <c r="AK152" s="107">
        <v>0</v>
      </c>
      <c r="AL152" s="107">
        <v>0</v>
      </c>
      <c r="AM152" s="107">
        <v>0</v>
      </c>
      <c r="AN152" s="107">
        <v>0</v>
      </c>
      <c r="AO152" s="107">
        <v>0</v>
      </c>
      <c r="AP152" s="107">
        <v>0</v>
      </c>
      <c r="AQ152" s="107">
        <v>0</v>
      </c>
      <c r="AR152" s="107">
        <v>0</v>
      </c>
      <c r="AS152" s="107">
        <v>0</v>
      </c>
      <c r="AT152" s="107">
        <v>0</v>
      </c>
      <c r="AU152" s="107">
        <v>0</v>
      </c>
      <c r="AV152" s="107">
        <v>0</v>
      </c>
      <c r="AW152" s="107">
        <v>0</v>
      </c>
      <c r="AX152" s="107">
        <v>0</v>
      </c>
      <c r="AY152" s="107">
        <v>0</v>
      </c>
      <c r="AZ152" s="107">
        <v>0</v>
      </c>
    </row>
    <row r="153" spans="1:52">
      <c r="A153" s="121" t="s">
        <v>131</v>
      </c>
      <c r="B153" s="122">
        <v>0</v>
      </c>
      <c r="C153" s="122">
        <v>0</v>
      </c>
      <c r="D153" s="122">
        <v>0</v>
      </c>
      <c r="E153" s="122">
        <v>0</v>
      </c>
      <c r="F153" s="122">
        <v>0</v>
      </c>
      <c r="G153" s="122">
        <v>0</v>
      </c>
      <c r="H153" s="122">
        <v>0</v>
      </c>
      <c r="I153" s="122">
        <v>0</v>
      </c>
      <c r="J153" s="122">
        <v>0</v>
      </c>
      <c r="K153" s="122">
        <v>0</v>
      </c>
      <c r="L153" s="122">
        <v>0</v>
      </c>
      <c r="M153" s="122">
        <v>0</v>
      </c>
      <c r="N153" s="122">
        <v>0</v>
      </c>
      <c r="O153" s="122">
        <v>0</v>
      </c>
      <c r="P153" s="122">
        <v>0</v>
      </c>
      <c r="Q153" s="122">
        <v>0</v>
      </c>
      <c r="R153" s="122">
        <v>0</v>
      </c>
      <c r="S153" s="122">
        <v>0</v>
      </c>
      <c r="T153" s="122">
        <v>0.41270765663748071</v>
      </c>
      <c r="U153" s="122">
        <v>1.2271779563850749</v>
      </c>
      <c r="V153" s="122">
        <v>2.47579472423618</v>
      </c>
      <c r="W153" s="122">
        <v>2.6079419693263364</v>
      </c>
      <c r="X153" s="122">
        <v>2.6030773705838945</v>
      </c>
      <c r="Y153" s="122">
        <v>2.5950820339950851</v>
      </c>
      <c r="Z153" s="122">
        <v>2.5747443456471619</v>
      </c>
      <c r="AA153" s="122">
        <v>2.7206614244906806</v>
      </c>
      <c r="AB153" s="122">
        <v>2.8460301888152237</v>
      </c>
      <c r="AC153" s="122">
        <v>3.3638378791174031</v>
      </c>
      <c r="AD153" s="122">
        <v>5.3180432259924038</v>
      </c>
      <c r="AE153" s="122">
        <v>23.713200450398606</v>
      </c>
      <c r="AF153" s="122">
        <v>95.1739968289356</v>
      </c>
      <c r="AG153" s="122">
        <v>242.02716679401036</v>
      </c>
      <c r="AH153" s="122">
        <v>479.10901776001799</v>
      </c>
      <c r="AI153" s="122">
        <v>816.46336152692447</v>
      </c>
      <c r="AJ153" s="122">
        <v>1269.5117846016558</v>
      </c>
      <c r="AK153" s="122">
        <v>1843.8521439174506</v>
      </c>
      <c r="AL153" s="122">
        <v>2550.5215116359041</v>
      </c>
      <c r="AM153" s="122">
        <v>3390.6186604153718</v>
      </c>
      <c r="AN153" s="122">
        <v>4367.4565732110741</v>
      </c>
      <c r="AO153" s="122">
        <v>5473.9580689150316</v>
      </c>
      <c r="AP153" s="122">
        <v>6706.3140685585349</v>
      </c>
      <c r="AQ153" s="122">
        <v>8060.9965371455319</v>
      </c>
      <c r="AR153" s="122">
        <v>9548.365152354867</v>
      </c>
      <c r="AS153" s="122">
        <v>11166.482839755106</v>
      </c>
      <c r="AT153" s="122">
        <v>12913.149114647193</v>
      </c>
      <c r="AU153" s="122">
        <v>14785.170864067783</v>
      </c>
      <c r="AV153" s="122">
        <v>16766.898958915823</v>
      </c>
      <c r="AW153" s="122">
        <v>18865.284983313333</v>
      </c>
      <c r="AX153" s="122">
        <v>21063.94919345876</v>
      </c>
      <c r="AY153" s="122">
        <v>23359.618239635507</v>
      </c>
      <c r="AZ153" s="122">
        <v>25730.147586569525</v>
      </c>
    </row>
    <row r="154" spans="1:52">
      <c r="A154" s="123" t="s">
        <v>132</v>
      </c>
      <c r="B154" s="107">
        <v>0</v>
      </c>
      <c r="C154" s="107">
        <v>0</v>
      </c>
      <c r="D154" s="107">
        <v>0</v>
      </c>
      <c r="E154" s="107">
        <v>0</v>
      </c>
      <c r="F154" s="107">
        <v>0</v>
      </c>
      <c r="G154" s="107">
        <v>0</v>
      </c>
      <c r="H154" s="107">
        <v>0</v>
      </c>
      <c r="I154" s="107">
        <v>0</v>
      </c>
      <c r="J154" s="107">
        <v>0</v>
      </c>
      <c r="K154" s="107">
        <v>0</v>
      </c>
      <c r="L154" s="107">
        <v>0</v>
      </c>
      <c r="M154" s="107">
        <v>0</v>
      </c>
      <c r="N154" s="107">
        <v>0</v>
      </c>
      <c r="O154" s="107">
        <v>0</v>
      </c>
      <c r="P154" s="107">
        <v>0</v>
      </c>
      <c r="Q154" s="107">
        <v>0</v>
      </c>
      <c r="R154" s="107">
        <v>0</v>
      </c>
      <c r="S154" s="107">
        <v>0</v>
      </c>
      <c r="T154" s="107">
        <v>0</v>
      </c>
      <c r="U154" s="107">
        <v>0</v>
      </c>
      <c r="V154" s="107">
        <v>0</v>
      </c>
      <c r="W154" s="107">
        <v>0</v>
      </c>
      <c r="X154" s="107">
        <v>0</v>
      </c>
      <c r="Y154" s="107">
        <v>0</v>
      </c>
      <c r="Z154" s="107">
        <v>0</v>
      </c>
      <c r="AA154" s="107">
        <v>0</v>
      </c>
      <c r="AB154" s="107">
        <v>0</v>
      </c>
      <c r="AC154" s="107">
        <v>0</v>
      </c>
      <c r="AD154" s="107">
        <v>0</v>
      </c>
      <c r="AE154" s="107">
        <v>0</v>
      </c>
      <c r="AF154" s="107">
        <v>0</v>
      </c>
      <c r="AG154" s="107">
        <v>0</v>
      </c>
      <c r="AH154" s="107">
        <v>0</v>
      </c>
      <c r="AI154" s="107">
        <v>0</v>
      </c>
      <c r="AJ154" s="107">
        <v>0</v>
      </c>
      <c r="AK154" s="107">
        <v>0</v>
      </c>
      <c r="AL154" s="107">
        <v>0</v>
      </c>
      <c r="AM154" s="107">
        <v>0</v>
      </c>
      <c r="AN154" s="107">
        <v>0</v>
      </c>
      <c r="AO154" s="107">
        <v>0</v>
      </c>
      <c r="AP154" s="107">
        <v>0</v>
      </c>
      <c r="AQ154" s="107">
        <v>0</v>
      </c>
      <c r="AR154" s="107">
        <v>0</v>
      </c>
      <c r="AS154" s="107">
        <v>0</v>
      </c>
      <c r="AT154" s="107">
        <v>0</v>
      </c>
      <c r="AU154" s="107">
        <v>0</v>
      </c>
      <c r="AV154" s="107">
        <v>0</v>
      </c>
      <c r="AW154" s="107">
        <v>0</v>
      </c>
      <c r="AX154" s="107">
        <v>0</v>
      </c>
      <c r="AY154" s="107">
        <v>0</v>
      </c>
      <c r="AZ154" s="107">
        <v>0</v>
      </c>
    </row>
    <row r="155" spans="1:52">
      <c r="A155" s="123" t="s">
        <v>133</v>
      </c>
      <c r="B155" s="107">
        <v>0</v>
      </c>
      <c r="C155" s="107">
        <v>0</v>
      </c>
      <c r="D155" s="107">
        <v>0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0</v>
      </c>
      <c r="M155" s="107">
        <v>0</v>
      </c>
      <c r="N155" s="107">
        <v>0</v>
      </c>
      <c r="O155" s="107">
        <v>0</v>
      </c>
      <c r="P155" s="107">
        <v>0</v>
      </c>
      <c r="Q155" s="107">
        <v>0</v>
      </c>
      <c r="R155" s="107">
        <v>0</v>
      </c>
      <c r="S155" s="107">
        <v>0</v>
      </c>
      <c r="T155" s="107">
        <v>0</v>
      </c>
      <c r="U155" s="107">
        <v>0</v>
      </c>
      <c r="V155" s="107">
        <v>0</v>
      </c>
      <c r="W155" s="107">
        <v>0</v>
      </c>
      <c r="X155" s="107">
        <v>0</v>
      </c>
      <c r="Y155" s="107">
        <v>0</v>
      </c>
      <c r="Z155" s="107">
        <v>0</v>
      </c>
      <c r="AA155" s="107">
        <v>0</v>
      </c>
      <c r="AB155" s="107">
        <v>0</v>
      </c>
      <c r="AC155" s="107">
        <v>0</v>
      </c>
      <c r="AD155" s="107">
        <v>0</v>
      </c>
      <c r="AE155" s="107">
        <v>0</v>
      </c>
      <c r="AF155" s="107">
        <v>0</v>
      </c>
      <c r="AG155" s="107">
        <v>0</v>
      </c>
      <c r="AH155" s="107">
        <v>0</v>
      </c>
      <c r="AI155" s="107">
        <v>0</v>
      </c>
      <c r="AJ155" s="107">
        <v>0</v>
      </c>
      <c r="AK155" s="107">
        <v>0</v>
      </c>
      <c r="AL155" s="107">
        <v>0</v>
      </c>
      <c r="AM155" s="107">
        <v>0</v>
      </c>
      <c r="AN155" s="107">
        <v>0</v>
      </c>
      <c r="AO155" s="107">
        <v>0</v>
      </c>
      <c r="AP155" s="107">
        <v>0</v>
      </c>
      <c r="AQ155" s="107">
        <v>0</v>
      </c>
      <c r="AR155" s="107">
        <v>0</v>
      </c>
      <c r="AS155" s="107">
        <v>0</v>
      </c>
      <c r="AT155" s="107">
        <v>0</v>
      </c>
      <c r="AU155" s="107">
        <v>0</v>
      </c>
      <c r="AV155" s="107">
        <v>0</v>
      </c>
      <c r="AW155" s="107">
        <v>0</v>
      </c>
      <c r="AX155" s="107">
        <v>0</v>
      </c>
      <c r="AY155" s="107">
        <v>0</v>
      </c>
      <c r="AZ155" s="107">
        <v>0</v>
      </c>
    </row>
    <row r="156" spans="1:52">
      <c r="A156" s="123" t="s">
        <v>134</v>
      </c>
      <c r="B156" s="107">
        <v>0</v>
      </c>
      <c r="C156" s="107">
        <v>0</v>
      </c>
      <c r="D156" s="107">
        <v>0</v>
      </c>
      <c r="E156" s="107">
        <v>0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  <c r="K156" s="107">
        <v>0</v>
      </c>
      <c r="L156" s="107">
        <v>0</v>
      </c>
      <c r="M156" s="107">
        <v>0</v>
      </c>
      <c r="N156" s="107">
        <v>0</v>
      </c>
      <c r="O156" s="107">
        <v>0</v>
      </c>
      <c r="P156" s="107">
        <v>0</v>
      </c>
      <c r="Q156" s="107">
        <v>0</v>
      </c>
      <c r="R156" s="107">
        <v>0</v>
      </c>
      <c r="S156" s="107">
        <v>0</v>
      </c>
      <c r="T156" s="107">
        <v>0.41270765663748071</v>
      </c>
      <c r="U156" s="107">
        <v>1.2271779563850749</v>
      </c>
      <c r="V156" s="107">
        <v>2.47579472423618</v>
      </c>
      <c r="W156" s="107">
        <v>2.6079419693263364</v>
      </c>
      <c r="X156" s="107">
        <v>2.6030773705838945</v>
      </c>
      <c r="Y156" s="107">
        <v>2.5950820339950851</v>
      </c>
      <c r="Z156" s="107">
        <v>2.5747443456471619</v>
      </c>
      <c r="AA156" s="107">
        <v>2.7206614244906806</v>
      </c>
      <c r="AB156" s="107">
        <v>2.8460301888152237</v>
      </c>
      <c r="AC156" s="107">
        <v>3.3638378791174031</v>
      </c>
      <c r="AD156" s="107">
        <v>5.3180432259924038</v>
      </c>
      <c r="AE156" s="107">
        <v>23.713200450398606</v>
      </c>
      <c r="AF156" s="107">
        <v>95.1739968289356</v>
      </c>
      <c r="AG156" s="107">
        <v>242.02716679401036</v>
      </c>
      <c r="AH156" s="107">
        <v>479.10901776001799</v>
      </c>
      <c r="AI156" s="107">
        <v>816.46336152692447</v>
      </c>
      <c r="AJ156" s="107">
        <v>1269.5117846016558</v>
      </c>
      <c r="AK156" s="107">
        <v>1843.8521439174506</v>
      </c>
      <c r="AL156" s="107">
        <v>2550.5215116359041</v>
      </c>
      <c r="AM156" s="107">
        <v>3390.6186604153718</v>
      </c>
      <c r="AN156" s="107">
        <v>4367.4565732110741</v>
      </c>
      <c r="AO156" s="107">
        <v>5473.9580689150316</v>
      </c>
      <c r="AP156" s="107">
        <v>6706.3140685585349</v>
      </c>
      <c r="AQ156" s="107">
        <v>8060.9965371455319</v>
      </c>
      <c r="AR156" s="107">
        <v>9548.365152354867</v>
      </c>
      <c r="AS156" s="107">
        <v>11166.482839755106</v>
      </c>
      <c r="AT156" s="107">
        <v>12913.149114647193</v>
      </c>
      <c r="AU156" s="107">
        <v>14785.170864067783</v>
      </c>
      <c r="AV156" s="107">
        <v>16766.898958915823</v>
      </c>
      <c r="AW156" s="107">
        <v>18865.284983313333</v>
      </c>
      <c r="AX156" s="107">
        <v>21063.94919345876</v>
      </c>
      <c r="AY156" s="107">
        <v>23359.618239635507</v>
      </c>
      <c r="AZ156" s="107">
        <v>25730.147586569525</v>
      </c>
    </row>
    <row r="157" spans="1:52">
      <c r="A157" s="123" t="s">
        <v>141</v>
      </c>
      <c r="B157" s="107">
        <v>0</v>
      </c>
      <c r="C157" s="107">
        <v>0</v>
      </c>
      <c r="D157" s="107">
        <v>0</v>
      </c>
      <c r="E157" s="107">
        <v>0</v>
      </c>
      <c r="F157" s="107">
        <v>0</v>
      </c>
      <c r="G157" s="107">
        <v>0</v>
      </c>
      <c r="H157" s="107">
        <v>0</v>
      </c>
      <c r="I157" s="107">
        <v>0</v>
      </c>
      <c r="J157" s="107">
        <v>0</v>
      </c>
      <c r="K157" s="107">
        <v>0</v>
      </c>
      <c r="L157" s="107">
        <v>0</v>
      </c>
      <c r="M157" s="107">
        <v>0</v>
      </c>
      <c r="N157" s="107">
        <v>0</v>
      </c>
      <c r="O157" s="107">
        <v>0</v>
      </c>
      <c r="P157" s="107">
        <v>0</v>
      </c>
      <c r="Q157" s="107">
        <v>0</v>
      </c>
      <c r="R157" s="107">
        <v>0</v>
      </c>
      <c r="S157" s="107">
        <v>0</v>
      </c>
      <c r="T157" s="107">
        <v>0</v>
      </c>
      <c r="U157" s="107">
        <v>0</v>
      </c>
      <c r="V157" s="107">
        <v>0</v>
      </c>
      <c r="W157" s="107">
        <v>0</v>
      </c>
      <c r="X157" s="107">
        <v>0</v>
      </c>
      <c r="Y157" s="107">
        <v>0</v>
      </c>
      <c r="Z157" s="107">
        <v>0</v>
      </c>
      <c r="AA157" s="107">
        <v>0</v>
      </c>
      <c r="AB157" s="107">
        <v>0</v>
      </c>
      <c r="AC157" s="107">
        <v>0</v>
      </c>
      <c r="AD157" s="107">
        <v>0</v>
      </c>
      <c r="AE157" s="107">
        <v>0</v>
      </c>
      <c r="AF157" s="107">
        <v>0</v>
      </c>
      <c r="AG157" s="107">
        <v>0</v>
      </c>
      <c r="AH157" s="107">
        <v>0</v>
      </c>
      <c r="AI157" s="107">
        <v>0</v>
      </c>
      <c r="AJ157" s="107">
        <v>0</v>
      </c>
      <c r="AK157" s="107">
        <v>0</v>
      </c>
      <c r="AL157" s="107">
        <v>0</v>
      </c>
      <c r="AM157" s="107">
        <v>0</v>
      </c>
      <c r="AN157" s="107">
        <v>0</v>
      </c>
      <c r="AO157" s="107">
        <v>0</v>
      </c>
      <c r="AP157" s="107">
        <v>0</v>
      </c>
      <c r="AQ157" s="107">
        <v>0</v>
      </c>
      <c r="AR157" s="107">
        <v>0</v>
      </c>
      <c r="AS157" s="107">
        <v>0</v>
      </c>
      <c r="AT157" s="107">
        <v>0</v>
      </c>
      <c r="AU157" s="107">
        <v>0</v>
      </c>
      <c r="AV157" s="107">
        <v>0</v>
      </c>
      <c r="AW157" s="107">
        <v>0</v>
      </c>
      <c r="AX157" s="107">
        <v>0</v>
      </c>
      <c r="AY157" s="107">
        <v>0</v>
      </c>
      <c r="AZ157" s="107">
        <v>0</v>
      </c>
    </row>
    <row r="158" spans="1:52">
      <c r="A158" s="121" t="s">
        <v>135</v>
      </c>
      <c r="B158" s="122">
        <v>0</v>
      </c>
      <c r="C158" s="122">
        <v>0</v>
      </c>
      <c r="D158" s="122">
        <v>0</v>
      </c>
      <c r="E158" s="122">
        <v>0</v>
      </c>
      <c r="F158" s="122">
        <v>0</v>
      </c>
      <c r="G158" s="122">
        <v>0</v>
      </c>
      <c r="H158" s="122">
        <v>0</v>
      </c>
      <c r="I158" s="122">
        <v>0</v>
      </c>
      <c r="J158" s="122">
        <v>0</v>
      </c>
      <c r="K158" s="122">
        <v>0</v>
      </c>
      <c r="L158" s="122">
        <v>0</v>
      </c>
      <c r="M158" s="122">
        <v>0</v>
      </c>
      <c r="N158" s="122">
        <v>0</v>
      </c>
      <c r="O158" s="122">
        <v>0</v>
      </c>
      <c r="P158" s="122">
        <v>0</v>
      </c>
      <c r="Q158" s="122">
        <v>0</v>
      </c>
      <c r="R158" s="122">
        <v>2.9304040696133993</v>
      </c>
      <c r="S158" s="122">
        <v>7.0275857726310855</v>
      </c>
      <c r="T158" s="122">
        <v>12.569189727933617</v>
      </c>
      <c r="U158" s="122">
        <v>19.564440845414225</v>
      </c>
      <c r="V158" s="122">
        <v>28.053888434377889</v>
      </c>
      <c r="W158" s="122">
        <v>28.041575659726117</v>
      </c>
      <c r="X158" s="122">
        <v>27.943973698841415</v>
      </c>
      <c r="Y158" s="122">
        <v>27.754220121931361</v>
      </c>
      <c r="Z158" s="122">
        <v>27.384966093145977</v>
      </c>
      <c r="AA158" s="122">
        <v>26.75994234861869</v>
      </c>
      <c r="AB158" s="122">
        <v>25.944792834274637</v>
      </c>
      <c r="AC158" s="122">
        <v>23.880758494703553</v>
      </c>
      <c r="AD158" s="122">
        <v>21.030528166666112</v>
      </c>
      <c r="AE158" s="122">
        <v>18.054665755818423</v>
      </c>
      <c r="AF158" s="122">
        <v>124.39974920129558</v>
      </c>
      <c r="AG158" s="122">
        <v>458.7473614210229</v>
      </c>
      <c r="AH158" s="122">
        <v>1056.7473082214976</v>
      </c>
      <c r="AI158" s="122">
        <v>1942.3725487613474</v>
      </c>
      <c r="AJ158" s="122">
        <v>3145.2773631156738</v>
      </c>
      <c r="AK158" s="122">
        <v>4669.4055560553461</v>
      </c>
      <c r="AL158" s="122">
        <v>6545.7133077469907</v>
      </c>
      <c r="AM158" s="122">
        <v>8770.754101144983</v>
      </c>
      <c r="AN158" s="122">
        <v>11333.980827284979</v>
      </c>
      <c r="AO158" s="122">
        <v>14214.581471161822</v>
      </c>
      <c r="AP158" s="122">
        <v>17404.571862369889</v>
      </c>
      <c r="AQ158" s="122">
        <v>20910.349008675126</v>
      </c>
      <c r="AR158" s="122">
        <v>24736.972040595334</v>
      </c>
      <c r="AS158" s="122">
        <v>28856.84943802208</v>
      </c>
      <c r="AT158" s="122">
        <v>33285.54816349168</v>
      </c>
      <c r="AU158" s="122">
        <v>38003.084142140353</v>
      </c>
      <c r="AV158" s="122">
        <v>42975.555041243613</v>
      </c>
      <c r="AW158" s="122">
        <v>48238.030065284329</v>
      </c>
      <c r="AX158" s="122">
        <v>53722.752689533372</v>
      </c>
      <c r="AY158" s="122">
        <v>59436.523667406509</v>
      </c>
      <c r="AZ158" s="122">
        <v>65320.476743422863</v>
      </c>
    </row>
    <row r="159" spans="1:52">
      <c r="A159" s="123" t="s">
        <v>136</v>
      </c>
      <c r="B159" s="107">
        <v>0</v>
      </c>
      <c r="C159" s="107">
        <v>0</v>
      </c>
      <c r="D159" s="107">
        <v>0</v>
      </c>
      <c r="E159" s="107">
        <v>0</v>
      </c>
      <c r="F159" s="107">
        <v>0</v>
      </c>
      <c r="G159" s="107">
        <v>0</v>
      </c>
      <c r="H159" s="107">
        <v>0</v>
      </c>
      <c r="I159" s="107">
        <v>0</v>
      </c>
      <c r="J159" s="107">
        <v>0</v>
      </c>
      <c r="K159" s="107">
        <v>0</v>
      </c>
      <c r="L159" s="107">
        <v>0</v>
      </c>
      <c r="M159" s="107">
        <v>0</v>
      </c>
      <c r="N159" s="107">
        <v>0</v>
      </c>
      <c r="O159" s="107">
        <v>0</v>
      </c>
      <c r="P159" s="107">
        <v>0</v>
      </c>
      <c r="Q159" s="107">
        <v>0</v>
      </c>
      <c r="R159" s="107">
        <v>0</v>
      </c>
      <c r="S159" s="107">
        <v>0</v>
      </c>
      <c r="T159" s="107">
        <v>0</v>
      </c>
      <c r="U159" s="107">
        <v>0.4125941238955671</v>
      </c>
      <c r="V159" s="107">
        <v>1.2284926449697255</v>
      </c>
      <c r="W159" s="107">
        <v>1.2280298563920213</v>
      </c>
      <c r="X159" s="107">
        <v>1.2270260518033542</v>
      </c>
      <c r="Y159" s="107">
        <v>1.2234757730424104</v>
      </c>
      <c r="Z159" s="107">
        <v>1.21661562749077</v>
      </c>
      <c r="AA159" s="107">
        <v>1.1979876979824648</v>
      </c>
      <c r="AB159" s="107">
        <v>1.1700768974234139</v>
      </c>
      <c r="AC159" s="107">
        <v>1.1343239498916031</v>
      </c>
      <c r="AD159" s="107">
        <v>1.0929056200589109</v>
      </c>
      <c r="AE159" s="107">
        <v>1.0478847185550051</v>
      </c>
      <c r="AF159" s="107">
        <v>51.983082151143257</v>
      </c>
      <c r="AG159" s="107">
        <v>223.1806376835832</v>
      </c>
      <c r="AH159" s="107">
        <v>552.52705954353553</v>
      </c>
      <c r="AI159" s="107">
        <v>1071.9646734826365</v>
      </c>
      <c r="AJ159" s="107">
        <v>1819.7447655229141</v>
      </c>
      <c r="AK159" s="107">
        <v>2819.9916797179917</v>
      </c>
      <c r="AL159" s="107">
        <v>4114.4564781504569</v>
      </c>
      <c r="AM159" s="107">
        <v>5723.2766545753011</v>
      </c>
      <c r="AN159" s="107">
        <v>7651.2168103899321</v>
      </c>
      <c r="AO159" s="107">
        <v>9904.9435450684614</v>
      </c>
      <c r="AP159" s="107">
        <v>12485.200672180996</v>
      </c>
      <c r="AQ159" s="107">
        <v>15420.619875374643</v>
      </c>
      <c r="AR159" s="107">
        <v>18712.032731369014</v>
      </c>
      <c r="AS159" s="107">
        <v>22344.54243888762</v>
      </c>
      <c r="AT159" s="107">
        <v>26324.982795143922</v>
      </c>
      <c r="AU159" s="107">
        <v>30647.569489259979</v>
      </c>
      <c r="AV159" s="107">
        <v>35263.193103316509</v>
      </c>
      <c r="AW159" s="107">
        <v>40204.500272284975</v>
      </c>
      <c r="AX159" s="107">
        <v>45398.190061169356</v>
      </c>
      <c r="AY159" s="107">
        <v>50852.904175346855</v>
      </c>
      <c r="AZ159" s="107">
        <v>56494.092994827181</v>
      </c>
    </row>
    <row r="160" spans="1:52">
      <c r="A160" s="124" t="s">
        <v>142</v>
      </c>
      <c r="B160" s="109">
        <v>0</v>
      </c>
      <c r="C160" s="109">
        <v>0</v>
      </c>
      <c r="D160" s="109">
        <v>0</v>
      </c>
      <c r="E160" s="109">
        <v>0</v>
      </c>
      <c r="F160" s="109">
        <v>0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09">
        <v>0</v>
      </c>
      <c r="R160" s="109">
        <v>2.9304040696133993</v>
      </c>
      <c r="S160" s="109">
        <v>7.0275857726310855</v>
      </c>
      <c r="T160" s="109">
        <v>12.569189727933617</v>
      </c>
      <c r="U160" s="109">
        <v>19.151846721518659</v>
      </c>
      <c r="V160" s="109">
        <v>26.825395789408162</v>
      </c>
      <c r="W160" s="109">
        <v>26.813545803334097</v>
      </c>
      <c r="X160" s="109">
        <v>26.716947647038062</v>
      </c>
      <c r="Y160" s="109">
        <v>26.530744348888952</v>
      </c>
      <c r="Z160" s="109">
        <v>26.168350465655205</v>
      </c>
      <c r="AA160" s="109">
        <v>25.561954650636224</v>
      </c>
      <c r="AB160" s="109">
        <v>24.774715936851223</v>
      </c>
      <c r="AC160" s="109">
        <v>22.746434544811951</v>
      </c>
      <c r="AD160" s="109">
        <v>19.937622546607201</v>
      </c>
      <c r="AE160" s="109">
        <v>17.006781037263419</v>
      </c>
      <c r="AF160" s="109">
        <v>72.416667050152313</v>
      </c>
      <c r="AG160" s="109">
        <v>235.56672373743967</v>
      </c>
      <c r="AH160" s="109">
        <v>504.22024867796216</v>
      </c>
      <c r="AI160" s="109">
        <v>870.40787527871089</v>
      </c>
      <c r="AJ160" s="109">
        <v>1325.5325975927597</v>
      </c>
      <c r="AK160" s="109">
        <v>1849.4138763373553</v>
      </c>
      <c r="AL160" s="109">
        <v>2431.2568295965339</v>
      </c>
      <c r="AM160" s="109">
        <v>3047.477446569681</v>
      </c>
      <c r="AN160" s="109">
        <v>3682.764016895047</v>
      </c>
      <c r="AO160" s="109">
        <v>4309.63792609336</v>
      </c>
      <c r="AP160" s="109">
        <v>4919.3711901888919</v>
      </c>
      <c r="AQ160" s="109">
        <v>5489.7291333004832</v>
      </c>
      <c r="AR160" s="109">
        <v>6024.9393092263217</v>
      </c>
      <c r="AS160" s="109">
        <v>6512.3069991344582</v>
      </c>
      <c r="AT160" s="109">
        <v>6960.5653683477622</v>
      </c>
      <c r="AU160" s="109">
        <v>7355.5146528803771</v>
      </c>
      <c r="AV160" s="109">
        <v>7712.3619379271095</v>
      </c>
      <c r="AW160" s="109">
        <v>8033.5297929993521</v>
      </c>
      <c r="AX160" s="109">
        <v>8324.5626283640158</v>
      </c>
      <c r="AY160" s="109">
        <v>8583.6194920596554</v>
      </c>
      <c r="AZ160" s="109">
        <v>8826.3837485956938</v>
      </c>
    </row>
    <row r="161" spans="1:52">
      <c r="A161" s="119" t="s">
        <v>147</v>
      </c>
      <c r="B161" s="120">
        <v>378490.74890799361</v>
      </c>
      <c r="C161" s="120">
        <v>402668.08188027807</v>
      </c>
      <c r="D161" s="120">
        <v>425259.90027286822</v>
      </c>
      <c r="E161" s="120">
        <v>431859.21144373203</v>
      </c>
      <c r="F161" s="120">
        <v>497705.89928662893</v>
      </c>
      <c r="G161" s="120">
        <v>513746.06557432917</v>
      </c>
      <c r="H161" s="120">
        <v>541798.58223867195</v>
      </c>
      <c r="I161" s="120">
        <v>560780.03897553449</v>
      </c>
      <c r="J161" s="120">
        <v>552024.64088263945</v>
      </c>
      <c r="K161" s="120">
        <v>488441.58606355975</v>
      </c>
      <c r="L161" s="120">
        <v>523072.53442625643</v>
      </c>
      <c r="M161" s="120">
        <v>516512.1993737634</v>
      </c>
      <c r="N161" s="120">
        <v>513721.84597086272</v>
      </c>
      <c r="O161" s="120">
        <v>544621.90327944409</v>
      </c>
      <c r="P161" s="120">
        <v>548615.28775317629</v>
      </c>
      <c r="Q161" s="120">
        <v>556143.34866753139</v>
      </c>
      <c r="R161" s="120">
        <v>581925.76325827092</v>
      </c>
      <c r="S161" s="120">
        <v>607033.40871553554</v>
      </c>
      <c r="T161" s="120">
        <v>627510.58028621378</v>
      </c>
      <c r="U161" s="120">
        <v>643212.14959935902</v>
      </c>
      <c r="V161" s="120">
        <v>655105.89834706835</v>
      </c>
      <c r="W161" s="120">
        <v>665610.05276816094</v>
      </c>
      <c r="X161" s="120">
        <v>674626.17493521806</v>
      </c>
      <c r="Y161" s="120">
        <v>683336.70158252667</v>
      </c>
      <c r="Z161" s="120">
        <v>691572.78104565339</v>
      </c>
      <c r="AA161" s="120">
        <v>699182.40958034084</v>
      </c>
      <c r="AB161" s="120">
        <v>707104.24903524632</v>
      </c>
      <c r="AC161" s="120">
        <v>715150.99852403952</v>
      </c>
      <c r="AD161" s="120">
        <v>723271.97860442218</v>
      </c>
      <c r="AE161" s="120">
        <v>731516.15450134908</v>
      </c>
      <c r="AF161" s="120">
        <v>740120.26745102054</v>
      </c>
      <c r="AG161" s="120">
        <v>748410.79690469091</v>
      </c>
      <c r="AH161" s="120">
        <v>756703.9025338965</v>
      </c>
      <c r="AI161" s="120">
        <v>764331.59816722467</v>
      </c>
      <c r="AJ161" s="120">
        <v>772084.91843839595</v>
      </c>
      <c r="AK161" s="120">
        <v>780016.2016494585</v>
      </c>
      <c r="AL161" s="120">
        <v>788193.18194687646</v>
      </c>
      <c r="AM161" s="120">
        <v>796665.36957405799</v>
      </c>
      <c r="AN161" s="120">
        <v>805402.83949081844</v>
      </c>
      <c r="AO161" s="120">
        <v>814373.84454699466</v>
      </c>
      <c r="AP161" s="120">
        <v>823665.26004763367</v>
      </c>
      <c r="AQ161" s="120">
        <v>833313.00762430148</v>
      </c>
      <c r="AR161" s="120">
        <v>843506.45559780789</v>
      </c>
      <c r="AS161" s="120">
        <v>853960.72597909113</v>
      </c>
      <c r="AT161" s="120">
        <v>864567.44710988784</v>
      </c>
      <c r="AU161" s="120">
        <v>875292.0164861735</v>
      </c>
      <c r="AV161" s="120">
        <v>886179.20719238999</v>
      </c>
      <c r="AW161" s="120">
        <v>897192.72190014028</v>
      </c>
      <c r="AX161" s="120">
        <v>908407.72160451347</v>
      </c>
      <c r="AY161" s="120">
        <v>919742.82194119436</v>
      </c>
      <c r="AZ161" s="120">
        <v>931375.05525216321</v>
      </c>
    </row>
    <row r="162" spans="1:52">
      <c r="A162" s="121" t="s">
        <v>126</v>
      </c>
      <c r="B162" s="122">
        <v>378490.74890799361</v>
      </c>
      <c r="C162" s="122">
        <v>402668.08188027807</v>
      </c>
      <c r="D162" s="122">
        <v>425259.90027286822</v>
      </c>
      <c r="E162" s="122">
        <v>431859.21144373203</v>
      </c>
      <c r="F162" s="122">
        <v>497705.89928662893</v>
      </c>
      <c r="G162" s="122">
        <v>513746.06557432917</v>
      </c>
      <c r="H162" s="122">
        <v>541798.58223867195</v>
      </c>
      <c r="I162" s="122">
        <v>560780.03897553449</v>
      </c>
      <c r="J162" s="122">
        <v>552024.64088263945</v>
      </c>
      <c r="K162" s="122">
        <v>488441.58606355975</v>
      </c>
      <c r="L162" s="122">
        <v>523072.53442625643</v>
      </c>
      <c r="M162" s="122">
        <v>516512.1993737634</v>
      </c>
      <c r="N162" s="122">
        <v>513721.84597086272</v>
      </c>
      <c r="O162" s="122">
        <v>544621.90327944409</v>
      </c>
      <c r="P162" s="122">
        <v>548615.28775317629</v>
      </c>
      <c r="Q162" s="122">
        <v>556143.34866753139</v>
      </c>
      <c r="R162" s="122">
        <v>581923.39947689185</v>
      </c>
      <c r="S162" s="122">
        <v>607028.67282458884</v>
      </c>
      <c r="T162" s="122">
        <v>627501.09830851306</v>
      </c>
      <c r="U162" s="122">
        <v>643196.75935769908</v>
      </c>
      <c r="V162" s="122">
        <v>655082.27196958172</v>
      </c>
      <c r="W162" s="122">
        <v>665586.57783526799</v>
      </c>
      <c r="X162" s="122">
        <v>674602.99729692901</v>
      </c>
      <c r="Y162" s="122">
        <v>683315.18118352524</v>
      </c>
      <c r="Z162" s="122">
        <v>691556.26765452267</v>
      </c>
      <c r="AA162" s="122">
        <v>699170.8012606249</v>
      </c>
      <c r="AB162" s="122">
        <v>707096.08938358212</v>
      </c>
      <c r="AC162" s="122">
        <v>715147.04184483085</v>
      </c>
      <c r="AD162" s="122">
        <v>723269.62000420969</v>
      </c>
      <c r="AE162" s="122">
        <v>731496.12821480318</v>
      </c>
      <c r="AF162" s="122">
        <v>739878.73498582805</v>
      </c>
      <c r="AG162" s="122">
        <v>747566.18051469675</v>
      </c>
      <c r="AH162" s="122">
        <v>754842.09308362042</v>
      </c>
      <c r="AI162" s="122">
        <v>761011.83241673745</v>
      </c>
      <c r="AJ162" s="122">
        <v>766898.04686416651</v>
      </c>
      <c r="AK162" s="122">
        <v>772564.43573922967</v>
      </c>
      <c r="AL162" s="122">
        <v>778112.09346820076</v>
      </c>
      <c r="AM162" s="122">
        <v>783622.05224597314</v>
      </c>
      <c r="AN162" s="122">
        <v>789148.8813958033</v>
      </c>
      <c r="AO162" s="122">
        <v>794654.20687330049</v>
      </c>
      <c r="AP162" s="122">
        <v>800219.36675915774</v>
      </c>
      <c r="AQ162" s="122">
        <v>805826.869547443</v>
      </c>
      <c r="AR162" s="122">
        <v>811668.6552335961</v>
      </c>
      <c r="AS162" s="122">
        <v>817459.66627730476</v>
      </c>
      <c r="AT162" s="122">
        <v>823100.09802008211</v>
      </c>
      <c r="AU162" s="122">
        <v>828536.45282091736</v>
      </c>
      <c r="AV162" s="122">
        <v>833854.93121885951</v>
      </c>
      <c r="AW162" s="122">
        <v>838990.87411537708</v>
      </c>
      <c r="AX162" s="122">
        <v>844114.242021085</v>
      </c>
      <c r="AY162" s="122">
        <v>849098.37608562573</v>
      </c>
      <c r="AZ162" s="122">
        <v>854077.05386423739</v>
      </c>
    </row>
    <row r="163" spans="1:52">
      <c r="A163" s="123" t="s">
        <v>128</v>
      </c>
      <c r="B163" s="107">
        <v>378490.74890799361</v>
      </c>
      <c r="C163" s="107">
        <v>402668.08188027807</v>
      </c>
      <c r="D163" s="107">
        <v>425259.90027286822</v>
      </c>
      <c r="E163" s="107">
        <v>431859.21144373203</v>
      </c>
      <c r="F163" s="107">
        <v>497705.89928662893</v>
      </c>
      <c r="G163" s="107">
        <v>513746.06557432917</v>
      </c>
      <c r="H163" s="107">
        <v>541798.58223867195</v>
      </c>
      <c r="I163" s="107">
        <v>560780.03897553449</v>
      </c>
      <c r="J163" s="107">
        <v>552024.64088263945</v>
      </c>
      <c r="K163" s="107">
        <v>488441.58606355975</v>
      </c>
      <c r="L163" s="107">
        <v>523072.53442625643</v>
      </c>
      <c r="M163" s="107">
        <v>516512.1993737634</v>
      </c>
      <c r="N163" s="107">
        <v>513721.84597086272</v>
      </c>
      <c r="O163" s="107">
        <v>544621.90327944409</v>
      </c>
      <c r="P163" s="107">
        <v>548615.28775317629</v>
      </c>
      <c r="Q163" s="107">
        <v>556143.34866753139</v>
      </c>
      <c r="R163" s="107">
        <v>581911.57940918498</v>
      </c>
      <c r="S163" s="107">
        <v>606999.05455928948</v>
      </c>
      <c r="T163" s="107">
        <v>627448.99618484091</v>
      </c>
      <c r="U163" s="107">
        <v>643117.51153439633</v>
      </c>
      <c r="V163" s="107">
        <v>654969.00643418881</v>
      </c>
      <c r="W163" s="107">
        <v>665433.70008635207</v>
      </c>
      <c r="X163" s="107">
        <v>674402.76687775401</v>
      </c>
      <c r="Y163" s="107">
        <v>683054.24496798124</v>
      </c>
      <c r="Z163" s="107">
        <v>691227.53485334455</v>
      </c>
      <c r="AA163" s="107">
        <v>698758.17759287811</v>
      </c>
      <c r="AB163" s="107">
        <v>706573.9160937136</v>
      </c>
      <c r="AC163" s="107">
        <v>714496.682615667</v>
      </c>
      <c r="AD163" s="107">
        <v>722461.69301372662</v>
      </c>
      <c r="AE163" s="107">
        <v>730487.71673143457</v>
      </c>
      <c r="AF163" s="107">
        <v>738627.96652721439</v>
      </c>
      <c r="AG163" s="107">
        <v>746011.75481792272</v>
      </c>
      <c r="AH163" s="107">
        <v>752910.09493148699</v>
      </c>
      <c r="AI163" s="107">
        <v>758614.69622840453</v>
      </c>
      <c r="AJ163" s="107">
        <v>763927.30491883866</v>
      </c>
      <c r="AK163" s="107">
        <v>768894.64287073072</v>
      </c>
      <c r="AL163" s="107">
        <v>773573.99996833922</v>
      </c>
      <c r="AM163" s="107">
        <v>778006.72563933721</v>
      </c>
      <c r="AN163" s="107">
        <v>782195.42065117077</v>
      </c>
      <c r="AO163" s="107">
        <v>786026.03410998057</v>
      </c>
      <c r="AP163" s="107">
        <v>789511.60420953669</v>
      </c>
      <c r="AQ163" s="107">
        <v>792559.42658269592</v>
      </c>
      <c r="AR163" s="107">
        <v>795261.33389005205</v>
      </c>
      <c r="AS163" s="107">
        <v>797204.34434885997</v>
      </c>
      <c r="AT163" s="107">
        <v>798181.64982620731</v>
      </c>
      <c r="AU163" s="107">
        <v>797996.26534398075</v>
      </c>
      <c r="AV163" s="107">
        <v>796598.70314626349</v>
      </c>
      <c r="AW163" s="107">
        <v>793792.82239288569</v>
      </c>
      <c r="AX163" s="107">
        <v>789599.22275407508</v>
      </c>
      <c r="AY163" s="107">
        <v>783798.1561195571</v>
      </c>
      <c r="AZ163" s="107">
        <v>776452.40542271547</v>
      </c>
    </row>
    <row r="164" spans="1:52">
      <c r="A164" s="123" t="s">
        <v>129</v>
      </c>
      <c r="B164" s="107">
        <v>0</v>
      </c>
      <c r="C164" s="107">
        <v>0</v>
      </c>
      <c r="D164" s="107">
        <v>0</v>
      </c>
      <c r="E164" s="107">
        <v>0</v>
      </c>
      <c r="F164" s="107">
        <v>0</v>
      </c>
      <c r="G164" s="107">
        <v>0</v>
      </c>
      <c r="H164" s="107">
        <v>0</v>
      </c>
      <c r="I164" s="107">
        <v>0</v>
      </c>
      <c r="J164" s="107">
        <v>0</v>
      </c>
      <c r="K164" s="107">
        <v>0</v>
      </c>
      <c r="L164" s="107">
        <v>0</v>
      </c>
      <c r="M164" s="107">
        <v>0</v>
      </c>
      <c r="N164" s="107">
        <v>0</v>
      </c>
      <c r="O164" s="107">
        <v>0</v>
      </c>
      <c r="P164" s="107">
        <v>0</v>
      </c>
      <c r="Q164" s="107">
        <v>0</v>
      </c>
      <c r="R164" s="107">
        <v>0</v>
      </c>
      <c r="S164" s="107">
        <v>0</v>
      </c>
      <c r="T164" s="107">
        <v>1.186321821954242</v>
      </c>
      <c r="U164" s="107">
        <v>2.3697909053594035</v>
      </c>
      <c r="V164" s="107">
        <v>4.7394958728797691</v>
      </c>
      <c r="W164" s="107">
        <v>7.0956422787826297</v>
      </c>
      <c r="X164" s="107">
        <v>10.609520534747167</v>
      </c>
      <c r="Y164" s="107">
        <v>16.425036680500757</v>
      </c>
      <c r="Z164" s="107">
        <v>24.508694711286875</v>
      </c>
      <c r="AA164" s="107">
        <v>35.965584604019526</v>
      </c>
      <c r="AB164" s="107">
        <v>51.02194344962458</v>
      </c>
      <c r="AC164" s="107">
        <v>70.695272247256213</v>
      </c>
      <c r="AD164" s="107">
        <v>95.123715155352286</v>
      </c>
      <c r="AE164" s="107">
        <v>128.77083423682524</v>
      </c>
      <c r="AF164" s="107">
        <v>170.35372996668059</v>
      </c>
      <c r="AG164" s="107">
        <v>223.57553172012072</v>
      </c>
      <c r="AH164" s="107">
        <v>295.20400490569165</v>
      </c>
      <c r="AI164" s="107">
        <v>382.15176465509296</v>
      </c>
      <c r="AJ164" s="107">
        <v>492.60800496641707</v>
      </c>
      <c r="AK164" s="107">
        <v>630.58777325338338</v>
      </c>
      <c r="AL164" s="107">
        <v>809.36657283867532</v>
      </c>
      <c r="AM164" s="107">
        <v>1038.0501102528292</v>
      </c>
      <c r="AN164" s="107">
        <v>1326.0831525196493</v>
      </c>
      <c r="AO164" s="107">
        <v>1689.485963800782</v>
      </c>
      <c r="AP164" s="107">
        <v>2152.4182026871167</v>
      </c>
      <c r="AQ164" s="107">
        <v>2732.5312524825608</v>
      </c>
      <c r="AR164" s="107">
        <v>3453.140016530187</v>
      </c>
      <c r="AS164" s="107">
        <v>4348.3350190181</v>
      </c>
      <c r="AT164" s="107">
        <v>5440.6152586165108</v>
      </c>
      <c r="AU164" s="107">
        <v>6768.9621597225259</v>
      </c>
      <c r="AV164" s="107">
        <v>8363.6404499443343</v>
      </c>
      <c r="AW164" s="107">
        <v>10263.353460965691</v>
      </c>
      <c r="AX164" s="107">
        <v>12483.286337435604</v>
      </c>
      <c r="AY164" s="107">
        <v>15040.834937402808</v>
      </c>
      <c r="AZ164" s="107">
        <v>17929.737571626265</v>
      </c>
    </row>
    <row r="165" spans="1:52">
      <c r="A165" s="123" t="s">
        <v>146</v>
      </c>
      <c r="B165" s="107">
        <v>0</v>
      </c>
      <c r="C165" s="107">
        <v>0</v>
      </c>
      <c r="D165" s="107">
        <v>0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07">
        <v>0</v>
      </c>
      <c r="L165" s="107">
        <v>0</v>
      </c>
      <c r="M165" s="107">
        <v>0</v>
      </c>
      <c r="N165" s="107">
        <v>0</v>
      </c>
      <c r="O165" s="107">
        <v>0</v>
      </c>
      <c r="P165" s="107">
        <v>0</v>
      </c>
      <c r="Q165" s="107">
        <v>0</v>
      </c>
      <c r="R165" s="107">
        <v>11.820067706886338</v>
      </c>
      <c r="S165" s="107">
        <v>29.618265299285589</v>
      </c>
      <c r="T165" s="107">
        <v>50.915801850118811</v>
      </c>
      <c r="U165" s="107">
        <v>76.878032397485839</v>
      </c>
      <c r="V165" s="107">
        <v>107.33998532025036</v>
      </c>
      <c r="W165" s="107">
        <v>142.2259494506421</v>
      </c>
      <c r="X165" s="107">
        <v>183.69762302846729</v>
      </c>
      <c r="Y165" s="107">
        <v>236.23458140510508</v>
      </c>
      <c r="Z165" s="107">
        <v>290.09796354513691</v>
      </c>
      <c r="AA165" s="107">
        <v>354.4219242209515</v>
      </c>
      <c r="AB165" s="107">
        <v>433.82581750220987</v>
      </c>
      <c r="AC165" s="107">
        <v>522.69351081529783</v>
      </c>
      <c r="AD165" s="107">
        <v>630.29760363949003</v>
      </c>
      <c r="AE165" s="107">
        <v>762.12307241307496</v>
      </c>
      <c r="AF165" s="107">
        <v>919.82461326712496</v>
      </c>
      <c r="AG165" s="107">
        <v>1111.2382949522237</v>
      </c>
      <c r="AH165" s="107">
        <v>1335.8753510883073</v>
      </c>
      <c r="AI165" s="107">
        <v>1606.3179642479122</v>
      </c>
      <c r="AJ165" s="107">
        <v>1929.8452713397724</v>
      </c>
      <c r="AK165" s="107">
        <v>2312.8894794092739</v>
      </c>
      <c r="AL165" s="107">
        <v>2766.3456272930212</v>
      </c>
      <c r="AM165" s="107">
        <v>3305.5334844331728</v>
      </c>
      <c r="AN165" s="107">
        <v>3952.971357085521</v>
      </c>
      <c r="AO165" s="107">
        <v>4728.1231485232147</v>
      </c>
      <c r="AP165" s="107">
        <v>5655.7616809205765</v>
      </c>
      <c r="AQ165" s="107">
        <v>6750.0067525344157</v>
      </c>
      <c r="AR165" s="107">
        <v>8049.6699774487224</v>
      </c>
      <c r="AS165" s="107">
        <v>9583.3641900977109</v>
      </c>
      <c r="AT165" s="107">
        <v>11370.265518145734</v>
      </c>
      <c r="AU165" s="107">
        <v>13439.157017028781</v>
      </c>
      <c r="AV165" s="107">
        <v>15822.082203688205</v>
      </c>
      <c r="AW165" s="107">
        <v>18546.829306375254</v>
      </c>
      <c r="AX165" s="107">
        <v>21662.449142065379</v>
      </c>
      <c r="AY165" s="107">
        <v>25192.687812407963</v>
      </c>
      <c r="AZ165" s="107">
        <v>29184.560140234964</v>
      </c>
    </row>
    <row r="166" spans="1:52">
      <c r="A166" s="123" t="s">
        <v>140</v>
      </c>
      <c r="B166" s="107">
        <v>0</v>
      </c>
      <c r="C166" s="107">
        <v>0</v>
      </c>
      <c r="D166" s="107">
        <v>0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07">
        <v>0</v>
      </c>
      <c r="L166" s="107">
        <v>0</v>
      </c>
      <c r="M166" s="107">
        <v>0</v>
      </c>
      <c r="N166" s="107">
        <v>0</v>
      </c>
      <c r="O166" s="107">
        <v>0</v>
      </c>
      <c r="P166" s="107">
        <v>0</v>
      </c>
      <c r="Q166" s="107">
        <v>0</v>
      </c>
      <c r="R166" s="107">
        <v>0</v>
      </c>
      <c r="S166" s="107">
        <v>0</v>
      </c>
      <c r="T166" s="107">
        <v>0</v>
      </c>
      <c r="U166" s="107">
        <v>0</v>
      </c>
      <c r="V166" s="107">
        <v>1.1860541997247827</v>
      </c>
      <c r="W166" s="107">
        <v>3.5561571865678205</v>
      </c>
      <c r="X166" s="107">
        <v>5.923275611784141</v>
      </c>
      <c r="Y166" s="107">
        <v>8.2765974584360311</v>
      </c>
      <c r="Z166" s="107">
        <v>14.126142921743382</v>
      </c>
      <c r="AA166" s="107">
        <v>22.236158921867002</v>
      </c>
      <c r="AB166" s="107">
        <v>37.325528916771532</v>
      </c>
      <c r="AC166" s="107">
        <v>56.970446101351591</v>
      </c>
      <c r="AD166" s="107">
        <v>82.505671688270226</v>
      </c>
      <c r="AE166" s="107">
        <v>117.5175767187536</v>
      </c>
      <c r="AF166" s="107">
        <v>160.59011537997011</v>
      </c>
      <c r="AG166" s="107">
        <v>219.61187010160876</v>
      </c>
      <c r="AH166" s="107">
        <v>300.91879613951897</v>
      </c>
      <c r="AI166" s="107">
        <v>408.66645942985207</v>
      </c>
      <c r="AJ166" s="107">
        <v>548.28866902170205</v>
      </c>
      <c r="AK166" s="107">
        <v>726.31561583620362</v>
      </c>
      <c r="AL166" s="107">
        <v>962.38129972975798</v>
      </c>
      <c r="AM166" s="107">
        <v>1271.743011950043</v>
      </c>
      <c r="AN166" s="107">
        <v>1674.4062350273402</v>
      </c>
      <c r="AO166" s="107">
        <v>2210.5636509959586</v>
      </c>
      <c r="AP166" s="107">
        <v>2899.5826660133334</v>
      </c>
      <c r="AQ166" s="107">
        <v>3784.9049597299932</v>
      </c>
      <c r="AR166" s="107">
        <v>4904.5113495653286</v>
      </c>
      <c r="AS166" s="107">
        <v>6323.6227193289315</v>
      </c>
      <c r="AT166" s="107">
        <v>8107.5674171125365</v>
      </c>
      <c r="AU166" s="107">
        <v>10332.068300185241</v>
      </c>
      <c r="AV166" s="107">
        <v>13070.505418963579</v>
      </c>
      <c r="AW166" s="107">
        <v>16387.868955150541</v>
      </c>
      <c r="AX166" s="107">
        <v>20369.283787508924</v>
      </c>
      <c r="AY166" s="107">
        <v>25066.69721625782</v>
      </c>
      <c r="AZ166" s="107">
        <v>30510.350729660709</v>
      </c>
    </row>
    <row r="167" spans="1:52">
      <c r="A167" s="121"/>
      <c r="B167" s="122">
        <v>0</v>
      </c>
      <c r="C167" s="122">
        <v>0</v>
      </c>
      <c r="D167" s="122">
        <v>0</v>
      </c>
      <c r="E167" s="122">
        <v>0</v>
      </c>
      <c r="F167" s="122">
        <v>0</v>
      </c>
      <c r="G167" s="122">
        <v>0</v>
      </c>
      <c r="H167" s="122">
        <v>0</v>
      </c>
      <c r="I167" s="122">
        <v>0</v>
      </c>
      <c r="J167" s="122">
        <v>0</v>
      </c>
      <c r="K167" s="122">
        <v>0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0</v>
      </c>
      <c r="R167" s="122">
        <v>0</v>
      </c>
      <c r="S167" s="122">
        <v>0</v>
      </c>
      <c r="T167" s="122">
        <v>0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22">
        <v>0</v>
      </c>
      <c r="AD167" s="122">
        <v>0</v>
      </c>
      <c r="AE167" s="122">
        <v>0</v>
      </c>
      <c r="AF167" s="122">
        <v>0</v>
      </c>
      <c r="AG167" s="122">
        <v>0</v>
      </c>
      <c r="AH167" s="122">
        <v>0</v>
      </c>
      <c r="AI167" s="122">
        <v>0</v>
      </c>
      <c r="AJ167" s="122">
        <v>0</v>
      </c>
      <c r="AK167" s="122">
        <v>0</v>
      </c>
      <c r="AL167" s="122">
        <v>0</v>
      </c>
      <c r="AM167" s="122">
        <v>0</v>
      </c>
      <c r="AN167" s="122">
        <v>0</v>
      </c>
      <c r="AO167" s="122">
        <v>0</v>
      </c>
      <c r="AP167" s="122">
        <v>0</v>
      </c>
      <c r="AQ167" s="122">
        <v>0</v>
      </c>
      <c r="AR167" s="122">
        <v>0</v>
      </c>
      <c r="AS167" s="122">
        <v>0</v>
      </c>
      <c r="AT167" s="122">
        <v>0</v>
      </c>
      <c r="AU167" s="122">
        <v>0</v>
      </c>
      <c r="AV167" s="122">
        <v>0</v>
      </c>
      <c r="AW167" s="122">
        <v>0</v>
      </c>
      <c r="AX167" s="122">
        <v>0</v>
      </c>
      <c r="AY167" s="122">
        <v>0</v>
      </c>
      <c r="AZ167" s="122">
        <v>0</v>
      </c>
    </row>
    <row r="168" spans="1:52">
      <c r="A168" s="123"/>
      <c r="B168" s="107">
        <v>0</v>
      </c>
      <c r="C168" s="107">
        <v>0</v>
      </c>
      <c r="D168" s="107">
        <v>0</v>
      </c>
      <c r="E168" s="107">
        <v>0</v>
      </c>
      <c r="F168" s="107">
        <v>0</v>
      </c>
      <c r="G168" s="107">
        <v>0</v>
      </c>
      <c r="H168" s="107">
        <v>0</v>
      </c>
      <c r="I168" s="107">
        <v>0</v>
      </c>
      <c r="J168" s="107">
        <v>0</v>
      </c>
      <c r="K168" s="107">
        <v>0</v>
      </c>
      <c r="L168" s="107">
        <v>0</v>
      </c>
      <c r="M168" s="107">
        <v>0</v>
      </c>
      <c r="N168" s="107">
        <v>0</v>
      </c>
      <c r="O168" s="107">
        <v>0</v>
      </c>
      <c r="P168" s="107">
        <v>0</v>
      </c>
      <c r="Q168" s="107">
        <v>0</v>
      </c>
      <c r="R168" s="107">
        <v>0</v>
      </c>
      <c r="S168" s="107">
        <v>0</v>
      </c>
      <c r="T168" s="107">
        <v>0</v>
      </c>
      <c r="U168" s="107">
        <v>0</v>
      </c>
      <c r="V168" s="107">
        <v>0</v>
      </c>
      <c r="W168" s="107">
        <v>0</v>
      </c>
      <c r="X168" s="107">
        <v>0</v>
      </c>
      <c r="Y168" s="107">
        <v>0</v>
      </c>
      <c r="Z168" s="107">
        <v>0</v>
      </c>
      <c r="AA168" s="107">
        <v>0</v>
      </c>
      <c r="AB168" s="107">
        <v>0</v>
      </c>
      <c r="AC168" s="107">
        <v>0</v>
      </c>
      <c r="AD168" s="107">
        <v>0</v>
      </c>
      <c r="AE168" s="107">
        <v>0</v>
      </c>
      <c r="AF168" s="107">
        <v>0</v>
      </c>
      <c r="AG168" s="107">
        <v>0</v>
      </c>
      <c r="AH168" s="107">
        <v>0</v>
      </c>
      <c r="AI168" s="107">
        <v>0</v>
      </c>
      <c r="AJ168" s="107">
        <v>0</v>
      </c>
      <c r="AK168" s="107">
        <v>0</v>
      </c>
      <c r="AL168" s="107">
        <v>0</v>
      </c>
      <c r="AM168" s="107">
        <v>0</v>
      </c>
      <c r="AN168" s="107">
        <v>0</v>
      </c>
      <c r="AO168" s="107">
        <v>0</v>
      </c>
      <c r="AP168" s="107">
        <v>0</v>
      </c>
      <c r="AQ168" s="107">
        <v>0</v>
      </c>
      <c r="AR168" s="107">
        <v>0</v>
      </c>
      <c r="AS168" s="107">
        <v>0</v>
      </c>
      <c r="AT168" s="107">
        <v>0</v>
      </c>
      <c r="AU168" s="107">
        <v>0</v>
      </c>
      <c r="AV168" s="107">
        <v>0</v>
      </c>
      <c r="AW168" s="107">
        <v>0</v>
      </c>
      <c r="AX168" s="107">
        <v>0</v>
      </c>
      <c r="AY168" s="107">
        <v>0</v>
      </c>
      <c r="AZ168" s="107">
        <v>0</v>
      </c>
    </row>
    <row r="169" spans="1:52">
      <c r="A169" s="123"/>
      <c r="B169" s="107">
        <v>0</v>
      </c>
      <c r="C169" s="107">
        <v>0</v>
      </c>
      <c r="D169" s="107">
        <v>0</v>
      </c>
      <c r="E169" s="107">
        <v>0</v>
      </c>
      <c r="F169" s="107">
        <v>0</v>
      </c>
      <c r="G169" s="107">
        <v>0</v>
      </c>
      <c r="H169" s="107">
        <v>0</v>
      </c>
      <c r="I169" s="107">
        <v>0</v>
      </c>
      <c r="J169" s="107">
        <v>0</v>
      </c>
      <c r="K169" s="107">
        <v>0</v>
      </c>
      <c r="L169" s="107">
        <v>0</v>
      </c>
      <c r="M169" s="107">
        <v>0</v>
      </c>
      <c r="N169" s="107">
        <v>0</v>
      </c>
      <c r="O169" s="107">
        <v>0</v>
      </c>
      <c r="P169" s="107">
        <v>0</v>
      </c>
      <c r="Q169" s="107">
        <v>0</v>
      </c>
      <c r="R169" s="107">
        <v>0</v>
      </c>
      <c r="S169" s="107">
        <v>0</v>
      </c>
      <c r="T169" s="107">
        <v>0</v>
      </c>
      <c r="U169" s="107">
        <v>0</v>
      </c>
      <c r="V169" s="107">
        <v>0</v>
      </c>
      <c r="W169" s="107">
        <v>0</v>
      </c>
      <c r="X169" s="107">
        <v>0</v>
      </c>
      <c r="Y169" s="107">
        <v>0</v>
      </c>
      <c r="Z169" s="107">
        <v>0</v>
      </c>
      <c r="AA169" s="107">
        <v>0</v>
      </c>
      <c r="AB169" s="107">
        <v>0</v>
      </c>
      <c r="AC169" s="107">
        <v>0</v>
      </c>
      <c r="AD169" s="107">
        <v>0</v>
      </c>
      <c r="AE169" s="107">
        <v>0</v>
      </c>
      <c r="AF169" s="107">
        <v>0</v>
      </c>
      <c r="AG169" s="107">
        <v>0</v>
      </c>
      <c r="AH169" s="107">
        <v>0</v>
      </c>
      <c r="AI169" s="107">
        <v>0</v>
      </c>
      <c r="AJ169" s="107">
        <v>0</v>
      </c>
      <c r="AK169" s="107">
        <v>0</v>
      </c>
      <c r="AL169" s="107">
        <v>0</v>
      </c>
      <c r="AM169" s="107">
        <v>0</v>
      </c>
      <c r="AN169" s="107">
        <v>0</v>
      </c>
      <c r="AO169" s="107">
        <v>0</v>
      </c>
      <c r="AP169" s="107">
        <v>0</v>
      </c>
      <c r="AQ169" s="107">
        <v>0</v>
      </c>
      <c r="AR169" s="107">
        <v>0</v>
      </c>
      <c r="AS169" s="107">
        <v>0</v>
      </c>
      <c r="AT169" s="107">
        <v>0</v>
      </c>
      <c r="AU169" s="107">
        <v>0</v>
      </c>
      <c r="AV169" s="107">
        <v>0</v>
      </c>
      <c r="AW169" s="107">
        <v>0</v>
      </c>
      <c r="AX169" s="107">
        <v>0</v>
      </c>
      <c r="AY169" s="107">
        <v>0</v>
      </c>
      <c r="AZ169" s="107">
        <v>0</v>
      </c>
    </row>
    <row r="170" spans="1:52">
      <c r="A170" s="123"/>
      <c r="B170" s="107">
        <v>0</v>
      </c>
      <c r="C170" s="107">
        <v>0</v>
      </c>
      <c r="D170" s="107">
        <v>0</v>
      </c>
      <c r="E170" s="107">
        <v>0</v>
      </c>
      <c r="F170" s="107">
        <v>0</v>
      </c>
      <c r="G170" s="107">
        <v>0</v>
      </c>
      <c r="H170" s="107">
        <v>0</v>
      </c>
      <c r="I170" s="107">
        <v>0</v>
      </c>
      <c r="J170" s="107">
        <v>0</v>
      </c>
      <c r="K170" s="107">
        <v>0</v>
      </c>
      <c r="L170" s="107">
        <v>0</v>
      </c>
      <c r="M170" s="107">
        <v>0</v>
      </c>
      <c r="N170" s="107">
        <v>0</v>
      </c>
      <c r="O170" s="107">
        <v>0</v>
      </c>
      <c r="P170" s="107">
        <v>0</v>
      </c>
      <c r="Q170" s="107">
        <v>0</v>
      </c>
      <c r="R170" s="107">
        <v>0</v>
      </c>
      <c r="S170" s="107">
        <v>0</v>
      </c>
      <c r="T170" s="107">
        <v>0</v>
      </c>
      <c r="U170" s="107">
        <v>0</v>
      </c>
      <c r="V170" s="107">
        <v>0</v>
      </c>
      <c r="W170" s="107">
        <v>0</v>
      </c>
      <c r="X170" s="107">
        <v>0</v>
      </c>
      <c r="Y170" s="107">
        <v>0</v>
      </c>
      <c r="Z170" s="107">
        <v>0</v>
      </c>
      <c r="AA170" s="107">
        <v>0</v>
      </c>
      <c r="AB170" s="107">
        <v>0</v>
      </c>
      <c r="AC170" s="107">
        <v>0</v>
      </c>
      <c r="AD170" s="107">
        <v>0</v>
      </c>
      <c r="AE170" s="107">
        <v>0</v>
      </c>
      <c r="AF170" s="107">
        <v>0</v>
      </c>
      <c r="AG170" s="107">
        <v>0</v>
      </c>
      <c r="AH170" s="107">
        <v>0</v>
      </c>
      <c r="AI170" s="107">
        <v>0</v>
      </c>
      <c r="AJ170" s="107">
        <v>0</v>
      </c>
      <c r="AK170" s="107">
        <v>0</v>
      </c>
      <c r="AL170" s="107">
        <v>0</v>
      </c>
      <c r="AM170" s="107">
        <v>0</v>
      </c>
      <c r="AN170" s="107">
        <v>0</v>
      </c>
      <c r="AO170" s="107">
        <v>0</v>
      </c>
      <c r="AP170" s="107">
        <v>0</v>
      </c>
      <c r="AQ170" s="107">
        <v>0</v>
      </c>
      <c r="AR170" s="107">
        <v>0</v>
      </c>
      <c r="AS170" s="107">
        <v>0</v>
      </c>
      <c r="AT170" s="107">
        <v>0</v>
      </c>
      <c r="AU170" s="107">
        <v>0</v>
      </c>
      <c r="AV170" s="107">
        <v>0</v>
      </c>
      <c r="AW170" s="107">
        <v>0</v>
      </c>
      <c r="AX170" s="107">
        <v>0</v>
      </c>
      <c r="AY170" s="107">
        <v>0</v>
      </c>
      <c r="AZ170" s="107">
        <v>0</v>
      </c>
    </row>
    <row r="171" spans="1:52">
      <c r="A171" s="123"/>
      <c r="B171" s="107">
        <v>0</v>
      </c>
      <c r="C171" s="107">
        <v>0</v>
      </c>
      <c r="D171" s="107">
        <v>0</v>
      </c>
      <c r="E171" s="107">
        <v>0</v>
      </c>
      <c r="F171" s="107">
        <v>0</v>
      </c>
      <c r="G171" s="107">
        <v>0</v>
      </c>
      <c r="H171" s="107">
        <v>0</v>
      </c>
      <c r="I171" s="107">
        <v>0</v>
      </c>
      <c r="J171" s="107">
        <v>0</v>
      </c>
      <c r="K171" s="107">
        <v>0</v>
      </c>
      <c r="L171" s="107">
        <v>0</v>
      </c>
      <c r="M171" s="107">
        <v>0</v>
      </c>
      <c r="N171" s="107">
        <v>0</v>
      </c>
      <c r="O171" s="107">
        <v>0</v>
      </c>
      <c r="P171" s="107">
        <v>0</v>
      </c>
      <c r="Q171" s="107">
        <v>0</v>
      </c>
      <c r="R171" s="107">
        <v>0</v>
      </c>
      <c r="S171" s="107">
        <v>0</v>
      </c>
      <c r="T171" s="107">
        <v>0</v>
      </c>
      <c r="U171" s="107">
        <v>0</v>
      </c>
      <c r="V171" s="107">
        <v>0</v>
      </c>
      <c r="W171" s="107">
        <v>0</v>
      </c>
      <c r="X171" s="107">
        <v>0</v>
      </c>
      <c r="Y171" s="107">
        <v>0</v>
      </c>
      <c r="Z171" s="107">
        <v>0</v>
      </c>
      <c r="AA171" s="107">
        <v>0</v>
      </c>
      <c r="AB171" s="107">
        <v>0</v>
      </c>
      <c r="AC171" s="107">
        <v>0</v>
      </c>
      <c r="AD171" s="107">
        <v>0</v>
      </c>
      <c r="AE171" s="107">
        <v>0</v>
      </c>
      <c r="AF171" s="107">
        <v>0</v>
      </c>
      <c r="AG171" s="107">
        <v>0</v>
      </c>
      <c r="AH171" s="107">
        <v>0</v>
      </c>
      <c r="AI171" s="107">
        <v>0</v>
      </c>
      <c r="AJ171" s="107">
        <v>0</v>
      </c>
      <c r="AK171" s="107">
        <v>0</v>
      </c>
      <c r="AL171" s="107">
        <v>0</v>
      </c>
      <c r="AM171" s="107">
        <v>0</v>
      </c>
      <c r="AN171" s="107">
        <v>0</v>
      </c>
      <c r="AO171" s="107">
        <v>0</v>
      </c>
      <c r="AP171" s="107">
        <v>0</v>
      </c>
      <c r="AQ171" s="107">
        <v>0</v>
      </c>
      <c r="AR171" s="107">
        <v>0</v>
      </c>
      <c r="AS171" s="107">
        <v>0</v>
      </c>
      <c r="AT171" s="107">
        <v>0</v>
      </c>
      <c r="AU171" s="107">
        <v>0</v>
      </c>
      <c r="AV171" s="107">
        <v>0</v>
      </c>
      <c r="AW171" s="107">
        <v>0</v>
      </c>
      <c r="AX171" s="107">
        <v>0</v>
      </c>
      <c r="AY171" s="107">
        <v>0</v>
      </c>
      <c r="AZ171" s="107">
        <v>0</v>
      </c>
    </row>
    <row r="172" spans="1:52">
      <c r="A172" s="121" t="s">
        <v>131</v>
      </c>
      <c r="B172" s="122">
        <v>0</v>
      </c>
      <c r="C172" s="122">
        <v>0</v>
      </c>
      <c r="D172" s="122">
        <v>0</v>
      </c>
      <c r="E172" s="122">
        <v>0</v>
      </c>
      <c r="F172" s="122">
        <v>0</v>
      </c>
      <c r="G172" s="122">
        <v>0</v>
      </c>
      <c r="H172" s="122">
        <v>0</v>
      </c>
      <c r="I172" s="122">
        <v>0</v>
      </c>
      <c r="J172" s="122">
        <v>0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22">
        <v>0</v>
      </c>
      <c r="AD172" s="122">
        <v>2.3586002125279548</v>
      </c>
      <c r="AE172" s="122">
        <v>20.026286545890471</v>
      </c>
      <c r="AF172" s="122">
        <v>95.437095394256033</v>
      </c>
      <c r="AG172" s="122">
        <v>255.59200248856538</v>
      </c>
      <c r="AH172" s="122">
        <v>504.94561811117842</v>
      </c>
      <c r="AI172" s="122">
        <v>854.45015346573541</v>
      </c>
      <c r="AJ172" s="122">
        <v>1295.8248857681392</v>
      </c>
      <c r="AK172" s="122">
        <v>1829.3669783818257</v>
      </c>
      <c r="AL172" s="122">
        <v>2461.0645761185046</v>
      </c>
      <c r="AM172" s="122">
        <v>3170.1121234604357</v>
      </c>
      <c r="AN172" s="122">
        <v>3958.6858138168795</v>
      </c>
      <c r="AO172" s="122">
        <v>4819.3174763825564</v>
      </c>
      <c r="AP172" s="122">
        <v>5745.4641200998003</v>
      </c>
      <c r="AQ172" s="122">
        <v>6748.9431666069822</v>
      </c>
      <c r="AR172" s="122">
        <v>7841.0410501069882</v>
      </c>
      <c r="AS172" s="122">
        <v>9021.020310940432</v>
      </c>
      <c r="AT172" s="122">
        <v>10281.854868369357</v>
      </c>
      <c r="AU172" s="122">
        <v>11631.060067164084</v>
      </c>
      <c r="AV172" s="122">
        <v>13051.628924929377</v>
      </c>
      <c r="AW172" s="122">
        <v>14538.68779779849</v>
      </c>
      <c r="AX172" s="122">
        <v>16084.67481123226</v>
      </c>
      <c r="AY172" s="122">
        <v>17694.918804416229</v>
      </c>
      <c r="AZ172" s="122">
        <v>19385.416051085322</v>
      </c>
    </row>
    <row r="173" spans="1:52">
      <c r="A173" s="123" t="s">
        <v>132</v>
      </c>
      <c r="B173" s="107">
        <v>0</v>
      </c>
      <c r="C173" s="107">
        <v>0</v>
      </c>
      <c r="D173" s="107">
        <v>0</v>
      </c>
      <c r="E173" s="107">
        <v>0</v>
      </c>
      <c r="F173" s="107">
        <v>0</v>
      </c>
      <c r="G173" s="107">
        <v>0</v>
      </c>
      <c r="H173" s="107">
        <v>0</v>
      </c>
      <c r="I173" s="107">
        <v>0</v>
      </c>
      <c r="J173" s="107">
        <v>0</v>
      </c>
      <c r="K173" s="107">
        <v>0</v>
      </c>
      <c r="L173" s="107">
        <v>0</v>
      </c>
      <c r="M173" s="107">
        <v>0</v>
      </c>
      <c r="N173" s="107">
        <v>0</v>
      </c>
      <c r="O173" s="107">
        <v>0</v>
      </c>
      <c r="P173" s="107">
        <v>0</v>
      </c>
      <c r="Q173" s="107">
        <v>0</v>
      </c>
      <c r="R173" s="107">
        <v>0</v>
      </c>
      <c r="S173" s="107">
        <v>0</v>
      </c>
      <c r="T173" s="107">
        <v>0</v>
      </c>
      <c r="U173" s="107">
        <v>0</v>
      </c>
      <c r="V173" s="107">
        <v>0</v>
      </c>
      <c r="W173" s="107">
        <v>0</v>
      </c>
      <c r="X173" s="107">
        <v>0</v>
      </c>
      <c r="Y173" s="107">
        <v>0</v>
      </c>
      <c r="Z173" s="107">
        <v>0</v>
      </c>
      <c r="AA173" s="107">
        <v>0</v>
      </c>
      <c r="AB173" s="107">
        <v>0</v>
      </c>
      <c r="AC173" s="107">
        <v>0</v>
      </c>
      <c r="AD173" s="107">
        <v>0</v>
      </c>
      <c r="AE173" s="107">
        <v>0</v>
      </c>
      <c r="AF173" s="107">
        <v>0</v>
      </c>
      <c r="AG173" s="107">
        <v>0</v>
      </c>
      <c r="AH173" s="107">
        <v>0</v>
      </c>
      <c r="AI173" s="107">
        <v>0</v>
      </c>
      <c r="AJ173" s="107">
        <v>0</v>
      </c>
      <c r="AK173" s="107">
        <v>0</v>
      </c>
      <c r="AL173" s="107">
        <v>0</v>
      </c>
      <c r="AM173" s="107">
        <v>0</v>
      </c>
      <c r="AN173" s="107">
        <v>0</v>
      </c>
      <c r="AO173" s="107">
        <v>0</v>
      </c>
      <c r="AP173" s="107">
        <v>0</v>
      </c>
      <c r="AQ173" s="107">
        <v>0</v>
      </c>
      <c r="AR173" s="107">
        <v>0</v>
      </c>
      <c r="AS173" s="107">
        <v>0</v>
      </c>
      <c r="AT173" s="107">
        <v>0</v>
      </c>
      <c r="AU173" s="107">
        <v>0</v>
      </c>
      <c r="AV173" s="107">
        <v>0</v>
      </c>
      <c r="AW173" s="107">
        <v>0</v>
      </c>
      <c r="AX173" s="107">
        <v>0</v>
      </c>
      <c r="AY173" s="107">
        <v>0</v>
      </c>
      <c r="AZ173" s="107">
        <v>0</v>
      </c>
    </row>
    <row r="174" spans="1:52">
      <c r="A174" s="123" t="s">
        <v>133</v>
      </c>
      <c r="B174" s="107">
        <v>0</v>
      </c>
      <c r="C174" s="107">
        <v>0</v>
      </c>
      <c r="D174" s="107">
        <v>0</v>
      </c>
      <c r="E174" s="107">
        <v>0</v>
      </c>
      <c r="F174" s="107">
        <v>0</v>
      </c>
      <c r="G174" s="107">
        <v>0</v>
      </c>
      <c r="H174" s="107">
        <v>0</v>
      </c>
      <c r="I174" s="107">
        <v>0</v>
      </c>
      <c r="J174" s="107">
        <v>0</v>
      </c>
      <c r="K174" s="107">
        <v>0</v>
      </c>
      <c r="L174" s="107">
        <v>0</v>
      </c>
      <c r="M174" s="107">
        <v>0</v>
      </c>
      <c r="N174" s="107">
        <v>0</v>
      </c>
      <c r="O174" s="107">
        <v>0</v>
      </c>
      <c r="P174" s="107">
        <v>0</v>
      </c>
      <c r="Q174" s="107">
        <v>0</v>
      </c>
      <c r="R174" s="107">
        <v>0</v>
      </c>
      <c r="S174" s="107">
        <v>0</v>
      </c>
      <c r="T174" s="107">
        <v>0</v>
      </c>
      <c r="U174" s="107">
        <v>0</v>
      </c>
      <c r="V174" s="107">
        <v>0</v>
      </c>
      <c r="W174" s="107">
        <v>0</v>
      </c>
      <c r="X174" s="107">
        <v>0</v>
      </c>
      <c r="Y174" s="107">
        <v>0</v>
      </c>
      <c r="Z174" s="107">
        <v>0</v>
      </c>
      <c r="AA174" s="107">
        <v>0</v>
      </c>
      <c r="AB174" s="107">
        <v>0</v>
      </c>
      <c r="AC174" s="107">
        <v>0</v>
      </c>
      <c r="AD174" s="107">
        <v>0</v>
      </c>
      <c r="AE174" s="107">
        <v>0</v>
      </c>
      <c r="AF174" s="107">
        <v>0</v>
      </c>
      <c r="AG174" s="107">
        <v>0</v>
      </c>
      <c r="AH174" s="107">
        <v>0</v>
      </c>
      <c r="AI174" s="107">
        <v>0</v>
      </c>
      <c r="AJ174" s="107">
        <v>0</v>
      </c>
      <c r="AK174" s="107">
        <v>0</v>
      </c>
      <c r="AL174" s="107">
        <v>0</v>
      </c>
      <c r="AM174" s="107">
        <v>0</v>
      </c>
      <c r="AN174" s="107">
        <v>0</v>
      </c>
      <c r="AO174" s="107">
        <v>0</v>
      </c>
      <c r="AP174" s="107">
        <v>0</v>
      </c>
      <c r="AQ174" s="107">
        <v>0</v>
      </c>
      <c r="AR174" s="107">
        <v>0</v>
      </c>
      <c r="AS174" s="107">
        <v>0</v>
      </c>
      <c r="AT174" s="107">
        <v>0</v>
      </c>
      <c r="AU174" s="107">
        <v>0</v>
      </c>
      <c r="AV174" s="107">
        <v>0</v>
      </c>
      <c r="AW174" s="107">
        <v>0</v>
      </c>
      <c r="AX174" s="107">
        <v>0</v>
      </c>
      <c r="AY174" s="107">
        <v>0</v>
      </c>
      <c r="AZ174" s="107">
        <v>0</v>
      </c>
    </row>
    <row r="175" spans="1:52">
      <c r="A175" s="123" t="s">
        <v>134</v>
      </c>
      <c r="B175" s="107">
        <v>0</v>
      </c>
      <c r="C175" s="107">
        <v>0</v>
      </c>
      <c r="D175" s="107">
        <v>0</v>
      </c>
      <c r="E175" s="107">
        <v>0</v>
      </c>
      <c r="F175" s="107">
        <v>0</v>
      </c>
      <c r="G175" s="107">
        <v>0</v>
      </c>
      <c r="H175" s="107">
        <v>0</v>
      </c>
      <c r="I175" s="107">
        <v>0</v>
      </c>
      <c r="J175" s="107">
        <v>0</v>
      </c>
      <c r="K175" s="107">
        <v>0</v>
      </c>
      <c r="L175" s="107">
        <v>0</v>
      </c>
      <c r="M175" s="107">
        <v>0</v>
      </c>
      <c r="N175" s="107">
        <v>0</v>
      </c>
      <c r="O175" s="107">
        <v>0</v>
      </c>
      <c r="P175" s="107">
        <v>0</v>
      </c>
      <c r="Q175" s="107">
        <v>0</v>
      </c>
      <c r="R175" s="107">
        <v>0</v>
      </c>
      <c r="S175" s="107">
        <v>0</v>
      </c>
      <c r="T175" s="107">
        <v>0</v>
      </c>
      <c r="U175" s="107">
        <v>0</v>
      </c>
      <c r="V175" s="107">
        <v>0</v>
      </c>
      <c r="W175" s="107">
        <v>0</v>
      </c>
      <c r="X175" s="107">
        <v>0</v>
      </c>
      <c r="Y175" s="107">
        <v>0</v>
      </c>
      <c r="Z175" s="107">
        <v>0</v>
      </c>
      <c r="AA175" s="107">
        <v>0</v>
      </c>
      <c r="AB175" s="107">
        <v>0</v>
      </c>
      <c r="AC175" s="107">
        <v>0</v>
      </c>
      <c r="AD175" s="107">
        <v>2.3586002125279548</v>
      </c>
      <c r="AE175" s="107">
        <v>20.026286545890471</v>
      </c>
      <c r="AF175" s="107">
        <v>95.437095394256033</v>
      </c>
      <c r="AG175" s="107">
        <v>255.59200248856538</v>
      </c>
      <c r="AH175" s="107">
        <v>504.94561811117842</v>
      </c>
      <c r="AI175" s="107">
        <v>854.45015346573541</v>
      </c>
      <c r="AJ175" s="107">
        <v>1295.8248857681392</v>
      </c>
      <c r="AK175" s="107">
        <v>1829.3669783818257</v>
      </c>
      <c r="AL175" s="107">
        <v>2461.0645761185046</v>
      </c>
      <c r="AM175" s="107">
        <v>3170.1121234604357</v>
      </c>
      <c r="AN175" s="107">
        <v>3958.6858138168795</v>
      </c>
      <c r="AO175" s="107">
        <v>4819.3174763825564</v>
      </c>
      <c r="AP175" s="107">
        <v>5745.4641200998003</v>
      </c>
      <c r="AQ175" s="107">
        <v>6748.9431666069822</v>
      </c>
      <c r="AR175" s="107">
        <v>7841.0410501069882</v>
      </c>
      <c r="AS175" s="107">
        <v>9021.020310940432</v>
      </c>
      <c r="AT175" s="107">
        <v>10281.854868369357</v>
      </c>
      <c r="AU175" s="107">
        <v>11631.060067164084</v>
      </c>
      <c r="AV175" s="107">
        <v>13051.628924929377</v>
      </c>
      <c r="AW175" s="107">
        <v>14538.68779779849</v>
      </c>
      <c r="AX175" s="107">
        <v>16084.67481123226</v>
      </c>
      <c r="AY175" s="107">
        <v>17694.918804416229</v>
      </c>
      <c r="AZ175" s="107">
        <v>19385.416051085322</v>
      </c>
    </row>
    <row r="176" spans="1:52">
      <c r="A176" s="123" t="s">
        <v>141</v>
      </c>
      <c r="B176" s="107">
        <v>0</v>
      </c>
      <c r="C176" s="107">
        <v>0</v>
      </c>
      <c r="D176" s="107">
        <v>0</v>
      </c>
      <c r="E176" s="107">
        <v>0</v>
      </c>
      <c r="F176" s="107">
        <v>0</v>
      </c>
      <c r="G176" s="107">
        <v>0</v>
      </c>
      <c r="H176" s="107">
        <v>0</v>
      </c>
      <c r="I176" s="107">
        <v>0</v>
      </c>
      <c r="J176" s="107">
        <v>0</v>
      </c>
      <c r="K176" s="107">
        <v>0</v>
      </c>
      <c r="L176" s="107">
        <v>0</v>
      </c>
      <c r="M176" s="107">
        <v>0</v>
      </c>
      <c r="N176" s="107">
        <v>0</v>
      </c>
      <c r="O176" s="107">
        <v>0</v>
      </c>
      <c r="P176" s="107">
        <v>0</v>
      </c>
      <c r="Q176" s="107">
        <v>0</v>
      </c>
      <c r="R176" s="107">
        <v>0</v>
      </c>
      <c r="S176" s="107">
        <v>0</v>
      </c>
      <c r="T176" s="107">
        <v>0</v>
      </c>
      <c r="U176" s="107">
        <v>0</v>
      </c>
      <c r="V176" s="107">
        <v>0</v>
      </c>
      <c r="W176" s="107">
        <v>0</v>
      </c>
      <c r="X176" s="107">
        <v>0</v>
      </c>
      <c r="Y176" s="107">
        <v>0</v>
      </c>
      <c r="Z176" s="107">
        <v>0</v>
      </c>
      <c r="AA176" s="107">
        <v>0</v>
      </c>
      <c r="AB176" s="107">
        <v>0</v>
      </c>
      <c r="AC176" s="107">
        <v>0</v>
      </c>
      <c r="AD176" s="107">
        <v>0</v>
      </c>
      <c r="AE176" s="107">
        <v>0</v>
      </c>
      <c r="AF176" s="107">
        <v>0</v>
      </c>
      <c r="AG176" s="107">
        <v>0</v>
      </c>
      <c r="AH176" s="107">
        <v>0</v>
      </c>
      <c r="AI176" s="107">
        <v>0</v>
      </c>
      <c r="AJ176" s="107">
        <v>0</v>
      </c>
      <c r="AK176" s="107">
        <v>0</v>
      </c>
      <c r="AL176" s="107">
        <v>0</v>
      </c>
      <c r="AM176" s="107">
        <v>0</v>
      </c>
      <c r="AN176" s="107">
        <v>0</v>
      </c>
      <c r="AO176" s="107">
        <v>0</v>
      </c>
      <c r="AP176" s="107">
        <v>0</v>
      </c>
      <c r="AQ176" s="107">
        <v>0</v>
      </c>
      <c r="AR176" s="107">
        <v>0</v>
      </c>
      <c r="AS176" s="107">
        <v>0</v>
      </c>
      <c r="AT176" s="107">
        <v>0</v>
      </c>
      <c r="AU176" s="107">
        <v>0</v>
      </c>
      <c r="AV176" s="107">
        <v>0</v>
      </c>
      <c r="AW176" s="107">
        <v>0</v>
      </c>
      <c r="AX176" s="107">
        <v>0</v>
      </c>
      <c r="AY176" s="107">
        <v>0</v>
      </c>
      <c r="AZ176" s="107">
        <v>0</v>
      </c>
    </row>
    <row r="177" spans="1:52">
      <c r="A177" s="121" t="s">
        <v>135</v>
      </c>
      <c r="B177" s="122">
        <v>0</v>
      </c>
      <c r="C177" s="122">
        <v>0</v>
      </c>
      <c r="D177" s="122">
        <v>0</v>
      </c>
      <c r="E177" s="122">
        <v>0</v>
      </c>
      <c r="F177" s="122">
        <v>0</v>
      </c>
      <c r="G177" s="122">
        <v>0</v>
      </c>
      <c r="H177" s="122">
        <v>0</v>
      </c>
      <c r="I177" s="122">
        <v>0</v>
      </c>
      <c r="J177" s="122">
        <v>0</v>
      </c>
      <c r="K177" s="122">
        <v>0</v>
      </c>
      <c r="L177" s="122">
        <v>0</v>
      </c>
      <c r="M177" s="122">
        <v>0</v>
      </c>
      <c r="N177" s="122">
        <v>0</v>
      </c>
      <c r="O177" s="122">
        <v>0</v>
      </c>
      <c r="P177" s="122">
        <v>0</v>
      </c>
      <c r="Q177" s="122">
        <v>0</v>
      </c>
      <c r="R177" s="122">
        <v>2.3637813790438016</v>
      </c>
      <c r="S177" s="122">
        <v>4.735890946666018</v>
      </c>
      <c r="T177" s="122">
        <v>9.4819777007182484</v>
      </c>
      <c r="U177" s="122">
        <v>15.390241659953183</v>
      </c>
      <c r="V177" s="122">
        <v>23.626377486639825</v>
      </c>
      <c r="W177" s="122">
        <v>23.474932892955227</v>
      </c>
      <c r="X177" s="122">
        <v>23.177638289045394</v>
      </c>
      <c r="Y177" s="122">
        <v>21.520399001389137</v>
      </c>
      <c r="Z177" s="122">
        <v>16.513391130694924</v>
      </c>
      <c r="AA177" s="122">
        <v>11.608319715974762</v>
      </c>
      <c r="AB177" s="122">
        <v>8.1596516642328538</v>
      </c>
      <c r="AC177" s="122">
        <v>3.9566792086186737</v>
      </c>
      <c r="AD177" s="122">
        <v>0</v>
      </c>
      <c r="AE177" s="122">
        <v>0</v>
      </c>
      <c r="AF177" s="122">
        <v>146.09536979821803</v>
      </c>
      <c r="AG177" s="122">
        <v>589.02438750568547</v>
      </c>
      <c r="AH177" s="122">
        <v>1356.8638321649357</v>
      </c>
      <c r="AI177" s="122">
        <v>2465.3155970216103</v>
      </c>
      <c r="AJ177" s="122">
        <v>3891.0466884612661</v>
      </c>
      <c r="AK177" s="122">
        <v>5622.3989318470294</v>
      </c>
      <c r="AL177" s="122">
        <v>7620.0239025571791</v>
      </c>
      <c r="AM177" s="122">
        <v>9873.2052046243443</v>
      </c>
      <c r="AN177" s="122">
        <v>12295.272281198253</v>
      </c>
      <c r="AO177" s="122">
        <v>14900.320197311661</v>
      </c>
      <c r="AP177" s="122">
        <v>17700.429168376071</v>
      </c>
      <c r="AQ177" s="122">
        <v>20737.19491025155</v>
      </c>
      <c r="AR177" s="122">
        <v>23996.759314104755</v>
      </c>
      <c r="AS177" s="122">
        <v>27480.039390845981</v>
      </c>
      <c r="AT177" s="122">
        <v>31185.494221436431</v>
      </c>
      <c r="AU177" s="122">
        <v>35124.503598092109</v>
      </c>
      <c r="AV177" s="122">
        <v>39272.647048601255</v>
      </c>
      <c r="AW177" s="122">
        <v>43663.159986964762</v>
      </c>
      <c r="AX177" s="122">
        <v>48208.80477219625</v>
      </c>
      <c r="AY177" s="122">
        <v>52949.5270511524</v>
      </c>
      <c r="AZ177" s="122">
        <v>57912.585336840471</v>
      </c>
    </row>
    <row r="178" spans="1:52">
      <c r="A178" s="123" t="s">
        <v>136</v>
      </c>
      <c r="B178" s="107">
        <v>0</v>
      </c>
      <c r="C178" s="107">
        <v>0</v>
      </c>
      <c r="D178" s="107">
        <v>0</v>
      </c>
      <c r="E178" s="107">
        <v>0</v>
      </c>
      <c r="F178" s="107">
        <v>0</v>
      </c>
      <c r="G178" s="107">
        <v>0</v>
      </c>
      <c r="H178" s="107">
        <v>0</v>
      </c>
      <c r="I178" s="107">
        <v>0</v>
      </c>
      <c r="J178" s="107">
        <v>0</v>
      </c>
      <c r="K178" s="107">
        <v>0</v>
      </c>
      <c r="L178" s="107">
        <v>0</v>
      </c>
      <c r="M178" s="107">
        <v>0</v>
      </c>
      <c r="N178" s="107">
        <v>0</v>
      </c>
      <c r="O178" s="107">
        <v>0</v>
      </c>
      <c r="P178" s="107">
        <v>0</v>
      </c>
      <c r="Q178" s="107">
        <v>0</v>
      </c>
      <c r="R178" s="107">
        <v>0</v>
      </c>
      <c r="S178" s="107">
        <v>0</v>
      </c>
      <c r="T178" s="107">
        <v>0</v>
      </c>
      <c r="U178" s="107">
        <v>0</v>
      </c>
      <c r="V178" s="107">
        <v>0</v>
      </c>
      <c r="W178" s="107">
        <v>0</v>
      </c>
      <c r="X178" s="107">
        <v>0</v>
      </c>
      <c r="Y178" s="107">
        <v>0</v>
      </c>
      <c r="Z178" s="107">
        <v>0</v>
      </c>
      <c r="AA178" s="107">
        <v>0</v>
      </c>
      <c r="AB178" s="107">
        <v>0</v>
      </c>
      <c r="AC178" s="107">
        <v>0</v>
      </c>
      <c r="AD178" s="107">
        <v>0</v>
      </c>
      <c r="AE178" s="107">
        <v>0</v>
      </c>
      <c r="AF178" s="107">
        <v>67.159139464635373</v>
      </c>
      <c r="AG178" s="107">
        <v>288.62494772356217</v>
      </c>
      <c r="AH178" s="107">
        <v>706.77650087944903</v>
      </c>
      <c r="AI178" s="107">
        <v>1351.017229053554</v>
      </c>
      <c r="AJ178" s="107">
        <v>2234.1107803634873</v>
      </c>
      <c r="AK178" s="107">
        <v>3373.2598623986396</v>
      </c>
      <c r="AL178" s="107">
        <v>4765.8573278623635</v>
      </c>
      <c r="AM178" s="107">
        <v>6428.7853450701605</v>
      </c>
      <c r="AN178" s="107">
        <v>8313.692365863697</v>
      </c>
      <c r="AO178" s="107">
        <v>10433.759338638592</v>
      </c>
      <c r="AP178" s="107">
        <v>12796.083581450104</v>
      </c>
      <c r="AQ178" s="107">
        <v>15434.391760323868</v>
      </c>
      <c r="AR178" s="107">
        <v>18337.523655290901</v>
      </c>
      <c r="AS178" s="107">
        <v>21495.125305431753</v>
      </c>
      <c r="AT178" s="107">
        <v>24915.810901199369</v>
      </c>
      <c r="AU178" s="107">
        <v>28591.613977973568</v>
      </c>
      <c r="AV178" s="107">
        <v>32496.261754784042</v>
      </c>
      <c r="AW178" s="107">
        <v>36656.995717245474</v>
      </c>
      <c r="AX178" s="107">
        <v>40987.315318071618</v>
      </c>
      <c r="AY178" s="107">
        <v>45532.662635781497</v>
      </c>
      <c r="AZ178" s="107">
        <v>50288.778587212277</v>
      </c>
    </row>
    <row r="179" spans="1:52">
      <c r="A179" s="124" t="s">
        <v>142</v>
      </c>
      <c r="B179" s="109">
        <v>0</v>
      </c>
      <c r="C179" s="109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09">
        <v>0</v>
      </c>
      <c r="M179" s="109">
        <v>0</v>
      </c>
      <c r="N179" s="109">
        <v>0</v>
      </c>
      <c r="O179" s="109">
        <v>0</v>
      </c>
      <c r="P179" s="109">
        <v>0</v>
      </c>
      <c r="Q179" s="109">
        <v>0</v>
      </c>
      <c r="R179" s="109">
        <v>2.3637813790438016</v>
      </c>
      <c r="S179" s="109">
        <v>4.735890946666018</v>
      </c>
      <c r="T179" s="109">
        <v>9.4819777007182484</v>
      </c>
      <c r="U179" s="109">
        <v>15.390241659953183</v>
      </c>
      <c r="V179" s="109">
        <v>23.626377486639825</v>
      </c>
      <c r="W179" s="109">
        <v>23.474932892955227</v>
      </c>
      <c r="X179" s="109">
        <v>23.177638289045394</v>
      </c>
      <c r="Y179" s="109">
        <v>21.520399001389137</v>
      </c>
      <c r="Z179" s="109">
        <v>16.513391130694924</v>
      </c>
      <c r="AA179" s="109">
        <v>11.608319715974762</v>
      </c>
      <c r="AB179" s="109">
        <v>8.1596516642328538</v>
      </c>
      <c r="AC179" s="109">
        <v>3.9566792086186737</v>
      </c>
      <c r="AD179" s="109">
        <v>0</v>
      </c>
      <c r="AE179" s="109">
        <v>0</v>
      </c>
      <c r="AF179" s="109">
        <v>78.936230333582643</v>
      </c>
      <c r="AG179" s="109">
        <v>300.3994397821233</v>
      </c>
      <c r="AH179" s="109">
        <v>650.08733128548681</v>
      </c>
      <c r="AI179" s="109">
        <v>1114.2983679680565</v>
      </c>
      <c r="AJ179" s="109">
        <v>1656.9359080977788</v>
      </c>
      <c r="AK179" s="109">
        <v>2249.1390694483903</v>
      </c>
      <c r="AL179" s="109">
        <v>2854.1665746948156</v>
      </c>
      <c r="AM179" s="109">
        <v>3444.4198595541834</v>
      </c>
      <c r="AN179" s="109">
        <v>3981.579915334557</v>
      </c>
      <c r="AO179" s="109">
        <v>4466.5608586730668</v>
      </c>
      <c r="AP179" s="109">
        <v>4904.345586925966</v>
      </c>
      <c r="AQ179" s="109">
        <v>5302.8031499276813</v>
      </c>
      <c r="AR179" s="109">
        <v>5659.2356588138528</v>
      </c>
      <c r="AS179" s="109">
        <v>5984.9140854142261</v>
      </c>
      <c r="AT179" s="109">
        <v>6269.6833202370599</v>
      </c>
      <c r="AU179" s="109">
        <v>6532.8896201185444</v>
      </c>
      <c r="AV179" s="109">
        <v>6776.3852938172113</v>
      </c>
      <c r="AW179" s="109">
        <v>7006.1642697192847</v>
      </c>
      <c r="AX179" s="109">
        <v>7221.4894541246358</v>
      </c>
      <c r="AY179" s="109">
        <v>7416.8644153708965</v>
      </c>
      <c r="AZ179" s="109">
        <v>7623.806749628191</v>
      </c>
    </row>
    <row r="180" spans="1:52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5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  <c r="AY180" s="126"/>
      <c r="AZ180" s="126"/>
    </row>
    <row r="181" spans="1:52">
      <c r="A181" s="19" t="s">
        <v>120</v>
      </c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</row>
    <row r="182" spans="1:52">
      <c r="A182" s="117" t="s">
        <v>41</v>
      </c>
      <c r="B182" s="118">
        <v>404857.17583365238</v>
      </c>
      <c r="C182" s="118">
        <v>406763.34106434177</v>
      </c>
      <c r="D182" s="118">
        <v>399548.57801795466</v>
      </c>
      <c r="E182" s="118">
        <v>395065.38414705161</v>
      </c>
      <c r="F182" s="118">
        <v>401998.67721524404</v>
      </c>
      <c r="G182" s="118">
        <v>410156.70238087868</v>
      </c>
      <c r="H182" s="118">
        <v>420793.02677690779</v>
      </c>
      <c r="I182" s="118">
        <v>426415.4769868984</v>
      </c>
      <c r="J182" s="118">
        <v>442422.48856848199</v>
      </c>
      <c r="K182" s="118">
        <v>435701.40075087151</v>
      </c>
      <c r="L182" s="118">
        <v>436881.00041386345</v>
      </c>
      <c r="M182" s="118">
        <v>443128.25813727919</v>
      </c>
      <c r="N182" s="118">
        <v>447451.76881883771</v>
      </c>
      <c r="O182" s="118">
        <v>452038.79730185855</v>
      </c>
      <c r="P182" s="118">
        <v>457175.99085520639</v>
      </c>
      <c r="Q182" s="118">
        <v>464641.5079815886</v>
      </c>
      <c r="R182" s="118">
        <v>474167.07950196264</v>
      </c>
      <c r="S182" s="118">
        <v>489904.03241555596</v>
      </c>
      <c r="T182" s="118">
        <v>504586.55260260176</v>
      </c>
      <c r="U182" s="118">
        <v>518620.79897524702</v>
      </c>
      <c r="V182" s="118">
        <v>530965.31262263516</v>
      </c>
      <c r="W182" s="118">
        <v>541840.54458788119</v>
      </c>
      <c r="X182" s="118">
        <v>552497.18237498612</v>
      </c>
      <c r="Y182" s="118">
        <v>563416.88831694471</v>
      </c>
      <c r="Z182" s="118">
        <v>572609.02852907765</v>
      </c>
      <c r="AA182" s="118">
        <v>584423.34056447609</v>
      </c>
      <c r="AB182" s="118">
        <v>595994.71219047508</v>
      </c>
      <c r="AC182" s="118">
        <v>608193.39436295349</v>
      </c>
      <c r="AD182" s="118">
        <v>618768.04148517747</v>
      </c>
      <c r="AE182" s="118">
        <v>629015.42358114617</v>
      </c>
      <c r="AF182" s="118">
        <v>639253.83419911214</v>
      </c>
      <c r="AG182" s="118">
        <v>649903.8808304941</v>
      </c>
      <c r="AH182" s="118">
        <v>660470.73808924481</v>
      </c>
      <c r="AI182" s="118">
        <v>670992.56923878239</v>
      </c>
      <c r="AJ182" s="118">
        <v>680759.19952296128</v>
      </c>
      <c r="AK182" s="118">
        <v>690814.82138451235</v>
      </c>
      <c r="AL182" s="118">
        <v>700160.129277442</v>
      </c>
      <c r="AM182" s="118">
        <v>709060.07876687928</v>
      </c>
      <c r="AN182" s="118">
        <v>718245.74023982522</v>
      </c>
      <c r="AO182" s="118">
        <v>727607.08167575381</v>
      </c>
      <c r="AP182" s="118">
        <v>736892.67881803366</v>
      </c>
      <c r="AQ182" s="118">
        <v>746357.35588404466</v>
      </c>
      <c r="AR182" s="118">
        <v>755754.16061319411</v>
      </c>
      <c r="AS182" s="118">
        <v>765412.19681471481</v>
      </c>
      <c r="AT182" s="118">
        <v>774916.95859413163</v>
      </c>
      <c r="AU182" s="118">
        <v>784705.1917749776</v>
      </c>
      <c r="AV182" s="118">
        <v>794047.36933784001</v>
      </c>
      <c r="AW182" s="118">
        <v>803897.58851704665</v>
      </c>
      <c r="AX182" s="118">
        <v>814077.37020165927</v>
      </c>
      <c r="AY182" s="118">
        <v>824498.28547999449</v>
      </c>
      <c r="AZ182" s="118">
        <v>836839.26602267823</v>
      </c>
    </row>
    <row r="183" spans="1:52">
      <c r="A183" s="127" t="s">
        <v>66</v>
      </c>
      <c r="B183" s="122">
        <v>274307.69316390826</v>
      </c>
      <c r="C183" s="122">
        <v>269088.18607944157</v>
      </c>
      <c r="D183" s="122">
        <v>258200.18532880448</v>
      </c>
      <c r="E183" s="122">
        <v>250614.31435149547</v>
      </c>
      <c r="F183" s="122">
        <v>249672.53977899993</v>
      </c>
      <c r="G183" s="122">
        <v>253094.50492199999</v>
      </c>
      <c r="H183" s="122">
        <v>258646.89861599996</v>
      </c>
      <c r="I183" s="122">
        <v>258616.45699899993</v>
      </c>
      <c r="J183" s="122">
        <v>262165.94044399995</v>
      </c>
      <c r="K183" s="122">
        <v>248885.41833891696</v>
      </c>
      <c r="L183" s="122">
        <v>246089.18940240203</v>
      </c>
      <c r="M183" s="122">
        <v>252295.98409337999</v>
      </c>
      <c r="N183" s="122">
        <v>254647.95878564822</v>
      </c>
      <c r="O183" s="122">
        <v>257330.23435359698</v>
      </c>
      <c r="P183" s="122">
        <v>262662.44617924001</v>
      </c>
      <c r="Q183" s="122">
        <v>266186.04573775321</v>
      </c>
      <c r="R183" s="122">
        <v>271811.8801713615</v>
      </c>
      <c r="S183" s="122">
        <v>279477.9319433319</v>
      </c>
      <c r="T183" s="122">
        <v>286496.52373434161</v>
      </c>
      <c r="U183" s="122">
        <v>292517.64302064455</v>
      </c>
      <c r="V183" s="122">
        <v>297398.59814587852</v>
      </c>
      <c r="W183" s="122">
        <v>301246.24569536297</v>
      </c>
      <c r="X183" s="122">
        <v>304247.1754580196</v>
      </c>
      <c r="Y183" s="122">
        <v>307694.32863124734</v>
      </c>
      <c r="Z183" s="122">
        <v>310760.3167663308</v>
      </c>
      <c r="AA183" s="122">
        <v>314625.14440894924</v>
      </c>
      <c r="AB183" s="122">
        <v>317914.97167351737</v>
      </c>
      <c r="AC183" s="122">
        <v>320889.68975667993</v>
      </c>
      <c r="AD183" s="122">
        <v>323250.25265526382</v>
      </c>
      <c r="AE183" s="122">
        <v>325714.28228526324</v>
      </c>
      <c r="AF183" s="122">
        <v>328514.29004289827</v>
      </c>
      <c r="AG183" s="122">
        <v>331352.47729810065</v>
      </c>
      <c r="AH183" s="122">
        <v>333517.25736757973</v>
      </c>
      <c r="AI183" s="122">
        <v>336492.51918769721</v>
      </c>
      <c r="AJ183" s="122">
        <v>339206.95037628512</v>
      </c>
      <c r="AK183" s="122">
        <v>341948.96665492922</v>
      </c>
      <c r="AL183" s="122">
        <v>344463.61431749875</v>
      </c>
      <c r="AM183" s="122">
        <v>346562.96127892472</v>
      </c>
      <c r="AN183" s="122">
        <v>349020.8324652547</v>
      </c>
      <c r="AO183" s="122">
        <v>351684.79232903343</v>
      </c>
      <c r="AP183" s="122">
        <v>354238.75561189</v>
      </c>
      <c r="AQ183" s="122">
        <v>356838.45022113691</v>
      </c>
      <c r="AR183" s="122">
        <v>359212.87013932667</v>
      </c>
      <c r="AS183" s="122">
        <v>361683.42112843163</v>
      </c>
      <c r="AT183" s="122">
        <v>363934.8415877535</v>
      </c>
      <c r="AU183" s="122">
        <v>366391.03239960608</v>
      </c>
      <c r="AV183" s="122">
        <v>368433.71533861401</v>
      </c>
      <c r="AW183" s="122">
        <v>370943.48718306015</v>
      </c>
      <c r="AX183" s="122">
        <v>374048.42152219889</v>
      </c>
      <c r="AY183" s="122">
        <v>377015.83692342089</v>
      </c>
      <c r="AZ183" s="122">
        <v>381103.84275789594</v>
      </c>
    </row>
    <row r="184" spans="1:52">
      <c r="A184" s="106" t="s">
        <v>128</v>
      </c>
      <c r="B184" s="107">
        <v>80577.92406000843</v>
      </c>
      <c r="C184" s="107">
        <v>74234.625375254211</v>
      </c>
      <c r="D184" s="107">
        <v>74828.19952777517</v>
      </c>
      <c r="E184" s="107">
        <v>73915.354689516636</v>
      </c>
      <c r="F184" s="107">
        <v>72716.264986403621</v>
      </c>
      <c r="G184" s="107">
        <v>67355.464841346766</v>
      </c>
      <c r="H184" s="107">
        <v>70060.551271819015</v>
      </c>
      <c r="I184" s="107">
        <v>74900.07832927932</v>
      </c>
      <c r="J184" s="107">
        <v>71750.894892270342</v>
      </c>
      <c r="K184" s="107">
        <v>63165.868241833086</v>
      </c>
      <c r="L184" s="107">
        <v>62348.232563183497</v>
      </c>
      <c r="M184" s="107">
        <v>60249.280639179095</v>
      </c>
      <c r="N184" s="107">
        <v>61236.85427387731</v>
      </c>
      <c r="O184" s="107">
        <v>58134.93660306427</v>
      </c>
      <c r="P184" s="107">
        <v>59164.056136266983</v>
      </c>
      <c r="Q184" s="107">
        <v>58640.697319187318</v>
      </c>
      <c r="R184" s="107">
        <v>60012.493627659831</v>
      </c>
      <c r="S184" s="107">
        <v>61971.742988825172</v>
      </c>
      <c r="T184" s="107">
        <v>63720.979435872781</v>
      </c>
      <c r="U184" s="107">
        <v>65225.046273582288</v>
      </c>
      <c r="V184" s="107">
        <v>66457.527169645298</v>
      </c>
      <c r="W184" s="107">
        <v>67356.767106208834</v>
      </c>
      <c r="X184" s="107">
        <v>68060.081791948891</v>
      </c>
      <c r="Y184" s="107">
        <v>68823.698548371307</v>
      </c>
      <c r="Z184" s="107">
        <v>69475.696082500421</v>
      </c>
      <c r="AA184" s="107">
        <v>70308.655551050659</v>
      </c>
      <c r="AB184" s="107">
        <v>71034.527663920788</v>
      </c>
      <c r="AC184" s="107">
        <v>71647.882813389224</v>
      </c>
      <c r="AD184" s="107">
        <v>72040.64943744101</v>
      </c>
      <c r="AE184" s="107">
        <v>72546.974728329427</v>
      </c>
      <c r="AF184" s="107">
        <v>73043.829980664377</v>
      </c>
      <c r="AG184" s="107">
        <v>73292.530575661076</v>
      </c>
      <c r="AH184" s="107">
        <v>73688.597988320704</v>
      </c>
      <c r="AI184" s="107">
        <v>74265.138680882534</v>
      </c>
      <c r="AJ184" s="107">
        <v>74755.529266679034</v>
      </c>
      <c r="AK184" s="107">
        <v>75215.275669817449</v>
      </c>
      <c r="AL184" s="107">
        <v>75616.511963081721</v>
      </c>
      <c r="AM184" s="107">
        <v>75612.447781070834</v>
      </c>
      <c r="AN184" s="107">
        <v>75668.871748900972</v>
      </c>
      <c r="AO184" s="107">
        <v>75575.206890470523</v>
      </c>
      <c r="AP184" s="107">
        <v>75394.358420175529</v>
      </c>
      <c r="AQ184" s="107">
        <v>75158.438964529225</v>
      </c>
      <c r="AR184" s="107">
        <v>75099.641860596428</v>
      </c>
      <c r="AS184" s="107">
        <v>74961.998926597968</v>
      </c>
      <c r="AT184" s="107">
        <v>74422.24471684717</v>
      </c>
      <c r="AU184" s="107">
        <v>74328.555356098266</v>
      </c>
      <c r="AV184" s="107">
        <v>73884.211080352979</v>
      </c>
      <c r="AW184" s="107">
        <v>73134.654534606918</v>
      </c>
      <c r="AX184" s="107">
        <v>72499.911384432853</v>
      </c>
      <c r="AY184" s="107">
        <v>71465.209101776185</v>
      </c>
      <c r="AZ184" s="107">
        <v>71100.552840231685</v>
      </c>
    </row>
    <row r="185" spans="1:52">
      <c r="A185" s="106" t="s">
        <v>148</v>
      </c>
      <c r="B185" s="107">
        <v>193729.7691038998</v>
      </c>
      <c r="C185" s="107">
        <v>194853.56070418737</v>
      </c>
      <c r="D185" s="107">
        <v>183371.98580102931</v>
      </c>
      <c r="E185" s="107">
        <v>176698.95966197885</v>
      </c>
      <c r="F185" s="107">
        <v>176956.27479259632</v>
      </c>
      <c r="G185" s="107">
        <v>185739.04008065318</v>
      </c>
      <c r="H185" s="107">
        <v>188586.34734418098</v>
      </c>
      <c r="I185" s="107">
        <v>183716.37866972061</v>
      </c>
      <c r="J185" s="107">
        <v>190415.04555172962</v>
      </c>
      <c r="K185" s="107">
        <v>185719.55009708391</v>
      </c>
      <c r="L185" s="107">
        <v>183740.9568392185</v>
      </c>
      <c r="M185" s="107">
        <v>192046.70345420088</v>
      </c>
      <c r="N185" s="107">
        <v>193411.10451177091</v>
      </c>
      <c r="O185" s="107">
        <v>199195.29775053271</v>
      </c>
      <c r="P185" s="107">
        <v>203498.39004297304</v>
      </c>
      <c r="Q185" s="107">
        <v>207545.34841856593</v>
      </c>
      <c r="R185" s="107">
        <v>211799.38654370172</v>
      </c>
      <c r="S185" s="107">
        <v>217506.18895450674</v>
      </c>
      <c r="T185" s="107">
        <v>222775.54429846877</v>
      </c>
      <c r="U185" s="107">
        <v>227292.59674706229</v>
      </c>
      <c r="V185" s="107">
        <v>230941.07097623326</v>
      </c>
      <c r="W185" s="107">
        <v>233889.47858915411</v>
      </c>
      <c r="X185" s="107">
        <v>236187.09366607069</v>
      </c>
      <c r="Y185" s="107">
        <v>238870.63008287601</v>
      </c>
      <c r="Z185" s="107">
        <v>241284.62068383041</v>
      </c>
      <c r="AA185" s="107">
        <v>244316.48885789857</v>
      </c>
      <c r="AB185" s="107">
        <v>246880.44400959663</v>
      </c>
      <c r="AC185" s="107">
        <v>249241.80694329069</v>
      </c>
      <c r="AD185" s="107">
        <v>251209.60321782279</v>
      </c>
      <c r="AE185" s="107">
        <v>253167.30755693378</v>
      </c>
      <c r="AF185" s="107">
        <v>255470.46006223391</v>
      </c>
      <c r="AG185" s="107">
        <v>258059.94672243961</v>
      </c>
      <c r="AH185" s="107">
        <v>259828.65937925904</v>
      </c>
      <c r="AI185" s="107">
        <v>262227.38050681463</v>
      </c>
      <c r="AJ185" s="107">
        <v>264451.4211096061</v>
      </c>
      <c r="AK185" s="107">
        <v>266733.69098511175</v>
      </c>
      <c r="AL185" s="107">
        <v>268847.10235441703</v>
      </c>
      <c r="AM185" s="107">
        <v>270950.51349785388</v>
      </c>
      <c r="AN185" s="107">
        <v>273351.96071635373</v>
      </c>
      <c r="AO185" s="107">
        <v>276109.58543856291</v>
      </c>
      <c r="AP185" s="107">
        <v>278844.3971917145</v>
      </c>
      <c r="AQ185" s="107">
        <v>281680.01125660772</v>
      </c>
      <c r="AR185" s="107">
        <v>284113.22827873024</v>
      </c>
      <c r="AS185" s="107">
        <v>286721.42220183369</v>
      </c>
      <c r="AT185" s="107">
        <v>289512.5968709063</v>
      </c>
      <c r="AU185" s="107">
        <v>292062.47704350785</v>
      </c>
      <c r="AV185" s="107">
        <v>294549.50425826106</v>
      </c>
      <c r="AW185" s="107">
        <v>297808.83264845319</v>
      </c>
      <c r="AX185" s="107">
        <v>301548.51013776602</v>
      </c>
      <c r="AY185" s="107">
        <v>305550.62782164465</v>
      </c>
      <c r="AZ185" s="107">
        <v>310003.28991766425</v>
      </c>
    </row>
    <row r="186" spans="1:52">
      <c r="A186" s="127" t="s">
        <v>69</v>
      </c>
      <c r="B186" s="122">
        <v>58796</v>
      </c>
      <c r="C186" s="122">
        <v>65126</v>
      </c>
      <c r="D186" s="122">
        <v>68005</v>
      </c>
      <c r="E186" s="122">
        <v>70661</v>
      </c>
      <c r="F186" s="122">
        <v>75671</v>
      </c>
      <c r="G186" s="122">
        <v>79663</v>
      </c>
      <c r="H186" s="122">
        <v>83411</v>
      </c>
      <c r="I186" s="122">
        <v>87303</v>
      </c>
      <c r="J186" s="122">
        <v>96610.000000000029</v>
      </c>
      <c r="K186" s="122">
        <v>103086</v>
      </c>
      <c r="L186" s="122">
        <v>104855.37834343799</v>
      </c>
      <c r="M186" s="122">
        <v>104374</v>
      </c>
      <c r="N186" s="122">
        <v>105440</v>
      </c>
      <c r="O186" s="122">
        <v>107304.00000000001</v>
      </c>
      <c r="P186" s="122">
        <v>106380</v>
      </c>
      <c r="Q186" s="122">
        <v>109312.99999999999</v>
      </c>
      <c r="R186" s="122">
        <v>110185.50439842905</v>
      </c>
      <c r="S186" s="122">
        <v>115045.87391725775</v>
      </c>
      <c r="T186" s="122">
        <v>119676.65523435254</v>
      </c>
      <c r="U186" s="122">
        <v>124982.46817489079</v>
      </c>
      <c r="V186" s="122">
        <v>130231.53353786527</v>
      </c>
      <c r="W186" s="122">
        <v>135408.06207759317</v>
      </c>
      <c r="X186" s="122">
        <v>141561.11404859452</v>
      </c>
      <c r="Y186" s="122">
        <v>147378.58136065572</v>
      </c>
      <c r="Z186" s="122">
        <v>151948.0511823048</v>
      </c>
      <c r="AA186" s="122">
        <v>158087.55100767605</v>
      </c>
      <c r="AB186" s="122">
        <v>164845.58166202373</v>
      </c>
      <c r="AC186" s="122">
        <v>172677.79828835241</v>
      </c>
      <c r="AD186" s="122">
        <v>179591.26007706716</v>
      </c>
      <c r="AE186" s="122">
        <v>186123.9703231891</v>
      </c>
      <c r="AF186" s="122">
        <v>192208.1120888743</v>
      </c>
      <c r="AG186" s="122">
        <v>198663.50887530757</v>
      </c>
      <c r="AH186" s="122">
        <v>205652.23718908691</v>
      </c>
      <c r="AI186" s="122">
        <v>211629.76371245593</v>
      </c>
      <c r="AJ186" s="122">
        <v>217058.18901377602</v>
      </c>
      <c r="AK186" s="122">
        <v>222674.26921773289</v>
      </c>
      <c r="AL186" s="122">
        <v>227765.80903213847</v>
      </c>
      <c r="AM186" s="122">
        <v>232785.18620385573</v>
      </c>
      <c r="AN186" s="122">
        <v>237717.40504349867</v>
      </c>
      <c r="AO186" s="122">
        <v>242584.14144053558</v>
      </c>
      <c r="AP186" s="122">
        <v>247445.22709515758</v>
      </c>
      <c r="AQ186" s="122">
        <v>252390.60574135761</v>
      </c>
      <c r="AR186" s="122">
        <v>257458.16157577079</v>
      </c>
      <c r="AS186" s="122">
        <v>262619.29392486258</v>
      </c>
      <c r="AT186" s="122">
        <v>267778.77553233766</v>
      </c>
      <c r="AU186" s="122">
        <v>272919.46345678193</v>
      </c>
      <c r="AV186" s="122">
        <v>277962.43458719651</v>
      </c>
      <c r="AW186" s="122">
        <v>282939.37437845679</v>
      </c>
      <c r="AX186" s="122">
        <v>287648.45916722494</v>
      </c>
      <c r="AY186" s="122">
        <v>292683.24484552571</v>
      </c>
      <c r="AZ186" s="122">
        <v>298467.74973037769</v>
      </c>
    </row>
    <row r="187" spans="1:52">
      <c r="A187" s="127" t="s">
        <v>65</v>
      </c>
      <c r="B187" s="122">
        <v>71753.482669744102</v>
      </c>
      <c r="C187" s="122">
        <v>72549.154984900233</v>
      </c>
      <c r="D187" s="122">
        <v>73343.392689150176</v>
      </c>
      <c r="E187" s="122">
        <v>73790.069795556119</v>
      </c>
      <c r="F187" s="122">
        <v>76655.137436244113</v>
      </c>
      <c r="G187" s="122">
        <v>77399.197458878698</v>
      </c>
      <c r="H187" s="122">
        <v>78735.128160907829</v>
      </c>
      <c r="I187" s="122">
        <v>80496.019987898515</v>
      </c>
      <c r="J187" s="122">
        <v>83646.54812448204</v>
      </c>
      <c r="K187" s="122">
        <v>83729.982411954523</v>
      </c>
      <c r="L187" s="122">
        <v>85936.432668023423</v>
      </c>
      <c r="M187" s="122">
        <v>86458.274043899219</v>
      </c>
      <c r="N187" s="122">
        <v>87363.810033189453</v>
      </c>
      <c r="O187" s="122">
        <v>87404.56294826149</v>
      </c>
      <c r="P187" s="122">
        <v>88133.54467596639</v>
      </c>
      <c r="Q187" s="122">
        <v>89142.462243835398</v>
      </c>
      <c r="R187" s="122">
        <v>92169.69493217206</v>
      </c>
      <c r="S187" s="122">
        <v>95380.226554966313</v>
      </c>
      <c r="T187" s="122">
        <v>98413.373633907628</v>
      </c>
      <c r="U187" s="122">
        <v>101120.6877797117</v>
      </c>
      <c r="V187" s="122">
        <v>103335.1809388913</v>
      </c>
      <c r="W187" s="122">
        <v>105186.23681492508</v>
      </c>
      <c r="X187" s="122">
        <v>106688.89286837188</v>
      </c>
      <c r="Y187" s="122">
        <v>108343.97832504161</v>
      </c>
      <c r="Z187" s="122">
        <v>109900.66058044204</v>
      </c>
      <c r="AA187" s="122">
        <v>111710.64514785087</v>
      </c>
      <c r="AB187" s="122">
        <v>113234.15885493401</v>
      </c>
      <c r="AC187" s="122">
        <v>114625.90631792098</v>
      </c>
      <c r="AD187" s="122">
        <v>115926.52875284666</v>
      </c>
      <c r="AE187" s="122">
        <v>117177.17097269392</v>
      </c>
      <c r="AF187" s="122">
        <v>118531.43206733964</v>
      </c>
      <c r="AG187" s="122">
        <v>119887.89465708596</v>
      </c>
      <c r="AH187" s="122">
        <v>121301.24353257814</v>
      </c>
      <c r="AI187" s="122">
        <v>122870.28633862927</v>
      </c>
      <c r="AJ187" s="122">
        <v>124494.06013290009</v>
      </c>
      <c r="AK187" s="122">
        <v>126191.5855118503</v>
      </c>
      <c r="AL187" s="122">
        <v>127930.70592780477</v>
      </c>
      <c r="AM187" s="122">
        <v>129711.93128409886</v>
      </c>
      <c r="AN187" s="122">
        <v>131507.5027310719</v>
      </c>
      <c r="AO187" s="122">
        <v>133338.14790618478</v>
      </c>
      <c r="AP187" s="122">
        <v>135208.69611098594</v>
      </c>
      <c r="AQ187" s="122">
        <v>137128.29992155024</v>
      </c>
      <c r="AR187" s="122">
        <v>139083.12889809656</v>
      </c>
      <c r="AS187" s="122">
        <v>141109.4817614207</v>
      </c>
      <c r="AT187" s="122">
        <v>143203.34147404062</v>
      </c>
      <c r="AU187" s="122">
        <v>145394.69591858954</v>
      </c>
      <c r="AV187" s="122">
        <v>147651.21941202952</v>
      </c>
      <c r="AW187" s="122">
        <v>150014.72695552977</v>
      </c>
      <c r="AX187" s="122">
        <v>152380.48951223545</v>
      </c>
      <c r="AY187" s="122">
        <v>154799.20371104789</v>
      </c>
      <c r="AZ187" s="122">
        <v>157267.67353440457</v>
      </c>
    </row>
    <row r="188" spans="1:52">
      <c r="A188" s="117" t="s">
        <v>51</v>
      </c>
      <c r="B188" s="118">
        <v>387363.75464222394</v>
      </c>
      <c r="C188" s="118">
        <v>368648.30225225701</v>
      </c>
      <c r="D188" s="118">
        <v>367483.19255303103</v>
      </c>
      <c r="E188" s="118">
        <v>375641.26875462395</v>
      </c>
      <c r="F188" s="118">
        <v>396774.37026043306</v>
      </c>
      <c r="G188" s="118">
        <v>394597.18045013293</v>
      </c>
      <c r="H188" s="118">
        <v>416245.92025294504</v>
      </c>
      <c r="I188" s="118">
        <v>430735.00000000006</v>
      </c>
      <c r="J188" s="118">
        <v>421686</v>
      </c>
      <c r="K188" s="118">
        <v>344370</v>
      </c>
      <c r="L188" s="118">
        <v>374955</v>
      </c>
      <c r="M188" s="118">
        <v>401122.99999999988</v>
      </c>
      <c r="N188" s="118">
        <v>385217.00000000012</v>
      </c>
      <c r="O188" s="118">
        <v>384319.00000000006</v>
      </c>
      <c r="P188" s="118">
        <v>388681</v>
      </c>
      <c r="Q188" s="118">
        <v>395549.99999999994</v>
      </c>
      <c r="R188" s="118">
        <v>394432.40857842576</v>
      </c>
      <c r="S188" s="118">
        <v>408417.00062896038</v>
      </c>
      <c r="T188" s="118">
        <v>421168.8324435649</v>
      </c>
      <c r="U188" s="118">
        <v>431688.11318715691</v>
      </c>
      <c r="V188" s="118">
        <v>440771.15038197872</v>
      </c>
      <c r="W188" s="118">
        <v>449213.24128746771</v>
      </c>
      <c r="X188" s="118">
        <v>456980.7619967637</v>
      </c>
      <c r="Y188" s="118">
        <v>464012.42043680733</v>
      </c>
      <c r="Z188" s="118">
        <v>470758.21743049269</v>
      </c>
      <c r="AA188" s="118">
        <v>477431.88576052251</v>
      </c>
      <c r="AB188" s="118">
        <v>483802.99207755557</v>
      </c>
      <c r="AC188" s="118">
        <v>490162.29867336887</v>
      </c>
      <c r="AD188" s="118">
        <v>496484.8638111758</v>
      </c>
      <c r="AE188" s="118">
        <v>502766.88806523947</v>
      </c>
      <c r="AF188" s="118">
        <v>508950.53213123191</v>
      </c>
      <c r="AG188" s="118">
        <v>514445.31194532831</v>
      </c>
      <c r="AH188" s="118">
        <v>519697.5160407236</v>
      </c>
      <c r="AI188" s="118">
        <v>525071.4668377412</v>
      </c>
      <c r="AJ188" s="118">
        <v>530414.38293235749</v>
      </c>
      <c r="AK188" s="118">
        <v>535777.32717107772</v>
      </c>
      <c r="AL188" s="118">
        <v>541099.45788206335</v>
      </c>
      <c r="AM188" s="118">
        <v>546552.85543813475</v>
      </c>
      <c r="AN188" s="118">
        <v>552088.1974442408</v>
      </c>
      <c r="AO188" s="118">
        <v>557676.355553678</v>
      </c>
      <c r="AP188" s="118">
        <v>563346.53294035117</v>
      </c>
      <c r="AQ188" s="118">
        <v>569111.27875054709</v>
      </c>
      <c r="AR188" s="118">
        <v>575022.15750449453</v>
      </c>
      <c r="AS188" s="118">
        <v>581038.97228338616</v>
      </c>
      <c r="AT188" s="118">
        <v>586972.91258525872</v>
      </c>
      <c r="AU188" s="118">
        <v>593007.41113079898</v>
      </c>
      <c r="AV188" s="118">
        <v>598945.01004786289</v>
      </c>
      <c r="AW188" s="118">
        <v>605018.24547538289</v>
      </c>
      <c r="AX188" s="118">
        <v>610993.26587257744</v>
      </c>
      <c r="AY188" s="118">
        <v>616941.91469992744</v>
      </c>
      <c r="AZ188" s="118">
        <v>622920.72103272181</v>
      </c>
    </row>
    <row r="189" spans="1:52">
      <c r="A189" s="128" t="s">
        <v>128</v>
      </c>
      <c r="B189" s="107">
        <v>95710.755309987173</v>
      </c>
      <c r="C189" s="107">
        <v>91607.205322217982</v>
      </c>
      <c r="D189" s="107">
        <v>93810.197079950172</v>
      </c>
      <c r="E189" s="107">
        <v>103706.0972917451</v>
      </c>
      <c r="F189" s="107">
        <v>112181.9071642497</v>
      </c>
      <c r="G189" s="107">
        <v>110221.40710428673</v>
      </c>
      <c r="H189" s="107">
        <v>112098.5256233097</v>
      </c>
      <c r="I189" s="107">
        <v>116199.72805959027</v>
      </c>
      <c r="J189" s="107">
        <v>114891.86752955517</v>
      </c>
      <c r="K189" s="107">
        <v>95256.338181819738</v>
      </c>
      <c r="L189" s="107">
        <v>101989.16258840845</v>
      </c>
      <c r="M189" s="107">
        <v>113655.6695618887</v>
      </c>
      <c r="N189" s="107">
        <v>108487.72974323174</v>
      </c>
      <c r="O189" s="107">
        <v>103639.56626275205</v>
      </c>
      <c r="P189" s="107">
        <v>102335.51928025763</v>
      </c>
      <c r="Q189" s="107">
        <v>99714.28380265797</v>
      </c>
      <c r="R189" s="107">
        <v>96020.595686043263</v>
      </c>
      <c r="S189" s="107">
        <v>98914.711871530744</v>
      </c>
      <c r="T189" s="107">
        <v>99243.268222942454</v>
      </c>
      <c r="U189" s="107">
        <v>99596.256459730823</v>
      </c>
      <c r="V189" s="107">
        <v>99818.142268520372</v>
      </c>
      <c r="W189" s="107">
        <v>100426.808984762</v>
      </c>
      <c r="X189" s="107">
        <v>101027.5510420956</v>
      </c>
      <c r="Y189" s="107">
        <v>101888.59566177157</v>
      </c>
      <c r="Z189" s="107">
        <v>102570.83915733497</v>
      </c>
      <c r="AA189" s="107">
        <v>103065.59536854413</v>
      </c>
      <c r="AB189" s="107">
        <v>103940.44252474367</v>
      </c>
      <c r="AC189" s="107">
        <v>104384.75128757551</v>
      </c>
      <c r="AD189" s="107">
        <v>105347.33552935676</v>
      </c>
      <c r="AE189" s="107">
        <v>106291.54707058449</v>
      </c>
      <c r="AF189" s="107">
        <v>107539.64680685174</v>
      </c>
      <c r="AG189" s="107">
        <v>107633.565148024</v>
      </c>
      <c r="AH189" s="107">
        <v>108252.77215263782</v>
      </c>
      <c r="AI189" s="107">
        <v>109226.92524717124</v>
      </c>
      <c r="AJ189" s="107">
        <v>109805.93570667872</v>
      </c>
      <c r="AK189" s="107">
        <v>110556.98644031337</v>
      </c>
      <c r="AL189" s="107">
        <v>111273.86074513431</v>
      </c>
      <c r="AM189" s="107">
        <v>111437.09293924623</v>
      </c>
      <c r="AN189" s="107">
        <v>112019.5091297904</v>
      </c>
      <c r="AO189" s="107">
        <v>112268.0815791549</v>
      </c>
      <c r="AP189" s="107">
        <v>112447.2798463034</v>
      </c>
      <c r="AQ189" s="107">
        <v>112905.03764433516</v>
      </c>
      <c r="AR189" s="107">
        <v>113162.94818359462</v>
      </c>
      <c r="AS189" s="107">
        <v>113286.77076329883</v>
      </c>
      <c r="AT189" s="107">
        <v>113845.97888794816</v>
      </c>
      <c r="AU189" s="107">
        <v>113892.4874575686</v>
      </c>
      <c r="AV189" s="107">
        <v>114035.41282216723</v>
      </c>
      <c r="AW189" s="107">
        <v>112624.42399331758</v>
      </c>
      <c r="AX189" s="107">
        <v>111311.5055851301</v>
      </c>
      <c r="AY189" s="107">
        <v>110122.23303688256</v>
      </c>
      <c r="AZ189" s="107">
        <v>108528.33709143914</v>
      </c>
    </row>
    <row r="190" spans="1:52">
      <c r="A190" s="129" t="s">
        <v>148</v>
      </c>
      <c r="B190" s="109">
        <v>291652.99933223677</v>
      </c>
      <c r="C190" s="109">
        <v>277041.09693003906</v>
      </c>
      <c r="D190" s="109">
        <v>273672.99547308084</v>
      </c>
      <c r="E190" s="109">
        <v>271935.17146287888</v>
      </c>
      <c r="F190" s="109">
        <v>284592.46309618338</v>
      </c>
      <c r="G190" s="109">
        <v>284375.77334584616</v>
      </c>
      <c r="H190" s="109">
        <v>304147.39462963532</v>
      </c>
      <c r="I190" s="109">
        <v>314535.27194040979</v>
      </c>
      <c r="J190" s="109">
        <v>306794.13247044483</v>
      </c>
      <c r="K190" s="109">
        <v>249113.66181818026</v>
      </c>
      <c r="L190" s="109">
        <v>272965.83741159149</v>
      </c>
      <c r="M190" s="109">
        <v>287467.33043811121</v>
      </c>
      <c r="N190" s="109">
        <v>276729.27025676833</v>
      </c>
      <c r="O190" s="109">
        <v>280679.43373724801</v>
      </c>
      <c r="P190" s="109">
        <v>286345.48071974242</v>
      </c>
      <c r="Q190" s="109">
        <v>295835.71619734197</v>
      </c>
      <c r="R190" s="109">
        <v>298411.8128923825</v>
      </c>
      <c r="S190" s="109">
        <v>309502.28875742963</v>
      </c>
      <c r="T190" s="109">
        <v>321925.56422062247</v>
      </c>
      <c r="U190" s="109">
        <v>332091.85672742611</v>
      </c>
      <c r="V190" s="109">
        <v>340953.0081134584</v>
      </c>
      <c r="W190" s="109">
        <v>348786.43230270565</v>
      </c>
      <c r="X190" s="109">
        <v>355953.21095466806</v>
      </c>
      <c r="Y190" s="109">
        <v>362123.82477503578</v>
      </c>
      <c r="Z190" s="109">
        <v>368187.37827315769</v>
      </c>
      <c r="AA190" s="109">
        <v>374366.29039197834</v>
      </c>
      <c r="AB190" s="109">
        <v>379862.54955281195</v>
      </c>
      <c r="AC190" s="109">
        <v>385777.5473857933</v>
      </c>
      <c r="AD190" s="109">
        <v>391137.52828181908</v>
      </c>
      <c r="AE190" s="109">
        <v>396475.34099465498</v>
      </c>
      <c r="AF190" s="109">
        <v>401410.88532438019</v>
      </c>
      <c r="AG190" s="109">
        <v>406811.74679730431</v>
      </c>
      <c r="AH190" s="109">
        <v>411444.74388808571</v>
      </c>
      <c r="AI190" s="109">
        <v>415844.54159057006</v>
      </c>
      <c r="AJ190" s="109">
        <v>420608.44722567871</v>
      </c>
      <c r="AK190" s="109">
        <v>425220.34073076432</v>
      </c>
      <c r="AL190" s="109">
        <v>429825.59713692899</v>
      </c>
      <c r="AM190" s="109">
        <v>435115.76249888848</v>
      </c>
      <c r="AN190" s="109">
        <v>440068.68831445038</v>
      </c>
      <c r="AO190" s="109">
        <v>445408.27397452306</v>
      </c>
      <c r="AP190" s="109">
        <v>450899.25309404783</v>
      </c>
      <c r="AQ190" s="109">
        <v>456206.24110621196</v>
      </c>
      <c r="AR190" s="109">
        <v>461859.20932089991</v>
      </c>
      <c r="AS190" s="109">
        <v>467752.20152008726</v>
      </c>
      <c r="AT190" s="109">
        <v>473126.93369731057</v>
      </c>
      <c r="AU190" s="109">
        <v>479114.9236732304</v>
      </c>
      <c r="AV190" s="109">
        <v>484909.59722569567</v>
      </c>
      <c r="AW190" s="109">
        <v>492393.82148206531</v>
      </c>
      <c r="AX190" s="109">
        <v>499681.76028744737</v>
      </c>
      <c r="AY190" s="109">
        <v>506819.6816630449</v>
      </c>
      <c r="AZ190" s="109">
        <v>514392.38394128263</v>
      </c>
    </row>
    <row r="191" spans="1:52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5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  <c r="AY191" s="126"/>
      <c r="AZ191" s="126"/>
    </row>
    <row r="192" spans="1:52">
      <c r="A192" s="19" t="s">
        <v>121</v>
      </c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</row>
    <row r="193" spans="1:52">
      <c r="A193" s="117" t="s">
        <v>41</v>
      </c>
      <c r="B193" s="118">
        <v>849724.88493757462</v>
      </c>
      <c r="C193" s="118">
        <v>830310.131408402</v>
      </c>
      <c r="D193" s="118">
        <v>812152.35651581653</v>
      </c>
      <c r="E193" s="118">
        <v>827592.79653943493</v>
      </c>
      <c r="F193" s="118">
        <v>935659.9491571195</v>
      </c>
      <c r="G193" s="118">
        <v>1010957.5388730332</v>
      </c>
      <c r="H193" s="118">
        <v>1052959.1190874979</v>
      </c>
      <c r="I193" s="118">
        <v>1148110.8053711066</v>
      </c>
      <c r="J193" s="118">
        <v>1164393.1508813249</v>
      </c>
      <c r="K193" s="118">
        <v>1102437.015638436</v>
      </c>
      <c r="L193" s="118">
        <v>1117179.4238867541</v>
      </c>
      <c r="M193" s="118">
        <v>1173587.3973713752</v>
      </c>
      <c r="N193" s="118">
        <v>1189304.0029494637</v>
      </c>
      <c r="O193" s="118">
        <v>1217289.3794550186</v>
      </c>
      <c r="P193" s="118">
        <v>1265196.4742344201</v>
      </c>
      <c r="Q193" s="118">
        <v>1318528.4236514615</v>
      </c>
      <c r="R193" s="118">
        <v>1404649.530980147</v>
      </c>
      <c r="S193" s="118">
        <v>1470550.0549724549</v>
      </c>
      <c r="T193" s="118">
        <v>1543727.2856913188</v>
      </c>
      <c r="U193" s="118">
        <v>1613359.153946996</v>
      </c>
      <c r="V193" s="118">
        <v>1676179.7528104391</v>
      </c>
      <c r="W193" s="118">
        <v>1736957.6521412754</v>
      </c>
      <c r="X193" s="118">
        <v>1796626.4764984369</v>
      </c>
      <c r="Y193" s="118">
        <v>1851364.8676053577</v>
      </c>
      <c r="Z193" s="118">
        <v>1903580.0437301029</v>
      </c>
      <c r="AA193" s="118">
        <v>1952442.826676385</v>
      </c>
      <c r="AB193" s="118">
        <v>1997712.2755389288</v>
      </c>
      <c r="AC193" s="118">
        <v>2042785.5087735299</v>
      </c>
      <c r="AD193" s="118">
        <v>2091900.8610715724</v>
      </c>
      <c r="AE193" s="118">
        <v>2144321.6774351755</v>
      </c>
      <c r="AF193" s="118">
        <v>2193601.0773621462</v>
      </c>
      <c r="AG193" s="118">
        <v>2243328.5683094766</v>
      </c>
      <c r="AH193" s="118">
        <v>2296017.5077676857</v>
      </c>
      <c r="AI193" s="118">
        <v>2341688.6861533639</v>
      </c>
      <c r="AJ193" s="118">
        <v>2389896.0714120823</v>
      </c>
      <c r="AK193" s="118">
        <v>2435585.3707305556</v>
      </c>
      <c r="AL193" s="118">
        <v>2483879.0982454605</v>
      </c>
      <c r="AM193" s="118">
        <v>2536130.0900686849</v>
      </c>
      <c r="AN193" s="118">
        <v>2583202.787018327</v>
      </c>
      <c r="AO193" s="118">
        <v>2630853.8703144495</v>
      </c>
      <c r="AP193" s="118">
        <v>2681131.9799915422</v>
      </c>
      <c r="AQ193" s="118">
        <v>2731739.9641029183</v>
      </c>
      <c r="AR193" s="118">
        <v>2786425.6559842699</v>
      </c>
      <c r="AS193" s="118">
        <v>2839225.5462338012</v>
      </c>
      <c r="AT193" s="118">
        <v>2892450.6429880373</v>
      </c>
      <c r="AU193" s="118">
        <v>2943557.3886491843</v>
      </c>
      <c r="AV193" s="118">
        <v>3000279.2050938243</v>
      </c>
      <c r="AW193" s="118">
        <v>3053489.6668434869</v>
      </c>
      <c r="AX193" s="118">
        <v>3099484.9533600849</v>
      </c>
      <c r="AY193" s="118">
        <v>3155902.7192255771</v>
      </c>
      <c r="AZ193" s="118">
        <v>3202627.7251654142</v>
      </c>
    </row>
    <row r="194" spans="1:52">
      <c r="A194" s="127" t="s">
        <v>54</v>
      </c>
      <c r="B194" s="122">
        <v>82660.610240174574</v>
      </c>
      <c r="C194" s="122">
        <v>80943.136233730431</v>
      </c>
      <c r="D194" s="122">
        <v>79554.915438117023</v>
      </c>
      <c r="E194" s="122">
        <v>81288.085328362882</v>
      </c>
      <c r="F194" s="122">
        <v>85361.327551705908</v>
      </c>
      <c r="G194" s="122">
        <v>89137.539162514178</v>
      </c>
      <c r="H194" s="122">
        <v>92402.516390243414</v>
      </c>
      <c r="I194" s="122">
        <v>97592.383944822679</v>
      </c>
      <c r="J194" s="122">
        <v>93599.172891336595</v>
      </c>
      <c r="K194" s="122">
        <v>89122.199216386609</v>
      </c>
      <c r="L194" s="122">
        <v>91275.866106279966</v>
      </c>
      <c r="M194" s="122">
        <v>92965.862833570049</v>
      </c>
      <c r="N194" s="122">
        <v>87875.124582704448</v>
      </c>
      <c r="O194" s="122">
        <v>82170.726064426883</v>
      </c>
      <c r="P194" s="122">
        <v>82319.565543135774</v>
      </c>
      <c r="Q194" s="122">
        <v>86284.27674100078</v>
      </c>
      <c r="R194" s="122">
        <v>91515.899633121779</v>
      </c>
      <c r="S194" s="122">
        <v>94244.803350406233</v>
      </c>
      <c r="T194" s="122">
        <v>97064.082718815072</v>
      </c>
      <c r="U194" s="122">
        <v>99664.224631176388</v>
      </c>
      <c r="V194" s="122">
        <v>102028.19972929408</v>
      </c>
      <c r="W194" s="122">
        <v>104389.46588311868</v>
      </c>
      <c r="X194" s="122">
        <v>106719.60724277174</v>
      </c>
      <c r="Y194" s="122">
        <v>108738.76975552953</v>
      </c>
      <c r="Z194" s="122">
        <v>110932.91330054312</v>
      </c>
      <c r="AA194" s="122">
        <v>113420.97144494296</v>
      </c>
      <c r="AB194" s="122">
        <v>115517.78428823935</v>
      </c>
      <c r="AC194" s="122">
        <v>117351.39161547425</v>
      </c>
      <c r="AD194" s="122">
        <v>119448.19539471286</v>
      </c>
      <c r="AE194" s="122">
        <v>121634.38680318528</v>
      </c>
      <c r="AF194" s="122">
        <v>123882.72706870778</v>
      </c>
      <c r="AG194" s="122">
        <v>126133.23957277932</v>
      </c>
      <c r="AH194" s="122">
        <v>128488.80704052999</v>
      </c>
      <c r="AI194" s="122">
        <v>130904.74238835076</v>
      </c>
      <c r="AJ194" s="122">
        <v>133481.82159720943</v>
      </c>
      <c r="AK194" s="122">
        <v>136095.25295803402</v>
      </c>
      <c r="AL194" s="122">
        <v>138758.88025850235</v>
      </c>
      <c r="AM194" s="122">
        <v>141471.72760751334</v>
      </c>
      <c r="AN194" s="122">
        <v>144203.05058863453</v>
      </c>
      <c r="AO194" s="122">
        <v>146954.63070681851</v>
      </c>
      <c r="AP194" s="122">
        <v>149823.65369520368</v>
      </c>
      <c r="AQ194" s="122">
        <v>152765.62747281464</v>
      </c>
      <c r="AR194" s="122">
        <v>155827.97352275264</v>
      </c>
      <c r="AS194" s="122">
        <v>158972.22120518266</v>
      </c>
      <c r="AT194" s="122">
        <v>162213.46023585647</v>
      </c>
      <c r="AU194" s="122">
        <v>165530.18106560892</v>
      </c>
      <c r="AV194" s="122">
        <v>168968.07324881785</v>
      </c>
      <c r="AW194" s="122">
        <v>172423.77333067913</v>
      </c>
      <c r="AX194" s="122">
        <v>175918.88920351089</v>
      </c>
      <c r="AY194" s="122">
        <v>179602.87599650104</v>
      </c>
      <c r="AZ194" s="122">
        <v>183231.90701179509</v>
      </c>
    </row>
    <row r="195" spans="1:52">
      <c r="A195" s="106" t="s">
        <v>149</v>
      </c>
      <c r="B195" s="107">
        <v>82660.610240174574</v>
      </c>
      <c r="C195" s="107">
        <v>80943.136233730431</v>
      </c>
      <c r="D195" s="107">
        <v>79554.915438117023</v>
      </c>
      <c r="E195" s="107">
        <v>81288.085328362882</v>
      </c>
      <c r="F195" s="107">
        <v>85361.327551705908</v>
      </c>
      <c r="G195" s="107">
        <v>89137.539162514178</v>
      </c>
      <c r="H195" s="107">
        <v>92402.516390243414</v>
      </c>
      <c r="I195" s="107">
        <v>97592.383944822679</v>
      </c>
      <c r="J195" s="107">
        <v>93599.172891336595</v>
      </c>
      <c r="K195" s="107">
        <v>89122.199216386609</v>
      </c>
      <c r="L195" s="107">
        <v>91275.866106279966</v>
      </c>
      <c r="M195" s="107">
        <v>92965.862833570049</v>
      </c>
      <c r="N195" s="107">
        <v>87875.124582704448</v>
      </c>
      <c r="O195" s="107">
        <v>82170.726064426883</v>
      </c>
      <c r="P195" s="107">
        <v>82319.565543135774</v>
      </c>
      <c r="Q195" s="107">
        <v>86284.27674100078</v>
      </c>
      <c r="R195" s="107">
        <v>91515.898853088438</v>
      </c>
      <c r="S195" s="107">
        <v>94244.801282705143</v>
      </c>
      <c r="T195" s="107">
        <v>97064.076468989151</v>
      </c>
      <c r="U195" s="107">
        <v>99664.20925077342</v>
      </c>
      <c r="V195" s="107">
        <v>102028.16907013308</v>
      </c>
      <c r="W195" s="107">
        <v>104389.41132186886</v>
      </c>
      <c r="X195" s="107">
        <v>106719.5088976673</v>
      </c>
      <c r="Y195" s="107">
        <v>108738.603159327</v>
      </c>
      <c r="Z195" s="107">
        <v>110932.63428681767</v>
      </c>
      <c r="AA195" s="107">
        <v>113420.50014628822</v>
      </c>
      <c r="AB195" s="107">
        <v>115517.03724820014</v>
      </c>
      <c r="AC195" s="107">
        <v>117350.26999371259</v>
      </c>
      <c r="AD195" s="107">
        <v>119446.35729995763</v>
      </c>
      <c r="AE195" s="107">
        <v>121631.42991599106</v>
      </c>
      <c r="AF195" s="107">
        <v>123877.76293056771</v>
      </c>
      <c r="AG195" s="107">
        <v>126125.16078987675</v>
      </c>
      <c r="AH195" s="107">
        <v>128475.00666731709</v>
      </c>
      <c r="AI195" s="107">
        <v>130880.45187992106</v>
      </c>
      <c r="AJ195" s="107">
        <v>133440.68400160066</v>
      </c>
      <c r="AK195" s="107">
        <v>136025.56347645706</v>
      </c>
      <c r="AL195" s="107">
        <v>138643.5511536455</v>
      </c>
      <c r="AM195" s="107">
        <v>141280.60550309712</v>
      </c>
      <c r="AN195" s="107">
        <v>143862.98141341063</v>
      </c>
      <c r="AO195" s="107">
        <v>146436.43738885262</v>
      </c>
      <c r="AP195" s="107">
        <v>149033.40079335473</v>
      </c>
      <c r="AQ195" s="107">
        <v>151613.95198502409</v>
      </c>
      <c r="AR195" s="107">
        <v>154160.78150744352</v>
      </c>
      <c r="AS195" s="107">
        <v>156544.45679279472</v>
      </c>
      <c r="AT195" s="107">
        <v>158769.38732378485</v>
      </c>
      <c r="AU195" s="107">
        <v>160665.541207014</v>
      </c>
      <c r="AV195" s="107">
        <v>162294.71918663266</v>
      </c>
      <c r="AW195" s="107">
        <v>163496.71309603419</v>
      </c>
      <c r="AX195" s="107">
        <v>164104.31490333</v>
      </c>
      <c r="AY195" s="107">
        <v>164421.11033187655</v>
      </c>
      <c r="AZ195" s="107">
        <v>164286.0530820674</v>
      </c>
    </row>
    <row r="196" spans="1:52">
      <c r="A196" s="106" t="s">
        <v>150</v>
      </c>
      <c r="B196" s="107">
        <v>0</v>
      </c>
      <c r="C196" s="107">
        <v>0</v>
      </c>
      <c r="D196" s="107">
        <v>0</v>
      </c>
      <c r="E196" s="107">
        <v>0</v>
      </c>
      <c r="F196" s="107">
        <v>0</v>
      </c>
      <c r="G196" s="107">
        <v>0</v>
      </c>
      <c r="H196" s="107">
        <v>0</v>
      </c>
      <c r="I196" s="107">
        <v>0</v>
      </c>
      <c r="J196" s="107">
        <v>0</v>
      </c>
      <c r="K196" s="107">
        <v>0</v>
      </c>
      <c r="L196" s="107">
        <v>0</v>
      </c>
      <c r="M196" s="107">
        <v>0</v>
      </c>
      <c r="N196" s="107">
        <v>0</v>
      </c>
      <c r="O196" s="107">
        <v>0</v>
      </c>
      <c r="P196" s="107">
        <v>0</v>
      </c>
      <c r="Q196" s="107">
        <v>0</v>
      </c>
      <c r="R196" s="107">
        <v>7.8003333658788556E-4</v>
      </c>
      <c r="S196" s="107">
        <v>2.0677010917404181E-3</v>
      </c>
      <c r="T196" s="107">
        <v>6.2498259215230372E-3</v>
      </c>
      <c r="U196" s="107">
        <v>1.5380402980393606E-2</v>
      </c>
      <c r="V196" s="107">
        <v>3.0659160994185426E-2</v>
      </c>
      <c r="W196" s="107">
        <v>5.4561249823826395E-2</v>
      </c>
      <c r="X196" s="107">
        <v>9.8345104431530522E-2</v>
      </c>
      <c r="Y196" s="107">
        <v>0.16659620252169435</v>
      </c>
      <c r="Z196" s="107">
        <v>0.27901372544867975</v>
      </c>
      <c r="AA196" s="107">
        <v>0.47129865474301913</v>
      </c>
      <c r="AB196" s="107">
        <v>0.74704003919453932</v>
      </c>
      <c r="AC196" s="107">
        <v>1.1216217616540793</v>
      </c>
      <c r="AD196" s="107">
        <v>1.8380947552304603</v>
      </c>
      <c r="AE196" s="107">
        <v>2.9568871942207373</v>
      </c>
      <c r="AF196" s="107">
        <v>4.964138140077818</v>
      </c>
      <c r="AG196" s="107">
        <v>8.0787829025701559</v>
      </c>
      <c r="AH196" s="107">
        <v>13.800373212913922</v>
      </c>
      <c r="AI196" s="107">
        <v>24.290508429686994</v>
      </c>
      <c r="AJ196" s="107">
        <v>41.137595608765601</v>
      </c>
      <c r="AK196" s="107">
        <v>69.689481576949589</v>
      </c>
      <c r="AL196" s="107">
        <v>115.32910485685798</v>
      </c>
      <c r="AM196" s="107">
        <v>191.12210441624336</v>
      </c>
      <c r="AN196" s="107">
        <v>340.06917522388869</v>
      </c>
      <c r="AO196" s="107">
        <v>518.19331796588176</v>
      </c>
      <c r="AP196" s="107">
        <v>790.25290184895869</v>
      </c>
      <c r="AQ196" s="107">
        <v>1151.6754877905375</v>
      </c>
      <c r="AR196" s="107">
        <v>1667.1920153091285</v>
      </c>
      <c r="AS196" s="107">
        <v>2427.7644123879372</v>
      </c>
      <c r="AT196" s="107">
        <v>3444.0729120716305</v>
      </c>
      <c r="AU196" s="107">
        <v>4864.639858594921</v>
      </c>
      <c r="AV196" s="107">
        <v>6673.3540621851653</v>
      </c>
      <c r="AW196" s="107">
        <v>8927.0602346449468</v>
      </c>
      <c r="AX196" s="107">
        <v>11814.574300180897</v>
      </c>
      <c r="AY196" s="107">
        <v>15181.765664624465</v>
      </c>
      <c r="AZ196" s="107">
        <v>18945.853929727695</v>
      </c>
    </row>
    <row r="197" spans="1:52">
      <c r="A197" s="106" t="s">
        <v>151</v>
      </c>
      <c r="B197" s="107">
        <v>0</v>
      </c>
      <c r="C197" s="107">
        <v>0</v>
      </c>
      <c r="D197" s="107">
        <v>0</v>
      </c>
      <c r="E197" s="107">
        <v>0</v>
      </c>
      <c r="F197" s="107">
        <v>0</v>
      </c>
      <c r="G197" s="107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107">
        <v>0</v>
      </c>
      <c r="R197" s="107">
        <v>0</v>
      </c>
      <c r="S197" s="107">
        <v>0</v>
      </c>
      <c r="T197" s="107">
        <v>0</v>
      </c>
      <c r="U197" s="107">
        <v>0</v>
      </c>
      <c r="V197" s="107">
        <v>0</v>
      </c>
      <c r="W197" s="107">
        <v>0</v>
      </c>
      <c r="X197" s="107">
        <v>0</v>
      </c>
      <c r="Y197" s="107">
        <v>0</v>
      </c>
      <c r="Z197" s="107">
        <v>0</v>
      </c>
      <c r="AA197" s="107">
        <v>0</v>
      </c>
      <c r="AB197" s="107">
        <v>0</v>
      </c>
      <c r="AC197" s="107">
        <v>0</v>
      </c>
      <c r="AD197" s="107">
        <v>0</v>
      </c>
      <c r="AE197" s="107">
        <v>0</v>
      </c>
      <c r="AF197" s="107">
        <v>0</v>
      </c>
      <c r="AG197" s="107">
        <v>0</v>
      </c>
      <c r="AH197" s="107">
        <v>0</v>
      </c>
      <c r="AI197" s="107">
        <v>0</v>
      </c>
      <c r="AJ197" s="107">
        <v>0</v>
      </c>
      <c r="AK197" s="107">
        <v>0</v>
      </c>
      <c r="AL197" s="107">
        <v>0</v>
      </c>
      <c r="AM197" s="107">
        <v>0</v>
      </c>
      <c r="AN197" s="107">
        <v>0</v>
      </c>
      <c r="AO197" s="107">
        <v>0</v>
      </c>
      <c r="AP197" s="107">
        <v>0</v>
      </c>
      <c r="AQ197" s="107">
        <v>0</v>
      </c>
      <c r="AR197" s="107">
        <v>0</v>
      </c>
      <c r="AS197" s="107">
        <v>0</v>
      </c>
      <c r="AT197" s="107">
        <v>0</v>
      </c>
      <c r="AU197" s="107">
        <v>0</v>
      </c>
      <c r="AV197" s="107">
        <v>0</v>
      </c>
      <c r="AW197" s="107">
        <v>0</v>
      </c>
      <c r="AX197" s="107">
        <v>0</v>
      </c>
      <c r="AY197" s="107">
        <v>0</v>
      </c>
      <c r="AZ197" s="107">
        <v>0</v>
      </c>
    </row>
    <row r="198" spans="1:52">
      <c r="A198" s="106" t="s">
        <v>152</v>
      </c>
      <c r="B198" s="107">
        <v>0</v>
      </c>
      <c r="C198" s="107">
        <v>0</v>
      </c>
      <c r="D198" s="107">
        <v>0</v>
      </c>
      <c r="E198" s="107">
        <v>0</v>
      </c>
      <c r="F198" s="107">
        <v>0</v>
      </c>
      <c r="G198" s="107">
        <v>0</v>
      </c>
      <c r="H198" s="107">
        <v>0</v>
      </c>
      <c r="I198" s="107">
        <v>0</v>
      </c>
      <c r="J198" s="107">
        <v>0</v>
      </c>
      <c r="K198" s="107">
        <v>0</v>
      </c>
      <c r="L198" s="107">
        <v>0</v>
      </c>
      <c r="M198" s="107">
        <v>0</v>
      </c>
      <c r="N198" s="107">
        <v>0</v>
      </c>
      <c r="O198" s="107">
        <v>0</v>
      </c>
      <c r="P198" s="107">
        <v>0</v>
      </c>
      <c r="Q198" s="107">
        <v>0</v>
      </c>
      <c r="R198" s="107">
        <v>0</v>
      </c>
      <c r="S198" s="107">
        <v>0</v>
      </c>
      <c r="T198" s="107">
        <v>0</v>
      </c>
      <c r="U198" s="107">
        <v>0</v>
      </c>
      <c r="V198" s="107">
        <v>0</v>
      </c>
      <c r="W198" s="107">
        <v>0</v>
      </c>
      <c r="X198" s="107">
        <v>0</v>
      </c>
      <c r="Y198" s="107">
        <v>0</v>
      </c>
      <c r="Z198" s="107">
        <v>0</v>
      </c>
      <c r="AA198" s="107">
        <v>0</v>
      </c>
      <c r="AB198" s="107">
        <v>0</v>
      </c>
      <c r="AC198" s="107">
        <v>0</v>
      </c>
      <c r="AD198" s="107">
        <v>0</v>
      </c>
      <c r="AE198" s="107">
        <v>0</v>
      </c>
      <c r="AF198" s="107">
        <v>0</v>
      </c>
      <c r="AG198" s="107">
        <v>0</v>
      </c>
      <c r="AH198" s="107">
        <v>0</v>
      </c>
      <c r="AI198" s="107">
        <v>0</v>
      </c>
      <c r="AJ198" s="107">
        <v>0</v>
      </c>
      <c r="AK198" s="107">
        <v>0</v>
      </c>
      <c r="AL198" s="107">
        <v>0</v>
      </c>
      <c r="AM198" s="107">
        <v>0</v>
      </c>
      <c r="AN198" s="107">
        <v>0</v>
      </c>
      <c r="AO198" s="107">
        <v>0</v>
      </c>
      <c r="AP198" s="107">
        <v>0</v>
      </c>
      <c r="AQ198" s="107">
        <v>0</v>
      </c>
      <c r="AR198" s="107">
        <v>0</v>
      </c>
      <c r="AS198" s="107">
        <v>0</v>
      </c>
      <c r="AT198" s="107">
        <v>0</v>
      </c>
      <c r="AU198" s="107">
        <v>0</v>
      </c>
      <c r="AV198" s="107">
        <v>0</v>
      </c>
      <c r="AW198" s="107">
        <v>0</v>
      </c>
      <c r="AX198" s="107">
        <v>0</v>
      </c>
      <c r="AY198" s="107">
        <v>0</v>
      </c>
      <c r="AZ198" s="107">
        <v>0</v>
      </c>
    </row>
    <row r="199" spans="1:52">
      <c r="A199" s="127" t="s">
        <v>72</v>
      </c>
      <c r="B199" s="122">
        <v>299079.57531401946</v>
      </c>
      <c r="C199" s="122">
        <v>293541.24667669856</v>
      </c>
      <c r="D199" s="122">
        <v>285604.11305343709</v>
      </c>
      <c r="E199" s="122">
        <v>296653.47059722693</v>
      </c>
      <c r="F199" s="122">
        <v>317648.17568571959</v>
      </c>
      <c r="G199" s="122">
        <v>343741.04656233976</v>
      </c>
      <c r="H199" s="122">
        <v>364790.14879811625</v>
      </c>
      <c r="I199" s="122">
        <v>378885.75880457938</v>
      </c>
      <c r="J199" s="122">
        <v>376306.40853497066</v>
      </c>
      <c r="K199" s="122">
        <v>348963.56470304518</v>
      </c>
      <c r="L199" s="122">
        <v>363629.60268393595</v>
      </c>
      <c r="M199" s="122">
        <v>397178.42839838687</v>
      </c>
      <c r="N199" s="122">
        <v>395036.84956286306</v>
      </c>
      <c r="O199" s="122">
        <v>406261.7370298208</v>
      </c>
      <c r="P199" s="122">
        <v>429794.62116137368</v>
      </c>
      <c r="Q199" s="122">
        <v>459071.14824277302</v>
      </c>
      <c r="R199" s="122">
        <v>507427.50765431154</v>
      </c>
      <c r="S199" s="122">
        <v>525569.68236091977</v>
      </c>
      <c r="T199" s="122">
        <v>547150.03603953356</v>
      </c>
      <c r="U199" s="122">
        <v>567369.76311807241</v>
      </c>
      <c r="V199" s="122">
        <v>585796.81396702235</v>
      </c>
      <c r="W199" s="122">
        <v>604155.69132607244</v>
      </c>
      <c r="X199" s="122">
        <v>623748.37619036005</v>
      </c>
      <c r="Y199" s="122">
        <v>640458.79974551499</v>
      </c>
      <c r="Z199" s="122">
        <v>657357.0735130395</v>
      </c>
      <c r="AA199" s="122">
        <v>676617.28377317882</v>
      </c>
      <c r="AB199" s="122">
        <v>694211.9811358063</v>
      </c>
      <c r="AC199" s="122">
        <v>712080.64819944557</v>
      </c>
      <c r="AD199" s="122">
        <v>730206.29937937297</v>
      </c>
      <c r="AE199" s="122">
        <v>748564.59843585186</v>
      </c>
      <c r="AF199" s="122">
        <v>766124.92955366289</v>
      </c>
      <c r="AG199" s="122">
        <v>783779.88186721026</v>
      </c>
      <c r="AH199" s="122">
        <v>802314.07588317199</v>
      </c>
      <c r="AI199" s="122">
        <v>818816.90681521967</v>
      </c>
      <c r="AJ199" s="122">
        <v>835940.30646655709</v>
      </c>
      <c r="AK199" s="122">
        <v>852517.74555106391</v>
      </c>
      <c r="AL199" s="122">
        <v>869692.69154738111</v>
      </c>
      <c r="AM199" s="122">
        <v>887866.47500358301</v>
      </c>
      <c r="AN199" s="122">
        <v>904811.79176304722</v>
      </c>
      <c r="AO199" s="122">
        <v>921845.55581288342</v>
      </c>
      <c r="AP199" s="122">
        <v>939551.66739196761</v>
      </c>
      <c r="AQ199" s="122">
        <v>957416.38745377958</v>
      </c>
      <c r="AR199" s="122">
        <v>976296.48044199799</v>
      </c>
      <c r="AS199" s="122">
        <v>994815.24107877142</v>
      </c>
      <c r="AT199" s="122">
        <v>1013439.6247424504</v>
      </c>
      <c r="AU199" s="122">
        <v>1031388.0796629048</v>
      </c>
      <c r="AV199" s="122">
        <v>1050504.7925888512</v>
      </c>
      <c r="AW199" s="122">
        <v>1068520.8574850124</v>
      </c>
      <c r="AX199" s="122">
        <v>1084513.5789052467</v>
      </c>
      <c r="AY199" s="122">
        <v>1103234.31930448</v>
      </c>
      <c r="AZ199" s="122">
        <v>1119136.6239417237</v>
      </c>
    </row>
    <row r="200" spans="1:52">
      <c r="A200" s="106" t="s">
        <v>149</v>
      </c>
      <c r="B200" s="107">
        <v>299079.57531401946</v>
      </c>
      <c r="C200" s="107">
        <v>293541.24667669856</v>
      </c>
      <c r="D200" s="107">
        <v>285604.11305343709</v>
      </c>
      <c r="E200" s="107">
        <v>296653.47059722693</v>
      </c>
      <c r="F200" s="107">
        <v>317648.17568571959</v>
      </c>
      <c r="G200" s="107">
        <v>343741.04656233976</v>
      </c>
      <c r="H200" s="107">
        <v>364790.14879811625</v>
      </c>
      <c r="I200" s="107">
        <v>378885.75880457938</v>
      </c>
      <c r="J200" s="107">
        <v>376306.40853497066</v>
      </c>
      <c r="K200" s="107">
        <v>348963.56470304518</v>
      </c>
      <c r="L200" s="107">
        <v>363629.60268393595</v>
      </c>
      <c r="M200" s="107">
        <v>397178.42839838687</v>
      </c>
      <c r="N200" s="107">
        <v>395036.84956286306</v>
      </c>
      <c r="O200" s="107">
        <v>406261.7370298208</v>
      </c>
      <c r="P200" s="107">
        <v>429794.62116137368</v>
      </c>
      <c r="Q200" s="107">
        <v>459071.14824277302</v>
      </c>
      <c r="R200" s="107">
        <v>507427.50765431154</v>
      </c>
      <c r="S200" s="107">
        <v>525569.68236091977</v>
      </c>
      <c r="T200" s="107">
        <v>547150.03603953356</v>
      </c>
      <c r="U200" s="107">
        <v>567369.76311807241</v>
      </c>
      <c r="V200" s="107">
        <v>585796.81396702235</v>
      </c>
      <c r="W200" s="107">
        <v>604155.69132607244</v>
      </c>
      <c r="X200" s="107">
        <v>623748.37619036005</v>
      </c>
      <c r="Y200" s="107">
        <v>640458.79974551499</v>
      </c>
      <c r="Z200" s="107">
        <v>657357.0735130395</v>
      </c>
      <c r="AA200" s="107">
        <v>676617.28377317882</v>
      </c>
      <c r="AB200" s="107">
        <v>694211.9811358063</v>
      </c>
      <c r="AC200" s="107">
        <v>712080.64819944545</v>
      </c>
      <c r="AD200" s="107">
        <v>730206.29937937134</v>
      </c>
      <c r="AE200" s="107">
        <v>748564.5984358415</v>
      </c>
      <c r="AF200" s="107">
        <v>766124.92955359234</v>
      </c>
      <c r="AG200" s="107">
        <v>783779.88186674402</v>
      </c>
      <c r="AH200" s="107">
        <v>802314.07588016591</v>
      </c>
      <c r="AI200" s="107">
        <v>818816.90679696819</v>
      </c>
      <c r="AJ200" s="107">
        <v>835940.30635806313</v>
      </c>
      <c r="AK200" s="107">
        <v>852517.74493751221</v>
      </c>
      <c r="AL200" s="107">
        <v>869692.6883393476</v>
      </c>
      <c r="AM200" s="107">
        <v>887866.45762575511</v>
      </c>
      <c r="AN200" s="107">
        <v>904811.6949358955</v>
      </c>
      <c r="AO200" s="107">
        <v>921845.17173193628</v>
      </c>
      <c r="AP200" s="107">
        <v>939550.17450917023</v>
      </c>
      <c r="AQ200" s="107">
        <v>957410.71018263465</v>
      </c>
      <c r="AR200" s="107">
        <v>976276.71378766489</v>
      </c>
      <c r="AS200" s="107">
        <v>994753.22402704845</v>
      </c>
      <c r="AT200" s="107">
        <v>1013262.5003025499</v>
      </c>
      <c r="AU200" s="107">
        <v>1030923.5733631726</v>
      </c>
      <c r="AV200" s="107">
        <v>1049414.8176876672</v>
      </c>
      <c r="AW200" s="107">
        <v>1066135.5472303636</v>
      </c>
      <c r="AX200" s="107">
        <v>1079786.7691412205</v>
      </c>
      <c r="AY200" s="107">
        <v>1094360.5681369775</v>
      </c>
      <c r="AZ200" s="107">
        <v>1103982.5339468985</v>
      </c>
    </row>
    <row r="201" spans="1:52">
      <c r="A201" s="106" t="s">
        <v>150</v>
      </c>
      <c r="B201" s="107">
        <v>0</v>
      </c>
      <c r="C201" s="107">
        <v>0</v>
      </c>
      <c r="D201" s="107">
        <v>0</v>
      </c>
      <c r="E201" s="107">
        <v>0</v>
      </c>
      <c r="F201" s="107">
        <v>0</v>
      </c>
      <c r="G201" s="107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107">
        <v>0</v>
      </c>
      <c r="R201" s="107">
        <v>9.9685387098891113E-20</v>
      </c>
      <c r="S201" s="107">
        <v>4.7921581240526967E-19</v>
      </c>
      <c r="T201" s="107">
        <v>4.038911641825216E-18</v>
      </c>
      <c r="U201" s="107">
        <v>3.1397124872057629E-17</v>
      </c>
      <c r="V201" s="107">
        <v>2.2780225899556571E-16</v>
      </c>
      <c r="W201" s="107">
        <v>1.6070792531270695E-15</v>
      </c>
      <c r="X201" s="107">
        <v>1.2348579325830093E-14</v>
      </c>
      <c r="Y201" s="107">
        <v>8.7627487471339095E-14</v>
      </c>
      <c r="Z201" s="107">
        <v>6.2248358784666748E-13</v>
      </c>
      <c r="AA201" s="107">
        <v>4.5115972757717186E-12</v>
      </c>
      <c r="AB201" s="107">
        <v>3.1187341642052377E-11</v>
      </c>
      <c r="AC201" s="107">
        <v>2.125219701455082E-10</v>
      </c>
      <c r="AD201" s="107">
        <v>1.573055358543668E-9</v>
      </c>
      <c r="AE201" s="107">
        <v>1.0400119509491053E-8</v>
      </c>
      <c r="AF201" s="107">
        <v>7.0625919390395974E-8</v>
      </c>
      <c r="AG201" s="107">
        <v>4.663782386391486E-7</v>
      </c>
      <c r="AH201" s="107">
        <v>3.0059406491486634E-6</v>
      </c>
      <c r="AI201" s="107">
        <v>1.8251541307452362E-5</v>
      </c>
      <c r="AJ201" s="107">
        <v>1.0849383621561754E-4</v>
      </c>
      <c r="AK201" s="107">
        <v>6.1355181286460651E-4</v>
      </c>
      <c r="AL201" s="107">
        <v>3.2080335277460187E-3</v>
      </c>
      <c r="AM201" s="107">
        <v>1.7377827954852113E-2</v>
      </c>
      <c r="AN201" s="107">
        <v>9.6827151644528986E-2</v>
      </c>
      <c r="AO201" s="107">
        <v>0.38408094719671054</v>
      </c>
      <c r="AP201" s="107">
        <v>1.4928827973796297</v>
      </c>
      <c r="AQ201" s="107">
        <v>5.6772711449905389</v>
      </c>
      <c r="AR201" s="107">
        <v>19.766654333211491</v>
      </c>
      <c r="AS201" s="107">
        <v>62.017051723111123</v>
      </c>
      <c r="AT201" s="107">
        <v>177.12443990050326</v>
      </c>
      <c r="AU201" s="107">
        <v>464.50629973215308</v>
      </c>
      <c r="AV201" s="107">
        <v>1089.9749011840963</v>
      </c>
      <c r="AW201" s="107">
        <v>2385.3102546487016</v>
      </c>
      <c r="AX201" s="107">
        <v>4726.8097640262213</v>
      </c>
      <c r="AY201" s="107">
        <v>8873.7511675027381</v>
      </c>
      <c r="AZ201" s="107">
        <v>15154.089994825046</v>
      </c>
    </row>
    <row r="202" spans="1:52">
      <c r="A202" s="106" t="s">
        <v>151</v>
      </c>
      <c r="B202" s="107">
        <v>0</v>
      </c>
      <c r="C202" s="107">
        <v>0</v>
      </c>
      <c r="D202" s="107">
        <v>0</v>
      </c>
      <c r="E202" s="107">
        <v>0</v>
      </c>
      <c r="F202" s="107">
        <v>0</v>
      </c>
      <c r="G202" s="107">
        <v>0</v>
      </c>
      <c r="H202" s="107">
        <v>0</v>
      </c>
      <c r="I202" s="107">
        <v>0</v>
      </c>
      <c r="J202" s="107">
        <v>0</v>
      </c>
      <c r="K202" s="107">
        <v>0</v>
      </c>
      <c r="L202" s="107">
        <v>0</v>
      </c>
      <c r="M202" s="107">
        <v>0</v>
      </c>
      <c r="N202" s="107">
        <v>0</v>
      </c>
      <c r="O202" s="107">
        <v>0</v>
      </c>
      <c r="P202" s="107">
        <v>0</v>
      </c>
      <c r="Q202" s="107">
        <v>0</v>
      </c>
      <c r="R202" s="107">
        <v>0</v>
      </c>
      <c r="S202" s="107">
        <v>0</v>
      </c>
      <c r="T202" s="107">
        <v>0</v>
      </c>
      <c r="U202" s="107">
        <v>0</v>
      </c>
      <c r="V202" s="107">
        <v>0</v>
      </c>
      <c r="W202" s="107">
        <v>0</v>
      </c>
      <c r="X202" s="107">
        <v>0</v>
      </c>
      <c r="Y202" s="107">
        <v>0</v>
      </c>
      <c r="Z202" s="107">
        <v>0</v>
      </c>
      <c r="AA202" s="107">
        <v>0</v>
      </c>
      <c r="AB202" s="107">
        <v>0</v>
      </c>
      <c r="AC202" s="107">
        <v>0</v>
      </c>
      <c r="AD202" s="107">
        <v>0</v>
      </c>
      <c r="AE202" s="107">
        <v>0</v>
      </c>
      <c r="AF202" s="107">
        <v>0</v>
      </c>
      <c r="AG202" s="107">
        <v>0</v>
      </c>
      <c r="AH202" s="107">
        <v>0</v>
      </c>
      <c r="AI202" s="107">
        <v>0</v>
      </c>
      <c r="AJ202" s="107">
        <v>0</v>
      </c>
      <c r="AK202" s="107">
        <v>0</v>
      </c>
      <c r="AL202" s="107">
        <v>0</v>
      </c>
      <c r="AM202" s="107">
        <v>0</v>
      </c>
      <c r="AN202" s="107">
        <v>0</v>
      </c>
      <c r="AO202" s="107">
        <v>0</v>
      </c>
      <c r="AP202" s="107">
        <v>0</v>
      </c>
      <c r="AQ202" s="107">
        <v>0</v>
      </c>
      <c r="AR202" s="107">
        <v>0</v>
      </c>
      <c r="AS202" s="107">
        <v>0</v>
      </c>
      <c r="AT202" s="107">
        <v>0</v>
      </c>
      <c r="AU202" s="107">
        <v>0</v>
      </c>
      <c r="AV202" s="107">
        <v>0</v>
      </c>
      <c r="AW202" s="107">
        <v>0</v>
      </c>
      <c r="AX202" s="107">
        <v>0</v>
      </c>
      <c r="AY202" s="107">
        <v>0</v>
      </c>
      <c r="AZ202" s="107">
        <v>0</v>
      </c>
    </row>
    <row r="203" spans="1:52">
      <c r="A203" s="106" t="s">
        <v>152</v>
      </c>
      <c r="B203" s="107">
        <v>0</v>
      </c>
      <c r="C203" s="107">
        <v>0</v>
      </c>
      <c r="D203" s="107">
        <v>0</v>
      </c>
      <c r="E203" s="107">
        <v>0</v>
      </c>
      <c r="F203" s="107">
        <v>0</v>
      </c>
      <c r="G203" s="107">
        <v>0</v>
      </c>
      <c r="H203" s="107">
        <v>0</v>
      </c>
      <c r="I203" s="107">
        <v>0</v>
      </c>
      <c r="J203" s="107">
        <v>0</v>
      </c>
      <c r="K203" s="107">
        <v>0</v>
      </c>
      <c r="L203" s="107">
        <v>0</v>
      </c>
      <c r="M203" s="107">
        <v>0</v>
      </c>
      <c r="N203" s="107">
        <v>0</v>
      </c>
      <c r="O203" s="107">
        <v>0</v>
      </c>
      <c r="P203" s="107">
        <v>0</v>
      </c>
      <c r="Q203" s="107">
        <v>0</v>
      </c>
      <c r="R203" s="107">
        <v>0</v>
      </c>
      <c r="S203" s="107">
        <v>0</v>
      </c>
      <c r="T203" s="107">
        <v>0</v>
      </c>
      <c r="U203" s="107">
        <v>0</v>
      </c>
      <c r="V203" s="107">
        <v>0</v>
      </c>
      <c r="W203" s="107">
        <v>0</v>
      </c>
      <c r="X203" s="107">
        <v>0</v>
      </c>
      <c r="Y203" s="107">
        <v>0</v>
      </c>
      <c r="Z203" s="107">
        <v>0</v>
      </c>
      <c r="AA203" s="107">
        <v>0</v>
      </c>
      <c r="AB203" s="107">
        <v>0</v>
      </c>
      <c r="AC203" s="107">
        <v>0</v>
      </c>
      <c r="AD203" s="107">
        <v>0</v>
      </c>
      <c r="AE203" s="107">
        <v>0</v>
      </c>
      <c r="AF203" s="107">
        <v>0</v>
      </c>
      <c r="AG203" s="107">
        <v>0</v>
      </c>
      <c r="AH203" s="107">
        <v>0</v>
      </c>
      <c r="AI203" s="107">
        <v>0</v>
      </c>
      <c r="AJ203" s="107">
        <v>0</v>
      </c>
      <c r="AK203" s="107">
        <v>0</v>
      </c>
      <c r="AL203" s="107">
        <v>0</v>
      </c>
      <c r="AM203" s="107">
        <v>0</v>
      </c>
      <c r="AN203" s="107">
        <v>0</v>
      </c>
      <c r="AO203" s="107">
        <v>0</v>
      </c>
      <c r="AP203" s="107">
        <v>0</v>
      </c>
      <c r="AQ203" s="107">
        <v>0</v>
      </c>
      <c r="AR203" s="107">
        <v>0</v>
      </c>
      <c r="AS203" s="107">
        <v>0</v>
      </c>
      <c r="AT203" s="107">
        <v>0</v>
      </c>
      <c r="AU203" s="107">
        <v>0</v>
      </c>
      <c r="AV203" s="107">
        <v>0</v>
      </c>
      <c r="AW203" s="107">
        <v>0</v>
      </c>
      <c r="AX203" s="107">
        <v>0</v>
      </c>
      <c r="AY203" s="107">
        <v>0</v>
      </c>
      <c r="AZ203" s="107">
        <v>0</v>
      </c>
    </row>
    <row r="204" spans="1:52">
      <c r="A204" s="127" t="s">
        <v>73</v>
      </c>
      <c r="B204" s="122">
        <v>467984.69938338071</v>
      </c>
      <c r="C204" s="122">
        <v>455825.74849797308</v>
      </c>
      <c r="D204" s="122">
        <v>446993.32802426245</v>
      </c>
      <c r="E204" s="122">
        <v>449651.24061384518</v>
      </c>
      <c r="F204" s="122">
        <v>532650.44591969415</v>
      </c>
      <c r="G204" s="122">
        <v>578078.95314817922</v>
      </c>
      <c r="H204" s="122">
        <v>595766.45389913837</v>
      </c>
      <c r="I204" s="122">
        <v>671632.66262170486</v>
      </c>
      <c r="J204" s="122">
        <v>694487.56945501768</v>
      </c>
      <c r="K204" s="122">
        <v>664351.25171900401</v>
      </c>
      <c r="L204" s="122">
        <v>662273.95509653818</v>
      </c>
      <c r="M204" s="122">
        <v>683443.1061394182</v>
      </c>
      <c r="N204" s="122">
        <v>706392.02880389593</v>
      </c>
      <c r="O204" s="122">
        <v>728856.91636077082</v>
      </c>
      <c r="P204" s="122">
        <v>753082.2875299108</v>
      </c>
      <c r="Q204" s="122">
        <v>773172.99866768764</v>
      </c>
      <c r="R204" s="122">
        <v>805706.12369271391</v>
      </c>
      <c r="S204" s="122">
        <v>850735.5692611289</v>
      </c>
      <c r="T204" s="122">
        <v>899513.16693297017</v>
      </c>
      <c r="U204" s="122">
        <v>946325.16619774722</v>
      </c>
      <c r="V204" s="122">
        <v>988354.73911412223</v>
      </c>
      <c r="W204" s="122">
        <v>1028412.4949320843</v>
      </c>
      <c r="X204" s="122">
        <v>1066158.4930653053</v>
      </c>
      <c r="Y204" s="122">
        <v>1102167.2981043132</v>
      </c>
      <c r="Z204" s="122">
        <v>1135290.05691652</v>
      </c>
      <c r="AA204" s="122">
        <v>1162404.5714582636</v>
      </c>
      <c r="AB204" s="122">
        <v>1187982.5101148831</v>
      </c>
      <c r="AC204" s="122">
        <v>1213353.4689586097</v>
      </c>
      <c r="AD204" s="122">
        <v>1242246.3662974867</v>
      </c>
      <c r="AE204" s="122">
        <v>1274122.692196138</v>
      </c>
      <c r="AF204" s="122">
        <v>1303593.4207397755</v>
      </c>
      <c r="AG204" s="122">
        <v>1333415.4468694869</v>
      </c>
      <c r="AH204" s="122">
        <v>1365214.6248439841</v>
      </c>
      <c r="AI204" s="122">
        <v>1391967.0369497933</v>
      </c>
      <c r="AJ204" s="122">
        <v>1420473.9433483158</v>
      </c>
      <c r="AK204" s="122">
        <v>1446972.3722214578</v>
      </c>
      <c r="AL204" s="122">
        <v>1475427.5264395769</v>
      </c>
      <c r="AM204" s="122">
        <v>1506791.8874575889</v>
      </c>
      <c r="AN204" s="122">
        <v>1534187.9446666455</v>
      </c>
      <c r="AO204" s="122">
        <v>1562053.6837947476</v>
      </c>
      <c r="AP204" s="122">
        <v>1591756.6589043706</v>
      </c>
      <c r="AQ204" s="122">
        <v>1621557.9491763241</v>
      </c>
      <c r="AR204" s="122">
        <v>1654301.2020195194</v>
      </c>
      <c r="AS204" s="122">
        <v>1685438.0839498469</v>
      </c>
      <c r="AT204" s="122">
        <v>1716797.5580097302</v>
      </c>
      <c r="AU204" s="122">
        <v>1746639.1279206704</v>
      </c>
      <c r="AV204" s="122">
        <v>1780806.3392561548</v>
      </c>
      <c r="AW204" s="122">
        <v>1812545.0360277954</v>
      </c>
      <c r="AX204" s="122">
        <v>1839052.4852513268</v>
      </c>
      <c r="AY204" s="122">
        <v>1873065.5239245961</v>
      </c>
      <c r="AZ204" s="122">
        <v>1900259.1942118956</v>
      </c>
    </row>
    <row r="205" spans="1:52">
      <c r="A205" s="106" t="s">
        <v>149</v>
      </c>
      <c r="B205" s="107">
        <v>467984.69938338071</v>
      </c>
      <c r="C205" s="107">
        <v>455825.74849797308</v>
      </c>
      <c r="D205" s="107">
        <v>446993.32802426245</v>
      </c>
      <c r="E205" s="107">
        <v>449651.24061384518</v>
      </c>
      <c r="F205" s="107">
        <v>532650.44591969415</v>
      </c>
      <c r="G205" s="107">
        <v>578078.95314817922</v>
      </c>
      <c r="H205" s="107">
        <v>595766.45389913837</v>
      </c>
      <c r="I205" s="107">
        <v>671632.66262170486</v>
      </c>
      <c r="J205" s="107">
        <v>694487.56945501768</v>
      </c>
      <c r="K205" s="107">
        <v>664351.25171900401</v>
      </c>
      <c r="L205" s="107">
        <v>662273.95509653818</v>
      </c>
      <c r="M205" s="107">
        <v>683443.1061394182</v>
      </c>
      <c r="N205" s="107">
        <v>706392.02880389593</v>
      </c>
      <c r="O205" s="107">
        <v>728856.91636077082</v>
      </c>
      <c r="P205" s="107">
        <v>753082.2875299108</v>
      </c>
      <c r="Q205" s="107">
        <v>773172.99866768764</v>
      </c>
      <c r="R205" s="107">
        <v>805706.12369271391</v>
      </c>
      <c r="S205" s="107">
        <v>850735.5692611289</v>
      </c>
      <c r="T205" s="107">
        <v>899513.16693297017</v>
      </c>
      <c r="U205" s="107">
        <v>946325.16619774722</v>
      </c>
      <c r="V205" s="107">
        <v>988354.73911412223</v>
      </c>
      <c r="W205" s="107">
        <v>1028412.4949320843</v>
      </c>
      <c r="X205" s="107">
        <v>1066158.4930653053</v>
      </c>
      <c r="Y205" s="107">
        <v>1102167.2981043132</v>
      </c>
      <c r="Z205" s="107">
        <v>1135290.05691652</v>
      </c>
      <c r="AA205" s="107">
        <v>1162404.5714582636</v>
      </c>
      <c r="AB205" s="107">
        <v>1187982.5101148831</v>
      </c>
      <c r="AC205" s="107">
        <v>1213353.4689586097</v>
      </c>
      <c r="AD205" s="107">
        <v>1242246.3662974867</v>
      </c>
      <c r="AE205" s="107">
        <v>1274122.692196138</v>
      </c>
      <c r="AF205" s="107">
        <v>1303593.4207397755</v>
      </c>
      <c r="AG205" s="107">
        <v>1333415.4468694869</v>
      </c>
      <c r="AH205" s="107">
        <v>1365214.6248439841</v>
      </c>
      <c r="AI205" s="107">
        <v>1391967.0369497933</v>
      </c>
      <c r="AJ205" s="107">
        <v>1420473.9433483158</v>
      </c>
      <c r="AK205" s="107">
        <v>1446972.3722214578</v>
      </c>
      <c r="AL205" s="107">
        <v>1475427.5264395769</v>
      </c>
      <c r="AM205" s="107">
        <v>1506791.8874575889</v>
      </c>
      <c r="AN205" s="107">
        <v>1534187.9446666441</v>
      </c>
      <c r="AO205" s="107">
        <v>1562053.6837946563</v>
      </c>
      <c r="AP205" s="107">
        <v>1591756.6588993089</v>
      </c>
      <c r="AQ205" s="107">
        <v>1621557.948998451</v>
      </c>
      <c r="AR205" s="107">
        <v>1654301.1978764199</v>
      </c>
      <c r="AS205" s="107">
        <v>1685438.0224561519</v>
      </c>
      <c r="AT205" s="107">
        <v>1716796.9056003569</v>
      </c>
      <c r="AU205" s="107">
        <v>1746634.067804662</v>
      </c>
      <c r="AV205" s="107">
        <v>1780777.271925854</v>
      </c>
      <c r="AW205" s="107">
        <v>1812417.2619365579</v>
      </c>
      <c r="AX205" s="107">
        <v>1838589.2890876175</v>
      </c>
      <c r="AY205" s="107">
        <v>1871634.9195708879</v>
      </c>
      <c r="AZ205" s="107">
        <v>1896650.5629953109</v>
      </c>
    </row>
    <row r="206" spans="1:52">
      <c r="A206" s="106" t="s">
        <v>150</v>
      </c>
      <c r="B206" s="107">
        <v>0</v>
      </c>
      <c r="C206" s="107">
        <v>0</v>
      </c>
      <c r="D206" s="107">
        <v>0</v>
      </c>
      <c r="E206" s="107">
        <v>0</v>
      </c>
      <c r="F206" s="107">
        <v>0</v>
      </c>
      <c r="G206" s="107">
        <v>0</v>
      </c>
      <c r="H206" s="107">
        <v>0</v>
      </c>
      <c r="I206" s="107">
        <v>0</v>
      </c>
      <c r="J206" s="107">
        <v>0</v>
      </c>
      <c r="K206" s="107">
        <v>0</v>
      </c>
      <c r="L206" s="107">
        <v>0</v>
      </c>
      <c r="M206" s="107">
        <v>0</v>
      </c>
      <c r="N206" s="107">
        <v>0</v>
      </c>
      <c r="O206" s="107">
        <v>0</v>
      </c>
      <c r="P206" s="107">
        <v>0</v>
      </c>
      <c r="Q206" s="107">
        <v>0</v>
      </c>
      <c r="R206" s="107">
        <v>1.2808322163936859E-89</v>
      </c>
      <c r="S206" s="107">
        <v>3.4003180893604783E-85</v>
      </c>
      <c r="T206" s="107">
        <v>6.5760264698791427E-81</v>
      </c>
      <c r="U206" s="107">
        <v>1.1951477380580331E-76</v>
      </c>
      <c r="V206" s="107">
        <v>1.9485203500048581E-72</v>
      </c>
      <c r="W206" s="107">
        <v>2.9788033004125456E-68</v>
      </c>
      <c r="X206" s="107">
        <v>4.4825678167666957E-64</v>
      </c>
      <c r="Y206" s="107">
        <v>6.0648210016899017E-60</v>
      </c>
      <c r="Z206" s="107">
        <v>8.3311258665880418E-56</v>
      </c>
      <c r="AA206" s="107">
        <v>8.3314726454897964E-52</v>
      </c>
      <c r="AB206" s="107">
        <v>7.9378257816379626E-48</v>
      </c>
      <c r="AC206" s="107">
        <v>6.690751342289613E-44</v>
      </c>
      <c r="AD206" s="107">
        <v>4.3078245101428869E-40</v>
      </c>
      <c r="AE206" s="107">
        <v>2.4383578212812481E-36</v>
      </c>
      <c r="AF206" s="107">
        <v>1.0161068147398705E-32</v>
      </c>
      <c r="AG206" s="107">
        <v>3.1805531836386114E-29</v>
      </c>
      <c r="AH206" s="107">
        <v>6.9604569557024352E-26</v>
      </c>
      <c r="AI206" s="107">
        <v>1.0353491717050481E-22</v>
      </c>
      <c r="AJ206" s="107">
        <v>1.0874071281180678E-19</v>
      </c>
      <c r="AK206" s="107">
        <v>6.7961233022549277E-17</v>
      </c>
      <c r="AL206" s="107">
        <v>2.6093015531291218E-14</v>
      </c>
      <c r="AM206" s="107">
        <v>6.6277734307208802E-12</v>
      </c>
      <c r="AN206" s="107">
        <v>1.1770678299908632E-9</v>
      </c>
      <c r="AO206" s="107">
        <v>9.1320470996713606E-8</v>
      </c>
      <c r="AP206" s="107">
        <v>5.0617650258172462E-6</v>
      </c>
      <c r="AQ206" s="107">
        <v>1.7787279986207586E-4</v>
      </c>
      <c r="AR206" s="107">
        <v>4.1430996133875481E-3</v>
      </c>
      <c r="AS206" s="107">
        <v>6.1493695006599999E-2</v>
      </c>
      <c r="AT206" s="107">
        <v>0.6524093731490026</v>
      </c>
      <c r="AU206" s="107">
        <v>5.0601160084006267</v>
      </c>
      <c r="AV206" s="107">
        <v>29.067330300897019</v>
      </c>
      <c r="AW206" s="107">
        <v>127.77409123734901</v>
      </c>
      <c r="AX206" s="107">
        <v>463.19616370931647</v>
      </c>
      <c r="AY206" s="107">
        <v>1430.6043537084734</v>
      </c>
      <c r="AZ206" s="107">
        <v>3608.631216584778</v>
      </c>
    </row>
    <row r="207" spans="1:52">
      <c r="A207" s="106" t="s">
        <v>151</v>
      </c>
      <c r="B207" s="107">
        <v>0</v>
      </c>
      <c r="C207" s="107">
        <v>0</v>
      </c>
      <c r="D207" s="107">
        <v>0</v>
      </c>
      <c r="E207" s="107">
        <v>0</v>
      </c>
      <c r="F207" s="107">
        <v>0</v>
      </c>
      <c r="G207" s="107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107">
        <v>0</v>
      </c>
      <c r="R207" s="107">
        <v>0</v>
      </c>
      <c r="S207" s="107">
        <v>0</v>
      </c>
      <c r="T207" s="107">
        <v>0</v>
      </c>
      <c r="U207" s="107">
        <v>0</v>
      </c>
      <c r="V207" s="107">
        <v>0</v>
      </c>
      <c r="W207" s="107">
        <v>0</v>
      </c>
      <c r="X207" s="107">
        <v>0</v>
      </c>
      <c r="Y207" s="107">
        <v>0</v>
      </c>
      <c r="Z207" s="107">
        <v>0</v>
      </c>
      <c r="AA207" s="107">
        <v>0</v>
      </c>
      <c r="AB207" s="107">
        <v>0</v>
      </c>
      <c r="AC207" s="107">
        <v>0</v>
      </c>
      <c r="AD207" s="107">
        <v>0</v>
      </c>
      <c r="AE207" s="107">
        <v>0</v>
      </c>
      <c r="AF207" s="107">
        <v>0</v>
      </c>
      <c r="AG207" s="107">
        <v>0</v>
      </c>
      <c r="AH207" s="107">
        <v>0</v>
      </c>
      <c r="AI207" s="107">
        <v>0</v>
      </c>
      <c r="AJ207" s="107">
        <v>0</v>
      </c>
      <c r="AK207" s="107">
        <v>0</v>
      </c>
      <c r="AL207" s="107">
        <v>0</v>
      </c>
      <c r="AM207" s="107">
        <v>0</v>
      </c>
      <c r="AN207" s="107">
        <v>0</v>
      </c>
      <c r="AO207" s="107">
        <v>0</v>
      </c>
      <c r="AP207" s="107">
        <v>0</v>
      </c>
      <c r="AQ207" s="107">
        <v>0</v>
      </c>
      <c r="AR207" s="107">
        <v>0</v>
      </c>
      <c r="AS207" s="107">
        <v>0</v>
      </c>
      <c r="AT207" s="107">
        <v>0</v>
      </c>
      <c r="AU207" s="107">
        <v>0</v>
      </c>
      <c r="AV207" s="107">
        <v>0</v>
      </c>
      <c r="AW207" s="107">
        <v>0</v>
      </c>
      <c r="AX207" s="107">
        <v>0</v>
      </c>
      <c r="AY207" s="107">
        <v>0</v>
      </c>
      <c r="AZ207" s="107">
        <v>0</v>
      </c>
    </row>
    <row r="208" spans="1:52">
      <c r="A208" s="106" t="s">
        <v>152</v>
      </c>
      <c r="B208" s="107">
        <v>0</v>
      </c>
      <c r="C208" s="107">
        <v>0</v>
      </c>
      <c r="D208" s="107">
        <v>0</v>
      </c>
      <c r="E208" s="107">
        <v>0</v>
      </c>
      <c r="F208" s="107">
        <v>0</v>
      </c>
      <c r="G208" s="107">
        <v>0</v>
      </c>
      <c r="H208" s="107">
        <v>0</v>
      </c>
      <c r="I208" s="107">
        <v>0</v>
      </c>
      <c r="J208" s="107">
        <v>0</v>
      </c>
      <c r="K208" s="107">
        <v>0</v>
      </c>
      <c r="L208" s="107">
        <v>0</v>
      </c>
      <c r="M208" s="107">
        <v>0</v>
      </c>
      <c r="N208" s="107">
        <v>0</v>
      </c>
      <c r="O208" s="107">
        <v>0</v>
      </c>
      <c r="P208" s="107">
        <v>0</v>
      </c>
      <c r="Q208" s="107">
        <v>0</v>
      </c>
      <c r="R208" s="107">
        <v>0</v>
      </c>
      <c r="S208" s="107">
        <v>0</v>
      </c>
      <c r="T208" s="107">
        <v>0</v>
      </c>
      <c r="U208" s="107">
        <v>0</v>
      </c>
      <c r="V208" s="107">
        <v>0</v>
      </c>
      <c r="W208" s="107">
        <v>0</v>
      </c>
      <c r="X208" s="107">
        <v>0</v>
      </c>
      <c r="Y208" s="107">
        <v>0</v>
      </c>
      <c r="Z208" s="107">
        <v>0</v>
      </c>
      <c r="AA208" s="107">
        <v>0</v>
      </c>
      <c r="AB208" s="107">
        <v>0</v>
      </c>
      <c r="AC208" s="107">
        <v>0</v>
      </c>
      <c r="AD208" s="107">
        <v>0</v>
      </c>
      <c r="AE208" s="107">
        <v>0</v>
      </c>
      <c r="AF208" s="107">
        <v>0</v>
      </c>
      <c r="AG208" s="107">
        <v>0</v>
      </c>
      <c r="AH208" s="107">
        <v>0</v>
      </c>
      <c r="AI208" s="107">
        <v>0</v>
      </c>
      <c r="AJ208" s="107">
        <v>0</v>
      </c>
      <c r="AK208" s="107">
        <v>0</v>
      </c>
      <c r="AL208" s="107">
        <v>0</v>
      </c>
      <c r="AM208" s="107">
        <v>0</v>
      </c>
      <c r="AN208" s="107">
        <v>0</v>
      </c>
      <c r="AO208" s="107">
        <v>0</v>
      </c>
      <c r="AP208" s="107">
        <v>0</v>
      </c>
      <c r="AQ208" s="107">
        <v>0</v>
      </c>
      <c r="AR208" s="107">
        <v>0</v>
      </c>
      <c r="AS208" s="107">
        <v>0</v>
      </c>
      <c r="AT208" s="107">
        <v>0</v>
      </c>
      <c r="AU208" s="107">
        <v>0</v>
      </c>
      <c r="AV208" s="107">
        <v>0</v>
      </c>
      <c r="AW208" s="107">
        <v>0</v>
      </c>
      <c r="AX208" s="107">
        <v>0</v>
      </c>
      <c r="AY208" s="107">
        <v>0</v>
      </c>
      <c r="AZ208" s="107">
        <v>0</v>
      </c>
    </row>
    <row r="209" spans="1:52">
      <c r="A209" s="117" t="s">
        <v>51</v>
      </c>
      <c r="B209" s="118">
        <v>16862.847079868669</v>
      </c>
      <c r="C209" s="118">
        <v>16637.266678352316</v>
      </c>
      <c r="D209" s="118">
        <v>17076.772386431236</v>
      </c>
      <c r="E209" s="118">
        <v>18062.758096575169</v>
      </c>
      <c r="F209" s="118">
        <v>20064.055440834611</v>
      </c>
      <c r="G209" s="118">
        <v>21304.920696666617</v>
      </c>
      <c r="H209" s="118">
        <v>23524.721259734339</v>
      </c>
      <c r="I209" s="118">
        <v>25483.164384400494</v>
      </c>
      <c r="J209" s="118">
        <v>26498.119885780281</v>
      </c>
      <c r="K209" s="118">
        <v>23006.868752529273</v>
      </c>
      <c r="L209" s="118">
        <v>27794.355613890999</v>
      </c>
      <c r="M209" s="118">
        <v>28664.931728445303</v>
      </c>
      <c r="N209" s="118">
        <v>27608.496300754472</v>
      </c>
      <c r="O209" s="118">
        <v>27560.343998628661</v>
      </c>
      <c r="P209" s="118">
        <v>29341.235803837546</v>
      </c>
      <c r="Q209" s="118">
        <v>30040.773306600451</v>
      </c>
      <c r="R209" s="118">
        <v>31297.630626316772</v>
      </c>
      <c r="S209" s="118">
        <v>33071.028616119795</v>
      </c>
      <c r="T209" s="118">
        <v>34964.072903950066</v>
      </c>
      <c r="U209" s="118">
        <v>36771.679101577145</v>
      </c>
      <c r="V209" s="118">
        <v>38473.81624430087</v>
      </c>
      <c r="W209" s="118">
        <v>40119.126802783496</v>
      </c>
      <c r="X209" s="118">
        <v>41727.299382105462</v>
      </c>
      <c r="Y209" s="118">
        <v>43279.177599448994</v>
      </c>
      <c r="Z209" s="118">
        <v>44771.419050229917</v>
      </c>
      <c r="AA209" s="118">
        <v>46074.397825279884</v>
      </c>
      <c r="AB209" s="118">
        <v>47377.700627540216</v>
      </c>
      <c r="AC209" s="118">
        <v>48698.28721549343</v>
      </c>
      <c r="AD209" s="118">
        <v>50088.5227016071</v>
      </c>
      <c r="AE209" s="118">
        <v>51669.022439304055</v>
      </c>
      <c r="AF209" s="118">
        <v>53139.857012294146</v>
      </c>
      <c r="AG209" s="118">
        <v>54644.051363122693</v>
      </c>
      <c r="AH209" s="118">
        <v>56297.055330535288</v>
      </c>
      <c r="AI209" s="118">
        <v>57715.06523062726</v>
      </c>
      <c r="AJ209" s="118">
        <v>59165.076986464119</v>
      </c>
      <c r="AK209" s="118">
        <v>60585.598779285283</v>
      </c>
      <c r="AL209" s="118">
        <v>62045.869289152819</v>
      </c>
      <c r="AM209" s="118">
        <v>63723.231120944773</v>
      </c>
      <c r="AN209" s="118">
        <v>65203.597608817698</v>
      </c>
      <c r="AO209" s="118">
        <v>66725.295536880323</v>
      </c>
      <c r="AP209" s="118">
        <v>68360.014370453457</v>
      </c>
      <c r="AQ209" s="118">
        <v>69971.592128498494</v>
      </c>
      <c r="AR209" s="118">
        <v>71698.766060717637</v>
      </c>
      <c r="AS209" s="118">
        <v>73301.620445655513</v>
      </c>
      <c r="AT209" s="118">
        <v>74921.055972123402</v>
      </c>
      <c r="AU209" s="118">
        <v>76486.960581394902</v>
      </c>
      <c r="AV209" s="118">
        <v>78355.384924389451</v>
      </c>
      <c r="AW209" s="118">
        <v>80049.73740849903</v>
      </c>
      <c r="AX209" s="118">
        <v>81512.791992777798</v>
      </c>
      <c r="AY209" s="118">
        <v>83266.728090919438</v>
      </c>
      <c r="AZ209" s="118">
        <v>84700.453541424882</v>
      </c>
    </row>
    <row r="210" spans="1:52">
      <c r="A210" s="127" t="s">
        <v>74</v>
      </c>
      <c r="B210" s="122">
        <v>1902.1440667258128</v>
      </c>
      <c r="C210" s="122">
        <v>1954.2673260012004</v>
      </c>
      <c r="D210" s="122">
        <v>1904.6182500211585</v>
      </c>
      <c r="E210" s="122">
        <v>1893.885963028227</v>
      </c>
      <c r="F210" s="122">
        <v>1959.1857737991804</v>
      </c>
      <c r="G210" s="122">
        <v>2008.2148649341752</v>
      </c>
      <c r="H210" s="122">
        <v>2087.8123018667898</v>
      </c>
      <c r="I210" s="122">
        <v>2146.4671092948806</v>
      </c>
      <c r="J210" s="122">
        <v>2116.1370427198326</v>
      </c>
      <c r="K210" s="122">
        <v>1983.1697879746614</v>
      </c>
      <c r="L210" s="122">
        <v>2070.4261238397485</v>
      </c>
      <c r="M210" s="122">
        <v>2056.4416056091995</v>
      </c>
      <c r="N210" s="122">
        <v>2047.369553951364</v>
      </c>
      <c r="O210" s="122">
        <v>2031.062875731729</v>
      </c>
      <c r="P210" s="122">
        <v>2324.5790271188603</v>
      </c>
      <c r="Q210" s="122">
        <v>2344.0038814536338</v>
      </c>
      <c r="R210" s="122">
        <v>2465.6089800753343</v>
      </c>
      <c r="S210" s="122">
        <v>2667.1221611383417</v>
      </c>
      <c r="T210" s="122">
        <v>2884.2426036903016</v>
      </c>
      <c r="U210" s="122">
        <v>3091.26200951389</v>
      </c>
      <c r="V210" s="122">
        <v>3287.1343238064737</v>
      </c>
      <c r="W210" s="122">
        <v>3480.0995256256429</v>
      </c>
      <c r="X210" s="122">
        <v>3683.2698758049833</v>
      </c>
      <c r="Y210" s="122">
        <v>3868.21600510797</v>
      </c>
      <c r="Z210" s="122">
        <v>4056.8468654910989</v>
      </c>
      <c r="AA210" s="122">
        <v>4256.5632506499041</v>
      </c>
      <c r="AB210" s="122">
        <v>4469.164297516857</v>
      </c>
      <c r="AC210" s="122">
        <v>4690.4915285631369</v>
      </c>
      <c r="AD210" s="122">
        <v>4921.0739029539372</v>
      </c>
      <c r="AE210" s="122">
        <v>5159.5483947892671</v>
      </c>
      <c r="AF210" s="122">
        <v>5388.5257816756357</v>
      </c>
      <c r="AG210" s="122">
        <v>5624.9843635547732</v>
      </c>
      <c r="AH210" s="122">
        <v>5880.0534977546595</v>
      </c>
      <c r="AI210" s="122">
        <v>6116.8861704239871</v>
      </c>
      <c r="AJ210" s="122">
        <v>6362.7952372729551</v>
      </c>
      <c r="AK210" s="122">
        <v>6604.7399839401633</v>
      </c>
      <c r="AL210" s="122">
        <v>6854.2495001698981</v>
      </c>
      <c r="AM210" s="122">
        <v>7128.2608207157818</v>
      </c>
      <c r="AN210" s="122">
        <v>7382.2055851333562</v>
      </c>
      <c r="AO210" s="122">
        <v>7643.8307231270928</v>
      </c>
      <c r="AP210" s="122">
        <v>7925.815010805476</v>
      </c>
      <c r="AQ210" s="122">
        <v>8214.2263610231657</v>
      </c>
      <c r="AR210" s="122">
        <v>8519.4650557590212</v>
      </c>
      <c r="AS210" s="122">
        <v>8814.9896882545017</v>
      </c>
      <c r="AT210" s="122">
        <v>9113.5221430205729</v>
      </c>
      <c r="AU210" s="122">
        <v>9408.6367963025587</v>
      </c>
      <c r="AV210" s="122">
        <v>9736.9350996581725</v>
      </c>
      <c r="AW210" s="122">
        <v>10047.082692654985</v>
      </c>
      <c r="AX210" s="122">
        <v>10326.663626131312</v>
      </c>
      <c r="AY210" s="122">
        <v>10645.472615578319</v>
      </c>
      <c r="AZ210" s="122">
        <v>10922.251171612943</v>
      </c>
    </row>
    <row r="211" spans="1:52">
      <c r="A211" s="106" t="s">
        <v>149</v>
      </c>
      <c r="B211" s="107">
        <v>1902.1440667258128</v>
      </c>
      <c r="C211" s="107">
        <v>1954.2673260012004</v>
      </c>
      <c r="D211" s="107">
        <v>1904.6182500211585</v>
      </c>
      <c r="E211" s="107">
        <v>1893.885963028227</v>
      </c>
      <c r="F211" s="107">
        <v>1959.1857737991804</v>
      </c>
      <c r="G211" s="107">
        <v>2008.2148649341752</v>
      </c>
      <c r="H211" s="107">
        <v>2087.8123018667898</v>
      </c>
      <c r="I211" s="107">
        <v>2146.4671092948806</v>
      </c>
      <c r="J211" s="107">
        <v>2116.1370427198326</v>
      </c>
      <c r="K211" s="107">
        <v>1983.1697879746614</v>
      </c>
      <c r="L211" s="107">
        <v>2070.4261238397485</v>
      </c>
      <c r="M211" s="107">
        <v>2056.4416056091995</v>
      </c>
      <c r="N211" s="107">
        <v>2047.369553951364</v>
      </c>
      <c r="O211" s="107">
        <v>2031.062875731729</v>
      </c>
      <c r="P211" s="107">
        <v>2324.5790271188603</v>
      </c>
      <c r="Q211" s="107">
        <v>2344.0038814536338</v>
      </c>
      <c r="R211" s="107">
        <v>2465.6089800726518</v>
      </c>
      <c r="S211" s="107">
        <v>2667.1221611235919</v>
      </c>
      <c r="T211" s="107">
        <v>2884.2426036346928</v>
      </c>
      <c r="U211" s="107">
        <v>3091.2620093610108</v>
      </c>
      <c r="V211" s="107">
        <v>3287.1343234719088</v>
      </c>
      <c r="W211" s="107">
        <v>3480.0995248328668</v>
      </c>
      <c r="X211" s="107">
        <v>3683.2698740819701</v>
      </c>
      <c r="Y211" s="107">
        <v>3868.2160008498331</v>
      </c>
      <c r="Z211" s="107">
        <v>4056.8468568628032</v>
      </c>
      <c r="AA211" s="107">
        <v>4256.5632317843256</v>
      </c>
      <c r="AB211" s="107">
        <v>4469.1642536103236</v>
      </c>
      <c r="AC211" s="107">
        <v>4690.4914334454816</v>
      </c>
      <c r="AD211" s="107">
        <v>4921.0736979010107</v>
      </c>
      <c r="AE211" s="107">
        <v>5159.5479282523565</v>
      </c>
      <c r="AF211" s="107">
        <v>5388.5246780878824</v>
      </c>
      <c r="AG211" s="107">
        <v>5624.9819403831843</v>
      </c>
      <c r="AH211" s="107">
        <v>5880.0482114185934</v>
      </c>
      <c r="AI211" s="107">
        <v>6116.8744988014414</v>
      </c>
      <c r="AJ211" s="107">
        <v>6362.7676535845721</v>
      </c>
      <c r="AK211" s="107">
        <v>6604.6768272886911</v>
      </c>
      <c r="AL211" s="107">
        <v>6854.1141165709532</v>
      </c>
      <c r="AM211" s="107">
        <v>7127.9542535402434</v>
      </c>
      <c r="AN211" s="107">
        <v>7381.3746836524651</v>
      </c>
      <c r="AO211" s="107">
        <v>7642.2869868803682</v>
      </c>
      <c r="AP211" s="107">
        <v>7923.1080451002526</v>
      </c>
      <c r="AQ211" s="107">
        <v>8209.338813777611</v>
      </c>
      <c r="AR211" s="107">
        <v>8510.5262792043795</v>
      </c>
      <c r="AS211" s="107">
        <v>8798.9713258443207</v>
      </c>
      <c r="AT211" s="107">
        <v>9085.4024452174235</v>
      </c>
      <c r="AU211" s="107">
        <v>9360.4991012552528</v>
      </c>
      <c r="AV211" s="107">
        <v>9660.0755408386431</v>
      </c>
      <c r="AW211" s="107">
        <v>9929.0422297391942</v>
      </c>
      <c r="AX211" s="107">
        <v>10149.884375772577</v>
      </c>
      <c r="AY211" s="107">
        <v>10391.003120016172</v>
      </c>
      <c r="AZ211" s="107">
        <v>10574.382681782472</v>
      </c>
    </row>
    <row r="212" spans="1:52">
      <c r="A212" s="106" t="s">
        <v>150</v>
      </c>
      <c r="B212" s="107">
        <v>0</v>
      </c>
      <c r="C212" s="107">
        <v>0</v>
      </c>
      <c r="D212" s="107">
        <v>0</v>
      </c>
      <c r="E212" s="107">
        <v>0</v>
      </c>
      <c r="F212" s="107">
        <v>0</v>
      </c>
      <c r="G212" s="107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107">
        <v>0</v>
      </c>
      <c r="R212" s="107">
        <v>2.6823506964181948E-9</v>
      </c>
      <c r="S212" s="107">
        <v>1.4749838210378272E-8</v>
      </c>
      <c r="T212" s="107">
        <v>5.5608804539187401E-8</v>
      </c>
      <c r="U212" s="107">
        <v>1.5287891774237635E-7</v>
      </c>
      <c r="V212" s="107">
        <v>3.3456484300024283E-7</v>
      </c>
      <c r="W212" s="107">
        <v>7.9277630322454258E-7</v>
      </c>
      <c r="X212" s="107">
        <v>1.7230132904701948E-6</v>
      </c>
      <c r="Y212" s="107">
        <v>4.2581365490103976E-6</v>
      </c>
      <c r="Z212" s="107">
        <v>8.6282949600773921E-6</v>
      </c>
      <c r="AA212" s="107">
        <v>1.8865578571606616E-5</v>
      </c>
      <c r="AB212" s="107">
        <v>4.390653299458807E-5</v>
      </c>
      <c r="AC212" s="107">
        <v>9.5117655497591771E-5</v>
      </c>
      <c r="AD212" s="107">
        <v>2.050529265136644E-4</v>
      </c>
      <c r="AE212" s="107">
        <v>4.6653691082754992E-4</v>
      </c>
      <c r="AF212" s="107">
        <v>1.1035877528000851E-3</v>
      </c>
      <c r="AG212" s="107">
        <v>2.4231715883387345E-3</v>
      </c>
      <c r="AH212" s="107">
        <v>5.2863360659345538E-3</v>
      </c>
      <c r="AI212" s="107">
        <v>1.1671622545273722E-2</v>
      </c>
      <c r="AJ212" s="107">
        <v>2.7583688382410588E-2</v>
      </c>
      <c r="AK212" s="107">
        <v>6.3156651471987665E-2</v>
      </c>
      <c r="AL212" s="107">
        <v>0.13538359894418747</v>
      </c>
      <c r="AM212" s="107">
        <v>0.30656717553795604</v>
      </c>
      <c r="AN212" s="107">
        <v>0.83090148089155924</v>
      </c>
      <c r="AO212" s="107">
        <v>1.5437362467254472</v>
      </c>
      <c r="AP212" s="107">
        <v>2.7069657052229212</v>
      </c>
      <c r="AQ212" s="107">
        <v>4.8875472455538151</v>
      </c>
      <c r="AR212" s="107">
        <v>8.9387765546413114</v>
      </c>
      <c r="AS212" s="107">
        <v>16.018362410181911</v>
      </c>
      <c r="AT212" s="107">
        <v>28.119697803149847</v>
      </c>
      <c r="AU212" s="107">
        <v>48.137695047306529</v>
      </c>
      <c r="AV212" s="107">
        <v>76.85955881952907</v>
      </c>
      <c r="AW212" s="107">
        <v>118.04046291578913</v>
      </c>
      <c r="AX212" s="107">
        <v>176.77925035873457</v>
      </c>
      <c r="AY212" s="107">
        <v>254.46949556214693</v>
      </c>
      <c r="AZ212" s="107">
        <v>347.8684898304719</v>
      </c>
    </row>
    <row r="213" spans="1:52">
      <c r="A213" s="106" t="s">
        <v>151</v>
      </c>
      <c r="B213" s="107">
        <v>0</v>
      </c>
      <c r="C213" s="107">
        <v>0</v>
      </c>
      <c r="D213" s="107">
        <v>0</v>
      </c>
      <c r="E213" s="107">
        <v>0</v>
      </c>
      <c r="F213" s="107">
        <v>0</v>
      </c>
      <c r="G213" s="107">
        <v>0</v>
      </c>
      <c r="H213" s="107">
        <v>0</v>
      </c>
      <c r="I213" s="107">
        <v>0</v>
      </c>
      <c r="J213" s="107">
        <v>0</v>
      </c>
      <c r="K213" s="107">
        <v>0</v>
      </c>
      <c r="L213" s="107">
        <v>0</v>
      </c>
      <c r="M213" s="107">
        <v>0</v>
      </c>
      <c r="N213" s="107">
        <v>0</v>
      </c>
      <c r="O213" s="107">
        <v>0</v>
      </c>
      <c r="P213" s="107">
        <v>0</v>
      </c>
      <c r="Q213" s="107">
        <v>0</v>
      </c>
      <c r="R213" s="107">
        <v>0</v>
      </c>
      <c r="S213" s="107">
        <v>0</v>
      </c>
      <c r="T213" s="107">
        <v>0</v>
      </c>
      <c r="U213" s="107">
        <v>0</v>
      </c>
      <c r="V213" s="107">
        <v>0</v>
      </c>
      <c r="W213" s="107">
        <v>0</v>
      </c>
      <c r="X213" s="107">
        <v>0</v>
      </c>
      <c r="Y213" s="107">
        <v>0</v>
      </c>
      <c r="Z213" s="107">
        <v>0</v>
      </c>
      <c r="AA213" s="107">
        <v>0</v>
      </c>
      <c r="AB213" s="107">
        <v>0</v>
      </c>
      <c r="AC213" s="107">
        <v>0</v>
      </c>
      <c r="AD213" s="107">
        <v>0</v>
      </c>
      <c r="AE213" s="107">
        <v>0</v>
      </c>
      <c r="AF213" s="107">
        <v>0</v>
      </c>
      <c r="AG213" s="107">
        <v>0</v>
      </c>
      <c r="AH213" s="107">
        <v>0</v>
      </c>
      <c r="AI213" s="107">
        <v>0</v>
      </c>
      <c r="AJ213" s="107">
        <v>0</v>
      </c>
      <c r="AK213" s="107">
        <v>0</v>
      </c>
      <c r="AL213" s="107">
        <v>0</v>
      </c>
      <c r="AM213" s="107">
        <v>0</v>
      </c>
      <c r="AN213" s="107">
        <v>0</v>
      </c>
      <c r="AO213" s="107">
        <v>0</v>
      </c>
      <c r="AP213" s="107">
        <v>0</v>
      </c>
      <c r="AQ213" s="107">
        <v>0</v>
      </c>
      <c r="AR213" s="107">
        <v>0</v>
      </c>
      <c r="AS213" s="107">
        <v>0</v>
      </c>
      <c r="AT213" s="107">
        <v>0</v>
      </c>
      <c r="AU213" s="107">
        <v>0</v>
      </c>
      <c r="AV213" s="107">
        <v>0</v>
      </c>
      <c r="AW213" s="107">
        <v>0</v>
      </c>
      <c r="AX213" s="107">
        <v>0</v>
      </c>
      <c r="AY213" s="107">
        <v>0</v>
      </c>
      <c r="AZ213" s="107">
        <v>0</v>
      </c>
    </row>
    <row r="214" spans="1:52">
      <c r="A214" s="106" t="s">
        <v>152</v>
      </c>
      <c r="B214" s="107">
        <v>0</v>
      </c>
      <c r="C214" s="107">
        <v>0</v>
      </c>
      <c r="D214" s="107">
        <v>0</v>
      </c>
      <c r="E214" s="107">
        <v>0</v>
      </c>
      <c r="F214" s="107">
        <v>0</v>
      </c>
      <c r="G214" s="107">
        <v>0</v>
      </c>
      <c r="H214" s="107">
        <v>0</v>
      </c>
      <c r="I214" s="107">
        <v>0</v>
      </c>
      <c r="J214" s="107">
        <v>0</v>
      </c>
      <c r="K214" s="107">
        <v>0</v>
      </c>
      <c r="L214" s="107">
        <v>0</v>
      </c>
      <c r="M214" s="107">
        <v>0</v>
      </c>
      <c r="N214" s="107">
        <v>0</v>
      </c>
      <c r="O214" s="107">
        <v>0</v>
      </c>
      <c r="P214" s="107">
        <v>0</v>
      </c>
      <c r="Q214" s="107">
        <v>0</v>
      </c>
      <c r="R214" s="107">
        <v>0</v>
      </c>
      <c r="S214" s="107">
        <v>0</v>
      </c>
      <c r="T214" s="107">
        <v>0</v>
      </c>
      <c r="U214" s="107">
        <v>0</v>
      </c>
      <c r="V214" s="107">
        <v>0</v>
      </c>
      <c r="W214" s="107">
        <v>0</v>
      </c>
      <c r="X214" s="107">
        <v>0</v>
      </c>
      <c r="Y214" s="107">
        <v>0</v>
      </c>
      <c r="Z214" s="107">
        <v>0</v>
      </c>
      <c r="AA214" s="107">
        <v>0</v>
      </c>
      <c r="AB214" s="107">
        <v>0</v>
      </c>
      <c r="AC214" s="107">
        <v>0</v>
      </c>
      <c r="AD214" s="107">
        <v>0</v>
      </c>
      <c r="AE214" s="107">
        <v>0</v>
      </c>
      <c r="AF214" s="107">
        <v>0</v>
      </c>
      <c r="AG214" s="107">
        <v>0</v>
      </c>
      <c r="AH214" s="107">
        <v>0</v>
      </c>
      <c r="AI214" s="107">
        <v>0</v>
      </c>
      <c r="AJ214" s="107">
        <v>0</v>
      </c>
      <c r="AK214" s="107">
        <v>0</v>
      </c>
      <c r="AL214" s="107">
        <v>0</v>
      </c>
      <c r="AM214" s="107">
        <v>0</v>
      </c>
      <c r="AN214" s="107">
        <v>0</v>
      </c>
      <c r="AO214" s="107">
        <v>0</v>
      </c>
      <c r="AP214" s="107">
        <v>0</v>
      </c>
      <c r="AQ214" s="107">
        <v>0</v>
      </c>
      <c r="AR214" s="107">
        <v>0</v>
      </c>
      <c r="AS214" s="107">
        <v>0</v>
      </c>
      <c r="AT214" s="107">
        <v>0</v>
      </c>
      <c r="AU214" s="107">
        <v>0</v>
      </c>
      <c r="AV214" s="107">
        <v>0</v>
      </c>
      <c r="AW214" s="107">
        <v>0</v>
      </c>
      <c r="AX214" s="107">
        <v>0</v>
      </c>
      <c r="AY214" s="107">
        <v>0</v>
      </c>
      <c r="AZ214" s="107">
        <v>0</v>
      </c>
    </row>
    <row r="215" spans="1:52">
      <c r="A215" s="127" t="s">
        <v>73</v>
      </c>
      <c r="B215" s="122">
        <v>14960.703013142855</v>
      </c>
      <c r="C215" s="122">
        <v>14682.999352351118</v>
      </c>
      <c r="D215" s="122">
        <v>15172.154136410081</v>
      </c>
      <c r="E215" s="122">
        <v>16168.872133546945</v>
      </c>
      <c r="F215" s="122">
        <v>18104.869667035426</v>
      </c>
      <c r="G215" s="122">
        <v>19296.705831732441</v>
      </c>
      <c r="H215" s="122">
        <v>21436.908957867548</v>
      </c>
      <c r="I215" s="122">
        <v>23336.697275105616</v>
      </c>
      <c r="J215" s="122">
        <v>24381.98284306045</v>
      </c>
      <c r="K215" s="122">
        <v>21023.698964554613</v>
      </c>
      <c r="L215" s="122">
        <v>25723.92949005125</v>
      </c>
      <c r="M215" s="122">
        <v>26608.490122836101</v>
      </c>
      <c r="N215" s="122">
        <v>25561.126746803107</v>
      </c>
      <c r="O215" s="122">
        <v>25529.281122896929</v>
      </c>
      <c r="P215" s="122">
        <v>27016.656776718683</v>
      </c>
      <c r="Q215" s="122">
        <v>27696.76942514682</v>
      </c>
      <c r="R215" s="122">
        <v>28832.021646241439</v>
      </c>
      <c r="S215" s="122">
        <v>30403.906454981454</v>
      </c>
      <c r="T215" s="122">
        <v>32079.830300259764</v>
      </c>
      <c r="U215" s="122">
        <v>33680.417092063253</v>
      </c>
      <c r="V215" s="122">
        <v>35186.681920494397</v>
      </c>
      <c r="W215" s="122">
        <v>36639.027277157846</v>
      </c>
      <c r="X215" s="122">
        <v>38044.029506300481</v>
      </c>
      <c r="Y215" s="122">
        <v>39410.961594341024</v>
      </c>
      <c r="Z215" s="122">
        <v>40714.572184738819</v>
      </c>
      <c r="AA215" s="122">
        <v>41817.834574629982</v>
      </c>
      <c r="AB215" s="122">
        <v>42908.536330023358</v>
      </c>
      <c r="AC215" s="122">
        <v>44007.795686930287</v>
      </c>
      <c r="AD215" s="122">
        <v>45167.44879865316</v>
      </c>
      <c r="AE215" s="122">
        <v>46509.474044514791</v>
      </c>
      <c r="AF215" s="122">
        <v>47751.331230618511</v>
      </c>
      <c r="AG215" s="122">
        <v>49019.066999567927</v>
      </c>
      <c r="AH215" s="122">
        <v>50417.001832780625</v>
      </c>
      <c r="AI215" s="122">
        <v>51598.179060203278</v>
      </c>
      <c r="AJ215" s="122">
        <v>52802.281749191156</v>
      </c>
      <c r="AK215" s="122">
        <v>53980.858795345113</v>
      </c>
      <c r="AL215" s="122">
        <v>55191.61978898292</v>
      </c>
      <c r="AM215" s="122">
        <v>56594.97030022899</v>
      </c>
      <c r="AN215" s="122">
        <v>57821.392023684341</v>
      </c>
      <c r="AO215" s="122">
        <v>59081.464813753235</v>
      </c>
      <c r="AP215" s="122">
        <v>60434.199359647973</v>
      </c>
      <c r="AQ215" s="122">
        <v>61757.365767475334</v>
      </c>
      <c r="AR215" s="122">
        <v>63179.301004958616</v>
      </c>
      <c r="AS215" s="122">
        <v>64486.630757401013</v>
      </c>
      <c r="AT215" s="122">
        <v>65807.533829102817</v>
      </c>
      <c r="AU215" s="122">
        <v>67078.323785092332</v>
      </c>
      <c r="AV215" s="122">
        <v>68618.449824731273</v>
      </c>
      <c r="AW215" s="122">
        <v>70002.654715844052</v>
      </c>
      <c r="AX215" s="122">
        <v>71186.128366646488</v>
      </c>
      <c r="AY215" s="122">
        <v>72621.25547534111</v>
      </c>
      <c r="AZ215" s="122">
        <v>73778.20236981193</v>
      </c>
    </row>
    <row r="216" spans="1:52">
      <c r="A216" s="106" t="s">
        <v>149</v>
      </c>
      <c r="B216" s="107">
        <v>14960.703013142855</v>
      </c>
      <c r="C216" s="107">
        <v>14682.999352351118</v>
      </c>
      <c r="D216" s="107">
        <v>15172.154136410081</v>
      </c>
      <c r="E216" s="107">
        <v>16168.872133546945</v>
      </c>
      <c r="F216" s="107">
        <v>18104.869667035426</v>
      </c>
      <c r="G216" s="107">
        <v>19296.705831732441</v>
      </c>
      <c r="H216" s="107">
        <v>21436.908957867548</v>
      </c>
      <c r="I216" s="107">
        <v>23336.697275105616</v>
      </c>
      <c r="J216" s="107">
        <v>24381.98284306045</v>
      </c>
      <c r="K216" s="107">
        <v>21023.698964554613</v>
      </c>
      <c r="L216" s="107">
        <v>25723.92949005125</v>
      </c>
      <c r="M216" s="107">
        <v>26608.490122836101</v>
      </c>
      <c r="N216" s="107">
        <v>25561.126746803107</v>
      </c>
      <c r="O216" s="107">
        <v>25529.281122896929</v>
      </c>
      <c r="P216" s="107">
        <v>27016.656776718683</v>
      </c>
      <c r="Q216" s="107">
        <v>27696.76942514682</v>
      </c>
      <c r="R216" s="107">
        <v>28832.021646241439</v>
      </c>
      <c r="S216" s="107">
        <v>30403.906454981454</v>
      </c>
      <c r="T216" s="107">
        <v>32079.830300259764</v>
      </c>
      <c r="U216" s="107">
        <v>33680.417092063253</v>
      </c>
      <c r="V216" s="107">
        <v>35186.681920494397</v>
      </c>
      <c r="W216" s="107">
        <v>36639.027277157846</v>
      </c>
      <c r="X216" s="107">
        <v>38044.029506300481</v>
      </c>
      <c r="Y216" s="107">
        <v>39410.961594341024</v>
      </c>
      <c r="Z216" s="107">
        <v>40714.572184738819</v>
      </c>
      <c r="AA216" s="107">
        <v>41817.834574629982</v>
      </c>
      <c r="AB216" s="107">
        <v>42908.536330023358</v>
      </c>
      <c r="AC216" s="107">
        <v>44007.795686930287</v>
      </c>
      <c r="AD216" s="107">
        <v>45167.44879865316</v>
      </c>
      <c r="AE216" s="107">
        <v>46509.474044514791</v>
      </c>
      <c r="AF216" s="107">
        <v>47751.331230618511</v>
      </c>
      <c r="AG216" s="107">
        <v>49019.066999567927</v>
      </c>
      <c r="AH216" s="107">
        <v>50417.001832780625</v>
      </c>
      <c r="AI216" s="107">
        <v>51598.179060203278</v>
      </c>
      <c r="AJ216" s="107">
        <v>52802.281749191156</v>
      </c>
      <c r="AK216" s="107">
        <v>53980.858795345113</v>
      </c>
      <c r="AL216" s="107">
        <v>55191.61978898292</v>
      </c>
      <c r="AM216" s="107">
        <v>56594.97030022899</v>
      </c>
      <c r="AN216" s="107">
        <v>57821.392023684297</v>
      </c>
      <c r="AO216" s="107">
        <v>59081.464813750397</v>
      </c>
      <c r="AP216" s="107">
        <v>60434.199359478247</v>
      </c>
      <c r="AQ216" s="107">
        <v>61757.365761320332</v>
      </c>
      <c r="AR216" s="107">
        <v>63179.300865251425</v>
      </c>
      <c r="AS216" s="107">
        <v>64486.628871010696</v>
      </c>
      <c r="AT216" s="107">
        <v>65807.513204949631</v>
      </c>
      <c r="AU216" s="107">
        <v>67078.165297979926</v>
      </c>
      <c r="AV216" s="107">
        <v>68617.524482712382</v>
      </c>
      <c r="AW216" s="107">
        <v>69998.643852715759</v>
      </c>
      <c r="AX216" s="107">
        <v>71171.364969239425</v>
      </c>
      <c r="AY216" s="107">
        <v>72577.189441625989</v>
      </c>
      <c r="AZ216" s="107">
        <v>73668.201154392242</v>
      </c>
    </row>
    <row r="217" spans="1:52">
      <c r="A217" s="106" t="s">
        <v>150</v>
      </c>
      <c r="B217" s="107">
        <v>0</v>
      </c>
      <c r="C217" s="107">
        <v>0</v>
      </c>
      <c r="D217" s="107">
        <v>0</v>
      </c>
      <c r="E217" s="107">
        <v>0</v>
      </c>
      <c r="F217" s="107">
        <v>0</v>
      </c>
      <c r="G217" s="107">
        <v>0</v>
      </c>
      <c r="H217" s="107">
        <v>0</v>
      </c>
      <c r="I217" s="107">
        <v>0</v>
      </c>
      <c r="J217" s="107">
        <v>0</v>
      </c>
      <c r="K217" s="107">
        <v>0</v>
      </c>
      <c r="L217" s="107">
        <v>0</v>
      </c>
      <c r="M217" s="107">
        <v>0</v>
      </c>
      <c r="N217" s="107">
        <v>0</v>
      </c>
      <c r="O217" s="107">
        <v>0</v>
      </c>
      <c r="P217" s="107">
        <v>0</v>
      </c>
      <c r="Q217" s="107">
        <v>0</v>
      </c>
      <c r="R217" s="107">
        <v>2.764619500198478E-91</v>
      </c>
      <c r="S217" s="107">
        <v>8.0943279605180412E-87</v>
      </c>
      <c r="T217" s="107">
        <v>1.6116781628644298E-82</v>
      </c>
      <c r="U217" s="107">
        <v>2.7650393256356157E-78</v>
      </c>
      <c r="V217" s="107">
        <v>4.1607733879336018E-74</v>
      </c>
      <c r="W217" s="107">
        <v>6.8734444373208318E-70</v>
      </c>
      <c r="X217" s="107">
        <v>9.2715149684248832E-66</v>
      </c>
      <c r="Y217" s="107">
        <v>1.4780718045275396E-61</v>
      </c>
      <c r="Z217" s="107">
        <v>1.91349854248798E-57</v>
      </c>
      <c r="AA217" s="107">
        <v>2.299714498360478E-53</v>
      </c>
      <c r="AB217" s="107">
        <v>1.7509414309631585E-49</v>
      </c>
      <c r="AC217" s="107">
        <v>1.4987216609896524E-45</v>
      </c>
      <c r="AD217" s="107">
        <v>1.1773885009970416E-41</v>
      </c>
      <c r="AE217" s="107">
        <v>5.0222735941668072E-38</v>
      </c>
      <c r="AF217" s="107">
        <v>2.6559103623779731E-34</v>
      </c>
      <c r="AG217" s="107">
        <v>5.8478829880633172E-31</v>
      </c>
      <c r="AH217" s="107">
        <v>1.6235078989994939E-27</v>
      </c>
      <c r="AI217" s="107">
        <v>2.0132072750481518E-24</v>
      </c>
      <c r="AJ217" s="107">
        <v>2.9010791152605938E-21</v>
      </c>
      <c r="AK217" s="107">
        <v>1.2797225181341523E-18</v>
      </c>
      <c r="AL217" s="107">
        <v>5.9008334878224992E-16</v>
      </c>
      <c r="AM217" s="107">
        <v>1.6598525893207303E-13</v>
      </c>
      <c r="AN217" s="107">
        <v>4.2617672829926229E-11</v>
      </c>
      <c r="AO217" s="107">
        <v>2.8359113670015887E-9</v>
      </c>
      <c r="AP217" s="107">
        <v>1.6973190184919213E-7</v>
      </c>
      <c r="AQ217" s="107">
        <v>6.1550034915678945E-6</v>
      </c>
      <c r="AR217" s="107">
        <v>1.3970718406050274E-4</v>
      </c>
      <c r="AS217" s="107">
        <v>1.8863903161286889E-3</v>
      </c>
      <c r="AT217" s="107">
        <v>2.0624153186321256E-2</v>
      </c>
      <c r="AU217" s="107">
        <v>0.15848711242082969</v>
      </c>
      <c r="AV217" s="107">
        <v>0.92534201889961176</v>
      </c>
      <c r="AW217" s="107">
        <v>4.010863128286184</v>
      </c>
      <c r="AX217" s="107">
        <v>14.763397407054459</v>
      </c>
      <c r="AY217" s="107">
        <v>44.066033715115374</v>
      </c>
      <c r="AZ217" s="107">
        <v>110.00121541968257</v>
      </c>
    </row>
    <row r="218" spans="1:52">
      <c r="A218" s="106" t="s">
        <v>151</v>
      </c>
      <c r="B218" s="107">
        <v>0</v>
      </c>
      <c r="C218" s="107">
        <v>0</v>
      </c>
      <c r="D218" s="107">
        <v>0</v>
      </c>
      <c r="E218" s="107">
        <v>0</v>
      </c>
      <c r="F218" s="107">
        <v>0</v>
      </c>
      <c r="G218" s="107">
        <v>0</v>
      </c>
      <c r="H218" s="107">
        <v>0</v>
      </c>
      <c r="I218" s="107">
        <v>0</v>
      </c>
      <c r="J218" s="107">
        <v>0</v>
      </c>
      <c r="K218" s="107">
        <v>0</v>
      </c>
      <c r="L218" s="107">
        <v>0</v>
      </c>
      <c r="M218" s="107">
        <v>0</v>
      </c>
      <c r="N218" s="107">
        <v>0</v>
      </c>
      <c r="O218" s="107">
        <v>0</v>
      </c>
      <c r="P218" s="107">
        <v>0</v>
      </c>
      <c r="Q218" s="107">
        <v>0</v>
      </c>
      <c r="R218" s="107">
        <v>0</v>
      </c>
      <c r="S218" s="107">
        <v>0</v>
      </c>
      <c r="T218" s="107">
        <v>0</v>
      </c>
      <c r="U218" s="107">
        <v>0</v>
      </c>
      <c r="V218" s="107">
        <v>0</v>
      </c>
      <c r="W218" s="107">
        <v>0</v>
      </c>
      <c r="X218" s="107">
        <v>0</v>
      </c>
      <c r="Y218" s="107">
        <v>0</v>
      </c>
      <c r="Z218" s="107">
        <v>0</v>
      </c>
      <c r="AA218" s="107">
        <v>0</v>
      </c>
      <c r="AB218" s="107">
        <v>0</v>
      </c>
      <c r="AC218" s="107">
        <v>0</v>
      </c>
      <c r="AD218" s="107">
        <v>0</v>
      </c>
      <c r="AE218" s="107">
        <v>0</v>
      </c>
      <c r="AF218" s="107">
        <v>0</v>
      </c>
      <c r="AG218" s="107">
        <v>0</v>
      </c>
      <c r="AH218" s="107">
        <v>0</v>
      </c>
      <c r="AI218" s="107">
        <v>0</v>
      </c>
      <c r="AJ218" s="107">
        <v>0</v>
      </c>
      <c r="AK218" s="107">
        <v>0</v>
      </c>
      <c r="AL218" s="107">
        <v>0</v>
      </c>
      <c r="AM218" s="107">
        <v>0</v>
      </c>
      <c r="AN218" s="107">
        <v>0</v>
      </c>
      <c r="AO218" s="107">
        <v>0</v>
      </c>
      <c r="AP218" s="107">
        <v>0</v>
      </c>
      <c r="AQ218" s="107">
        <v>0</v>
      </c>
      <c r="AR218" s="107">
        <v>0</v>
      </c>
      <c r="AS218" s="107">
        <v>0</v>
      </c>
      <c r="AT218" s="107">
        <v>0</v>
      </c>
      <c r="AU218" s="107">
        <v>0</v>
      </c>
      <c r="AV218" s="107">
        <v>0</v>
      </c>
      <c r="AW218" s="107">
        <v>0</v>
      </c>
      <c r="AX218" s="107">
        <v>0</v>
      </c>
      <c r="AY218" s="107">
        <v>0</v>
      </c>
      <c r="AZ218" s="107">
        <v>0</v>
      </c>
    </row>
    <row r="219" spans="1:52">
      <c r="A219" s="108" t="s">
        <v>152</v>
      </c>
      <c r="B219" s="109">
        <v>0</v>
      </c>
      <c r="C219" s="109">
        <v>0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0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0</v>
      </c>
      <c r="X219" s="109">
        <v>0</v>
      </c>
      <c r="Y219" s="109">
        <v>0</v>
      </c>
      <c r="Z219" s="109">
        <v>0</v>
      </c>
      <c r="AA219" s="109">
        <v>0</v>
      </c>
      <c r="AB219" s="109">
        <v>0</v>
      </c>
      <c r="AC219" s="109">
        <v>0</v>
      </c>
      <c r="AD219" s="109">
        <v>0</v>
      </c>
      <c r="AE219" s="109">
        <v>0</v>
      </c>
      <c r="AF219" s="109">
        <v>0</v>
      </c>
      <c r="AG219" s="109">
        <v>0</v>
      </c>
      <c r="AH219" s="109">
        <v>0</v>
      </c>
      <c r="AI219" s="109">
        <v>0</v>
      </c>
      <c r="AJ219" s="109">
        <v>0</v>
      </c>
      <c r="AK219" s="109">
        <v>0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  <c r="AR219" s="109">
        <v>0</v>
      </c>
      <c r="AS219" s="109">
        <v>0</v>
      </c>
      <c r="AT219" s="109">
        <v>0</v>
      </c>
      <c r="AU219" s="109">
        <v>0</v>
      </c>
      <c r="AV219" s="109">
        <v>0</v>
      </c>
      <c r="AW219" s="109">
        <v>0</v>
      </c>
      <c r="AX219" s="109">
        <v>0</v>
      </c>
      <c r="AY219" s="109">
        <v>0</v>
      </c>
      <c r="AZ219" s="109">
        <v>0</v>
      </c>
    </row>
    <row r="220" spans="1:52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5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  <c r="AY220" s="126"/>
      <c r="AZ220" s="126"/>
    </row>
    <row r="221" spans="1:52">
      <c r="A221" s="19" t="s">
        <v>153</v>
      </c>
      <c r="B221" s="116">
        <v>291778.73622257222</v>
      </c>
      <c r="C221" s="116">
        <v>289523.65408500435</v>
      </c>
      <c r="D221" s="116">
        <v>291210.94682464941</v>
      </c>
      <c r="E221" s="116">
        <v>286290.90033584624</v>
      </c>
      <c r="F221" s="116">
        <v>301911.76643880288</v>
      </c>
      <c r="G221" s="116">
        <v>309427.07262513612</v>
      </c>
      <c r="H221" s="116">
        <v>300044.08981020225</v>
      </c>
      <c r="I221" s="116">
        <v>311741.14634810277</v>
      </c>
      <c r="J221" s="116">
        <v>314437.24403486168</v>
      </c>
      <c r="K221" s="116">
        <v>288483.53051239322</v>
      </c>
      <c r="L221" s="116">
        <v>315730.25559595798</v>
      </c>
      <c r="M221" s="116">
        <v>291875.28791877918</v>
      </c>
      <c r="N221" s="116">
        <v>288371.86209240044</v>
      </c>
      <c r="O221" s="116">
        <v>276349.31257828337</v>
      </c>
      <c r="P221" s="116">
        <v>269610.40100457735</v>
      </c>
      <c r="Q221" s="116">
        <v>271142.71723367274</v>
      </c>
      <c r="R221" s="116">
        <v>275161.74260329892</v>
      </c>
      <c r="S221" s="116">
        <v>280849.14249546028</v>
      </c>
      <c r="T221" s="116">
        <v>286188.43398023193</v>
      </c>
      <c r="U221" s="116">
        <v>291115.38909766817</v>
      </c>
      <c r="V221" s="116">
        <v>295447.26861230214</v>
      </c>
      <c r="W221" s="116">
        <v>299463.4530357066</v>
      </c>
      <c r="X221" s="116">
        <v>303092.45603949571</v>
      </c>
      <c r="Y221" s="116">
        <v>307245.49101038405</v>
      </c>
      <c r="Z221" s="116">
        <v>311129.49342528573</v>
      </c>
      <c r="AA221" s="116">
        <v>314980.8053793619</v>
      </c>
      <c r="AB221" s="116">
        <v>318637.04930650711</v>
      </c>
      <c r="AC221" s="116">
        <v>322243.82756841154</v>
      </c>
      <c r="AD221" s="116">
        <v>325838.49029758276</v>
      </c>
      <c r="AE221" s="116">
        <v>329440.47689065477</v>
      </c>
      <c r="AF221" s="116">
        <v>333041.88240355637</v>
      </c>
      <c r="AG221" s="116">
        <v>336702.20281224116</v>
      </c>
      <c r="AH221" s="116">
        <v>340392.90628011106</v>
      </c>
      <c r="AI221" s="116">
        <v>343956.15156299423</v>
      </c>
      <c r="AJ221" s="116">
        <v>347600.46988584992</v>
      </c>
      <c r="AK221" s="116">
        <v>351344.42717977491</v>
      </c>
      <c r="AL221" s="116">
        <v>355198.4011573536</v>
      </c>
      <c r="AM221" s="116">
        <v>359197.59843473288</v>
      </c>
      <c r="AN221" s="116">
        <v>363340.43946172239</v>
      </c>
      <c r="AO221" s="116">
        <v>367601.99064338626</v>
      </c>
      <c r="AP221" s="116">
        <v>372093.41643716232</v>
      </c>
      <c r="AQ221" s="116">
        <v>376793.18503398041</v>
      </c>
      <c r="AR221" s="116">
        <v>381505.21223211719</v>
      </c>
      <c r="AS221" s="116">
        <v>386406.36043896317</v>
      </c>
      <c r="AT221" s="116">
        <v>391472.47129067307</v>
      </c>
      <c r="AU221" s="116">
        <v>396717.74560985685</v>
      </c>
      <c r="AV221" s="116">
        <v>402080.81095836661</v>
      </c>
      <c r="AW221" s="116">
        <v>407518.12946556427</v>
      </c>
      <c r="AX221" s="116">
        <v>413062.45435533707</v>
      </c>
      <c r="AY221" s="116">
        <v>418668.13623518898</v>
      </c>
      <c r="AZ221" s="116">
        <v>424338.15007391333</v>
      </c>
    </row>
    <row r="222" spans="1:52">
      <c r="A222" s="130" t="s">
        <v>76</v>
      </c>
      <c r="B222" s="122">
        <v>158754.85062257224</v>
      </c>
      <c r="C222" s="122">
        <v>157896.41048500437</v>
      </c>
      <c r="D222" s="122">
        <v>159727.92382464942</v>
      </c>
      <c r="E222" s="122">
        <v>163784.81513584618</v>
      </c>
      <c r="F222" s="122">
        <v>166215.61543880287</v>
      </c>
      <c r="G222" s="122">
        <v>171915.09822513611</v>
      </c>
      <c r="H222" s="122">
        <v>162793.12071020229</v>
      </c>
      <c r="I222" s="122">
        <v>167695.14634810277</v>
      </c>
      <c r="J222" s="122">
        <v>170791.24403486174</v>
      </c>
      <c r="K222" s="122">
        <v>161592.53051239322</v>
      </c>
      <c r="L222" s="122">
        <v>166772.25559595801</v>
      </c>
      <c r="M222" s="122">
        <v>154665.28791877916</v>
      </c>
      <c r="N222" s="122">
        <v>144188.86209240049</v>
      </c>
      <c r="O222" s="122">
        <v>129452.31257828338</v>
      </c>
      <c r="P222" s="122">
        <v>124262.40100457743</v>
      </c>
      <c r="Q222" s="122">
        <v>129619.71723367274</v>
      </c>
      <c r="R222" s="122">
        <v>130997.96003106901</v>
      </c>
      <c r="S222" s="122">
        <v>133144.69313754787</v>
      </c>
      <c r="T222" s="122">
        <v>135231.70739200443</v>
      </c>
      <c r="U222" s="122">
        <v>137183.60902576771</v>
      </c>
      <c r="V222" s="122">
        <v>138767.60408239099</v>
      </c>
      <c r="W222" s="122">
        <v>140237.63488181008</v>
      </c>
      <c r="X222" s="122">
        <v>141542.11387193936</v>
      </c>
      <c r="Y222" s="122">
        <v>143102.20207279583</v>
      </c>
      <c r="Z222" s="122">
        <v>144566.52069741732</v>
      </c>
      <c r="AA222" s="122">
        <v>146080.45947258311</v>
      </c>
      <c r="AB222" s="122">
        <v>147488.46344597443</v>
      </c>
      <c r="AC222" s="122">
        <v>148848.89704494982</v>
      </c>
      <c r="AD222" s="122">
        <v>150186.10539696281</v>
      </c>
      <c r="AE222" s="122">
        <v>151521.62852387194</v>
      </c>
      <c r="AF222" s="122">
        <v>152872.73583342205</v>
      </c>
      <c r="AG222" s="122">
        <v>154261.0508272952</v>
      </c>
      <c r="AH222" s="122">
        <v>155692.3238357408</v>
      </c>
      <c r="AI222" s="122">
        <v>156970.16772649597</v>
      </c>
      <c r="AJ222" s="122">
        <v>158289.11445111455</v>
      </c>
      <c r="AK222" s="122">
        <v>159657.84876250941</v>
      </c>
      <c r="AL222" s="122">
        <v>161076.59462788486</v>
      </c>
      <c r="AM222" s="122">
        <v>162550.19354405266</v>
      </c>
      <c r="AN222" s="122">
        <v>164075.18904389156</v>
      </c>
      <c r="AO222" s="122">
        <v>165637.03241705411</v>
      </c>
      <c r="AP222" s="122">
        <v>167305.97079873094</v>
      </c>
      <c r="AQ222" s="122">
        <v>169106.54236765276</v>
      </c>
      <c r="AR222" s="122">
        <v>170872.96980956051</v>
      </c>
      <c r="AS222" s="122">
        <v>172748.44612442999</v>
      </c>
      <c r="AT222" s="122">
        <v>174724.97895704379</v>
      </c>
      <c r="AU222" s="122">
        <v>176805.72446644964</v>
      </c>
      <c r="AV222" s="122">
        <v>178956.07882561919</v>
      </c>
      <c r="AW222" s="122">
        <v>181152.14750776126</v>
      </c>
      <c r="AX222" s="122">
        <v>183424.08122651896</v>
      </c>
      <c r="AY222" s="122">
        <v>185758.80301528028</v>
      </c>
      <c r="AZ222" s="122">
        <v>188129.57839883282</v>
      </c>
    </row>
    <row r="223" spans="1:52">
      <c r="A223" s="128" t="s">
        <v>154</v>
      </c>
      <c r="B223" s="107">
        <v>158754.85062257224</v>
      </c>
      <c r="C223" s="107">
        <v>157896.41048500437</v>
      </c>
      <c r="D223" s="107">
        <v>159727.92382464942</v>
      </c>
      <c r="E223" s="107">
        <v>163784.81513584618</v>
      </c>
      <c r="F223" s="107">
        <v>166215.61543880287</v>
      </c>
      <c r="G223" s="107">
        <v>171915.09822513611</v>
      </c>
      <c r="H223" s="107">
        <v>162793.12071020229</v>
      </c>
      <c r="I223" s="107">
        <v>167695.14634810277</v>
      </c>
      <c r="J223" s="107">
        <v>170791.24403486174</v>
      </c>
      <c r="K223" s="107">
        <v>161592.53051239322</v>
      </c>
      <c r="L223" s="107">
        <v>166772.25559595801</v>
      </c>
      <c r="M223" s="107">
        <v>154665.28791877916</v>
      </c>
      <c r="N223" s="107">
        <v>144188.86209240049</v>
      </c>
      <c r="O223" s="107">
        <v>129452.31257828338</v>
      </c>
      <c r="P223" s="107">
        <v>124262.40100457743</v>
      </c>
      <c r="Q223" s="107">
        <v>129619.71723367274</v>
      </c>
      <c r="R223" s="107">
        <v>130996.70652683673</v>
      </c>
      <c r="S223" s="107">
        <v>133141.53536078773</v>
      </c>
      <c r="T223" s="107">
        <v>135226.4137215623</v>
      </c>
      <c r="U223" s="107">
        <v>137176.00434086635</v>
      </c>
      <c r="V223" s="107">
        <v>138757.40750872876</v>
      </c>
      <c r="W223" s="107">
        <v>140224.85254136589</v>
      </c>
      <c r="X223" s="107">
        <v>141527.37801458815</v>
      </c>
      <c r="Y223" s="107">
        <v>143085.50898188364</v>
      </c>
      <c r="Z223" s="107">
        <v>144547.68192892199</v>
      </c>
      <c r="AA223" s="107">
        <v>146059.31230462133</v>
      </c>
      <c r="AB223" s="107">
        <v>147465.07794073751</v>
      </c>
      <c r="AC223" s="107">
        <v>148823.50251730456</v>
      </c>
      <c r="AD223" s="107">
        <v>150158.69904016325</v>
      </c>
      <c r="AE223" s="107">
        <v>151492.38888358892</v>
      </c>
      <c r="AF223" s="107">
        <v>152840.81317624991</v>
      </c>
      <c r="AG223" s="107">
        <v>154227.25334236637</v>
      </c>
      <c r="AH223" s="107">
        <v>155656.18968623475</v>
      </c>
      <c r="AI223" s="107">
        <v>156931.97155126001</v>
      </c>
      <c r="AJ223" s="107">
        <v>158249.12323098443</v>
      </c>
      <c r="AK223" s="107">
        <v>159615.78029639213</v>
      </c>
      <c r="AL223" s="107">
        <v>161032.01592757762</v>
      </c>
      <c r="AM223" s="107">
        <v>162503.68179008987</v>
      </c>
      <c r="AN223" s="107">
        <v>164023.20381504425</v>
      </c>
      <c r="AO223" s="107">
        <v>165583.48879553418</v>
      </c>
      <c r="AP223" s="107">
        <v>167249.15267365298</v>
      </c>
      <c r="AQ223" s="107">
        <v>169046.78500468726</v>
      </c>
      <c r="AR223" s="107">
        <v>170809.92206931292</v>
      </c>
      <c r="AS223" s="107">
        <v>172682.26784377638</v>
      </c>
      <c r="AT223" s="107">
        <v>174653.36301964492</v>
      </c>
      <c r="AU223" s="107">
        <v>176729.76601259323</v>
      </c>
      <c r="AV223" s="107">
        <v>178876.15301934991</v>
      </c>
      <c r="AW223" s="107">
        <v>181067.45738275221</v>
      </c>
      <c r="AX223" s="107">
        <v>183334.39629896724</v>
      </c>
      <c r="AY223" s="107">
        <v>185659.36595844396</v>
      </c>
      <c r="AZ223" s="107">
        <v>188024.07851801286</v>
      </c>
    </row>
    <row r="224" spans="1:52">
      <c r="A224" s="128" t="s">
        <v>155</v>
      </c>
      <c r="B224" s="107">
        <v>0</v>
      </c>
      <c r="C224" s="107">
        <v>0</v>
      </c>
      <c r="D224" s="107">
        <v>0</v>
      </c>
      <c r="E224" s="107">
        <v>0</v>
      </c>
      <c r="F224" s="107">
        <v>0</v>
      </c>
      <c r="G224" s="107">
        <v>0</v>
      </c>
      <c r="H224" s="107">
        <v>0</v>
      </c>
      <c r="I224" s="107">
        <v>0</v>
      </c>
      <c r="J224" s="107">
        <v>0</v>
      </c>
      <c r="K224" s="107">
        <v>0</v>
      </c>
      <c r="L224" s="107">
        <v>0</v>
      </c>
      <c r="M224" s="107">
        <v>0</v>
      </c>
      <c r="N224" s="107">
        <v>0</v>
      </c>
      <c r="O224" s="107">
        <v>0</v>
      </c>
      <c r="P224" s="107">
        <v>0</v>
      </c>
      <c r="Q224" s="107">
        <v>0</v>
      </c>
      <c r="R224" s="107">
        <v>1.2534944051504668</v>
      </c>
      <c r="S224" s="107">
        <v>3.1577445741735399</v>
      </c>
      <c r="T224" s="107">
        <v>5.2936003264409592</v>
      </c>
      <c r="U224" s="107">
        <v>7.6045528072276039</v>
      </c>
      <c r="V224" s="107">
        <v>10.196337538334381</v>
      </c>
      <c r="W224" s="107">
        <v>12.781948910530087</v>
      </c>
      <c r="X224" s="107">
        <v>14.735288786257517</v>
      </c>
      <c r="Y224" s="107">
        <v>16.692260696792381</v>
      </c>
      <c r="Z224" s="107">
        <v>18.837509907833478</v>
      </c>
      <c r="AA224" s="107">
        <v>21.145222501437758</v>
      </c>
      <c r="AB224" s="107">
        <v>23.382581455749868</v>
      </c>
      <c r="AC224" s="107">
        <v>25.390275384840166</v>
      </c>
      <c r="AD224" s="107">
        <v>27.400168920986822</v>
      </c>
      <c r="AE224" s="107">
        <v>29.230870520057234</v>
      </c>
      <c r="AF224" s="107">
        <v>31.908302142302468</v>
      </c>
      <c r="AG224" s="107">
        <v>33.777479435139689</v>
      </c>
      <c r="AH224" s="107">
        <v>36.103969703446907</v>
      </c>
      <c r="AI224" s="107">
        <v>38.152898655358811</v>
      </c>
      <c r="AJ224" s="107">
        <v>39.931706242341178</v>
      </c>
      <c r="AK224" s="107">
        <v>41.982303302327061</v>
      </c>
      <c r="AL224" s="107">
        <v>44.446912937809287</v>
      </c>
      <c r="AM224" s="107">
        <v>46.33109348970217</v>
      </c>
      <c r="AN224" s="107">
        <v>51.604651079290321</v>
      </c>
      <c r="AO224" s="107">
        <v>53.090823942447855</v>
      </c>
      <c r="AP224" s="107">
        <v>56.147353107712128</v>
      </c>
      <c r="AQ224" s="107">
        <v>58.839453145811362</v>
      </c>
      <c r="AR224" s="107">
        <v>61.766154181884687</v>
      </c>
      <c r="AS224" s="107">
        <v>64.45578538584644</v>
      </c>
      <c r="AT224" s="107">
        <v>68.960518353251317</v>
      </c>
      <c r="AU224" s="107">
        <v>72.420304091234868</v>
      </c>
      <c r="AV224" s="107">
        <v>75.436589932335522</v>
      </c>
      <c r="AW224" s="107">
        <v>78.898289185730533</v>
      </c>
      <c r="AX224" s="107">
        <v>82.387701317793542</v>
      </c>
      <c r="AY224" s="107">
        <v>88.844698130529309</v>
      </c>
      <c r="AZ224" s="107">
        <v>92.641471082865849</v>
      </c>
    </row>
    <row r="225" spans="1:52">
      <c r="A225" s="128" t="s">
        <v>146</v>
      </c>
      <c r="B225" s="107">
        <v>0</v>
      </c>
      <c r="C225" s="107">
        <v>0</v>
      </c>
      <c r="D225" s="107">
        <v>0</v>
      </c>
      <c r="E225" s="107">
        <v>0</v>
      </c>
      <c r="F225" s="107">
        <v>0</v>
      </c>
      <c r="G225" s="107">
        <v>0</v>
      </c>
      <c r="H225" s="107">
        <v>0</v>
      </c>
      <c r="I225" s="107">
        <v>0</v>
      </c>
      <c r="J225" s="107">
        <v>0</v>
      </c>
      <c r="K225" s="107">
        <v>0</v>
      </c>
      <c r="L225" s="107">
        <v>0</v>
      </c>
      <c r="M225" s="107">
        <v>0</v>
      </c>
      <c r="N225" s="107">
        <v>0</v>
      </c>
      <c r="O225" s="107">
        <v>0</v>
      </c>
      <c r="P225" s="107">
        <v>0</v>
      </c>
      <c r="Q225" s="107">
        <v>0</v>
      </c>
      <c r="R225" s="107">
        <v>9.8271442653545649E-6</v>
      </c>
      <c r="S225" s="107">
        <v>3.2185968672205014E-5</v>
      </c>
      <c r="T225" s="107">
        <v>7.0115661765847906E-5</v>
      </c>
      <c r="U225" s="107">
        <v>1.3209410964642505E-4</v>
      </c>
      <c r="V225" s="107">
        <v>2.3612390052912195E-4</v>
      </c>
      <c r="W225" s="107">
        <v>3.9153367046967913E-4</v>
      </c>
      <c r="X225" s="107">
        <v>5.6856493140372099E-4</v>
      </c>
      <c r="Y225" s="107">
        <v>8.302153604559635E-4</v>
      </c>
      <c r="Z225" s="107">
        <v>1.2585874754223202E-3</v>
      </c>
      <c r="AA225" s="107">
        <v>1.9454603511400688E-3</v>
      </c>
      <c r="AB225" s="107">
        <v>2.923781150209785E-3</v>
      </c>
      <c r="AC225" s="107">
        <v>4.252260409578025E-3</v>
      </c>
      <c r="AD225" s="107">
        <v>6.1878785961656142E-3</v>
      </c>
      <c r="AE225" s="107">
        <v>8.7697629785019882E-3</v>
      </c>
      <c r="AF225" s="107">
        <v>1.4355029826376466E-2</v>
      </c>
      <c r="AG225" s="107">
        <v>2.00054936987385E-2</v>
      </c>
      <c r="AH225" s="107">
        <v>3.0179802596622968E-2</v>
      </c>
      <c r="AI225" s="107">
        <v>4.3276580600058727E-2</v>
      </c>
      <c r="AJ225" s="107">
        <v>5.9513887804401464E-2</v>
      </c>
      <c r="AK225" s="107">
        <v>8.6162814958367098E-2</v>
      </c>
      <c r="AL225" s="107">
        <v>0.13178736942514371</v>
      </c>
      <c r="AM225" s="107">
        <v>0.18066047313637884</v>
      </c>
      <c r="AN225" s="107">
        <v>0.38057776800909271</v>
      </c>
      <c r="AO225" s="107">
        <v>0.45279757747290095</v>
      </c>
      <c r="AP225" s="107">
        <v>0.67077197026105595</v>
      </c>
      <c r="AQ225" s="107">
        <v>0.91790981968750374</v>
      </c>
      <c r="AR225" s="107">
        <v>1.2815860657022311</v>
      </c>
      <c r="AS225" s="107">
        <v>1.7224952677593413</v>
      </c>
      <c r="AT225" s="107">
        <v>2.655419045615445</v>
      </c>
      <c r="AU225" s="107">
        <v>3.5381497651726157</v>
      </c>
      <c r="AV225" s="107">
        <v>4.4892163369326195</v>
      </c>
      <c r="AW225" s="107">
        <v>5.7918358233169194</v>
      </c>
      <c r="AX225" s="107">
        <v>7.2972262338785097</v>
      </c>
      <c r="AY225" s="107">
        <v>10.592358705828108</v>
      </c>
      <c r="AZ225" s="107">
        <v>12.858409737118704</v>
      </c>
    </row>
    <row r="226" spans="1:52">
      <c r="A226" s="128" t="s">
        <v>156</v>
      </c>
      <c r="B226" s="107">
        <v>0</v>
      </c>
      <c r="C226" s="107">
        <v>0</v>
      </c>
      <c r="D226" s="107">
        <v>0</v>
      </c>
      <c r="E226" s="107">
        <v>0</v>
      </c>
      <c r="F226" s="107">
        <v>0</v>
      </c>
      <c r="G226" s="107">
        <v>0</v>
      </c>
      <c r="H226" s="107">
        <v>0</v>
      </c>
      <c r="I226" s="107">
        <v>0</v>
      </c>
      <c r="J226" s="107">
        <v>0</v>
      </c>
      <c r="K226" s="107">
        <v>0</v>
      </c>
      <c r="L226" s="107">
        <v>0</v>
      </c>
      <c r="M226" s="107">
        <v>0</v>
      </c>
      <c r="N226" s="107">
        <v>0</v>
      </c>
      <c r="O226" s="107">
        <v>0</v>
      </c>
      <c r="P226" s="107">
        <v>0</v>
      </c>
      <c r="Q226" s="107">
        <v>0</v>
      </c>
      <c r="R226" s="107">
        <v>0</v>
      </c>
      <c r="S226" s="107">
        <v>0</v>
      </c>
      <c r="T226" s="107">
        <v>0</v>
      </c>
      <c r="U226" s="107">
        <v>0</v>
      </c>
      <c r="V226" s="107">
        <v>0</v>
      </c>
      <c r="W226" s="107">
        <v>0</v>
      </c>
      <c r="X226" s="107">
        <v>0</v>
      </c>
      <c r="Y226" s="107">
        <v>0</v>
      </c>
      <c r="Z226" s="107">
        <v>0</v>
      </c>
      <c r="AA226" s="107">
        <v>0</v>
      </c>
      <c r="AB226" s="107">
        <v>0</v>
      </c>
      <c r="AC226" s="107">
        <v>0</v>
      </c>
      <c r="AD226" s="107">
        <v>0</v>
      </c>
      <c r="AE226" s="107">
        <v>0</v>
      </c>
      <c r="AF226" s="107">
        <v>0</v>
      </c>
      <c r="AG226" s="107">
        <v>0</v>
      </c>
      <c r="AH226" s="107">
        <v>0</v>
      </c>
      <c r="AI226" s="107">
        <v>0</v>
      </c>
      <c r="AJ226" s="107">
        <v>0</v>
      </c>
      <c r="AK226" s="107">
        <v>0</v>
      </c>
      <c r="AL226" s="107">
        <v>0</v>
      </c>
      <c r="AM226" s="107">
        <v>0</v>
      </c>
      <c r="AN226" s="107">
        <v>0</v>
      </c>
      <c r="AO226" s="107">
        <v>0</v>
      </c>
      <c r="AP226" s="107">
        <v>0</v>
      </c>
      <c r="AQ226" s="107">
        <v>0</v>
      </c>
      <c r="AR226" s="107">
        <v>0</v>
      </c>
      <c r="AS226" s="107">
        <v>0</v>
      </c>
      <c r="AT226" s="107">
        <v>0</v>
      </c>
      <c r="AU226" s="107">
        <v>0</v>
      </c>
      <c r="AV226" s="107">
        <v>0</v>
      </c>
      <c r="AW226" s="107">
        <v>0</v>
      </c>
      <c r="AX226" s="107">
        <v>0</v>
      </c>
      <c r="AY226" s="107">
        <v>0</v>
      </c>
      <c r="AZ226" s="107">
        <v>0</v>
      </c>
    </row>
    <row r="227" spans="1:52">
      <c r="A227" s="128" t="s">
        <v>157</v>
      </c>
      <c r="B227" s="107">
        <v>0</v>
      </c>
      <c r="C227" s="107">
        <v>0</v>
      </c>
      <c r="D227" s="107">
        <v>0</v>
      </c>
      <c r="E227" s="107">
        <v>0</v>
      </c>
      <c r="F227" s="107">
        <v>0</v>
      </c>
      <c r="G227" s="107">
        <v>0</v>
      </c>
      <c r="H227" s="107">
        <v>0</v>
      </c>
      <c r="I227" s="107">
        <v>0</v>
      </c>
      <c r="J227" s="107">
        <v>0</v>
      </c>
      <c r="K227" s="107">
        <v>0</v>
      </c>
      <c r="L227" s="107">
        <v>0</v>
      </c>
      <c r="M227" s="107">
        <v>0</v>
      </c>
      <c r="N227" s="107">
        <v>0</v>
      </c>
      <c r="O227" s="107">
        <v>0</v>
      </c>
      <c r="P227" s="107">
        <v>0</v>
      </c>
      <c r="Q227" s="107">
        <v>0</v>
      </c>
      <c r="R227" s="107">
        <v>0</v>
      </c>
      <c r="S227" s="107">
        <v>0</v>
      </c>
      <c r="T227" s="107">
        <v>0</v>
      </c>
      <c r="U227" s="107">
        <v>0</v>
      </c>
      <c r="V227" s="107">
        <v>0</v>
      </c>
      <c r="W227" s="107">
        <v>0</v>
      </c>
      <c r="X227" s="107">
        <v>0</v>
      </c>
      <c r="Y227" s="107">
        <v>0</v>
      </c>
      <c r="Z227" s="107">
        <v>0</v>
      </c>
      <c r="AA227" s="107">
        <v>0</v>
      </c>
      <c r="AB227" s="107">
        <v>0</v>
      </c>
      <c r="AC227" s="107">
        <v>0</v>
      </c>
      <c r="AD227" s="107">
        <v>0</v>
      </c>
      <c r="AE227" s="107">
        <v>0</v>
      </c>
      <c r="AF227" s="107">
        <v>0</v>
      </c>
      <c r="AG227" s="107">
        <v>0</v>
      </c>
      <c r="AH227" s="107">
        <v>0</v>
      </c>
      <c r="AI227" s="107">
        <v>0</v>
      </c>
      <c r="AJ227" s="107">
        <v>0</v>
      </c>
      <c r="AK227" s="107">
        <v>0</v>
      </c>
      <c r="AL227" s="107">
        <v>0</v>
      </c>
      <c r="AM227" s="107">
        <v>0</v>
      </c>
      <c r="AN227" s="107">
        <v>0</v>
      </c>
      <c r="AO227" s="107">
        <v>0</v>
      </c>
      <c r="AP227" s="107">
        <v>0</v>
      </c>
      <c r="AQ227" s="107">
        <v>0</v>
      </c>
      <c r="AR227" s="107">
        <v>0</v>
      </c>
      <c r="AS227" s="107">
        <v>0</v>
      </c>
      <c r="AT227" s="107">
        <v>0</v>
      </c>
      <c r="AU227" s="107">
        <v>0</v>
      </c>
      <c r="AV227" s="107">
        <v>0</v>
      </c>
      <c r="AW227" s="107">
        <v>0</v>
      </c>
      <c r="AX227" s="107">
        <v>0</v>
      </c>
      <c r="AY227" s="107">
        <v>0</v>
      </c>
      <c r="AZ227" s="107">
        <v>0</v>
      </c>
    </row>
    <row r="228" spans="1:52">
      <c r="A228" s="128" t="s">
        <v>158</v>
      </c>
      <c r="B228" s="107">
        <v>0</v>
      </c>
      <c r="C228" s="107">
        <v>0</v>
      </c>
      <c r="D228" s="107">
        <v>0</v>
      </c>
      <c r="E228" s="107">
        <v>0</v>
      </c>
      <c r="F228" s="107">
        <v>0</v>
      </c>
      <c r="G228" s="107">
        <v>0</v>
      </c>
      <c r="H228" s="107">
        <v>0</v>
      </c>
      <c r="I228" s="107">
        <v>0</v>
      </c>
      <c r="J228" s="107">
        <v>0</v>
      </c>
      <c r="K228" s="107">
        <v>0</v>
      </c>
      <c r="L228" s="107">
        <v>0</v>
      </c>
      <c r="M228" s="107">
        <v>0</v>
      </c>
      <c r="N228" s="107">
        <v>0</v>
      </c>
      <c r="O228" s="107">
        <v>0</v>
      </c>
      <c r="P228" s="107">
        <v>0</v>
      </c>
      <c r="Q228" s="107">
        <v>0</v>
      </c>
      <c r="R228" s="107">
        <v>0</v>
      </c>
      <c r="S228" s="107">
        <v>0</v>
      </c>
      <c r="T228" s="107">
        <v>0</v>
      </c>
      <c r="U228" s="107">
        <v>0</v>
      </c>
      <c r="V228" s="107">
        <v>0</v>
      </c>
      <c r="W228" s="107">
        <v>0</v>
      </c>
      <c r="X228" s="107">
        <v>0</v>
      </c>
      <c r="Y228" s="107">
        <v>0</v>
      </c>
      <c r="Z228" s="107">
        <v>0</v>
      </c>
      <c r="AA228" s="107">
        <v>0</v>
      </c>
      <c r="AB228" s="107">
        <v>0</v>
      </c>
      <c r="AC228" s="107">
        <v>0</v>
      </c>
      <c r="AD228" s="107">
        <v>0</v>
      </c>
      <c r="AE228" s="107">
        <v>0</v>
      </c>
      <c r="AF228" s="107">
        <v>0</v>
      </c>
      <c r="AG228" s="107">
        <v>0</v>
      </c>
      <c r="AH228" s="107">
        <v>0</v>
      </c>
      <c r="AI228" s="107">
        <v>0</v>
      </c>
      <c r="AJ228" s="107">
        <v>0</v>
      </c>
      <c r="AK228" s="107">
        <v>0</v>
      </c>
      <c r="AL228" s="107">
        <v>0</v>
      </c>
      <c r="AM228" s="107">
        <v>0</v>
      </c>
      <c r="AN228" s="107">
        <v>0</v>
      </c>
      <c r="AO228" s="107">
        <v>0</v>
      </c>
      <c r="AP228" s="107">
        <v>0</v>
      </c>
      <c r="AQ228" s="107">
        <v>0</v>
      </c>
      <c r="AR228" s="107">
        <v>0</v>
      </c>
      <c r="AS228" s="107">
        <v>0</v>
      </c>
      <c r="AT228" s="107">
        <v>0</v>
      </c>
      <c r="AU228" s="107">
        <v>0</v>
      </c>
      <c r="AV228" s="107">
        <v>0</v>
      </c>
      <c r="AW228" s="107">
        <v>0</v>
      </c>
      <c r="AX228" s="107">
        <v>0</v>
      </c>
      <c r="AY228" s="107">
        <v>0</v>
      </c>
      <c r="AZ228" s="107">
        <v>0</v>
      </c>
    </row>
    <row r="229" spans="1:52">
      <c r="A229" s="130" t="s">
        <v>77</v>
      </c>
      <c r="B229" s="122">
        <v>133023.88560000001</v>
      </c>
      <c r="C229" s="122">
        <v>131627.24359999999</v>
      </c>
      <c r="D229" s="122">
        <v>131483.02299999999</v>
      </c>
      <c r="E229" s="122">
        <v>122506.0852</v>
      </c>
      <c r="F229" s="122">
        <v>135696.15100000001</v>
      </c>
      <c r="G229" s="122">
        <v>137511.97440000001</v>
      </c>
      <c r="H229" s="122">
        <v>137250.96909999999</v>
      </c>
      <c r="I229" s="122">
        <v>144046</v>
      </c>
      <c r="J229" s="122">
        <v>143646</v>
      </c>
      <c r="K229" s="122">
        <v>126891</v>
      </c>
      <c r="L229" s="122">
        <v>148958</v>
      </c>
      <c r="M229" s="122">
        <v>137210</v>
      </c>
      <c r="N229" s="122">
        <v>144183</v>
      </c>
      <c r="O229" s="122">
        <v>146896.99999999997</v>
      </c>
      <c r="P229" s="122">
        <v>145347.99999999994</v>
      </c>
      <c r="Q229" s="122">
        <v>141523</v>
      </c>
      <c r="R229" s="122">
        <v>144163.78257222992</v>
      </c>
      <c r="S229" s="122">
        <v>147704.44935791235</v>
      </c>
      <c r="T229" s="122">
        <v>150956.72658822752</v>
      </c>
      <c r="U229" s="122">
        <v>153931.78007190046</v>
      </c>
      <c r="V229" s="122">
        <v>156679.66452991113</v>
      </c>
      <c r="W229" s="122">
        <v>159225.81815389651</v>
      </c>
      <c r="X229" s="122">
        <v>161550.3421675564</v>
      </c>
      <c r="Y229" s="122">
        <v>164143.28893758825</v>
      </c>
      <c r="Z229" s="122">
        <v>166562.97272786841</v>
      </c>
      <c r="AA229" s="122">
        <v>168900.34590677873</v>
      </c>
      <c r="AB229" s="122">
        <v>171148.58586053268</v>
      </c>
      <c r="AC229" s="122">
        <v>173394.93052346172</v>
      </c>
      <c r="AD229" s="122">
        <v>175652.38490061995</v>
      </c>
      <c r="AE229" s="122">
        <v>177918.84836678277</v>
      </c>
      <c r="AF229" s="122">
        <v>180169.14657013433</v>
      </c>
      <c r="AG229" s="122">
        <v>182441.15198494596</v>
      </c>
      <c r="AH229" s="122">
        <v>184700.58244437026</v>
      </c>
      <c r="AI229" s="122">
        <v>186985.98383649826</v>
      </c>
      <c r="AJ229" s="122">
        <v>189311.35543473536</v>
      </c>
      <c r="AK229" s="122">
        <v>191686.5784172655</v>
      </c>
      <c r="AL229" s="122">
        <v>194121.80652946877</v>
      </c>
      <c r="AM229" s="122">
        <v>196647.40489068019</v>
      </c>
      <c r="AN229" s="122">
        <v>199265.25041783089</v>
      </c>
      <c r="AO229" s="122">
        <v>201964.95822633218</v>
      </c>
      <c r="AP229" s="122">
        <v>204787.44563843138</v>
      </c>
      <c r="AQ229" s="122">
        <v>207686.64266632765</v>
      </c>
      <c r="AR229" s="122">
        <v>210632.24242255665</v>
      </c>
      <c r="AS229" s="122">
        <v>213657.91431453323</v>
      </c>
      <c r="AT229" s="122">
        <v>216747.49233362926</v>
      </c>
      <c r="AU229" s="122">
        <v>219912.02114340724</v>
      </c>
      <c r="AV229" s="122">
        <v>223124.73213274748</v>
      </c>
      <c r="AW229" s="122">
        <v>226365.98195780301</v>
      </c>
      <c r="AX229" s="122">
        <v>229638.37312881809</v>
      </c>
      <c r="AY229" s="122">
        <v>232909.3332199087</v>
      </c>
      <c r="AZ229" s="122">
        <v>236208.57167508049</v>
      </c>
    </row>
    <row r="230" spans="1:52">
      <c r="A230" s="128" t="s">
        <v>154</v>
      </c>
      <c r="B230" s="107">
        <v>133023.88560000001</v>
      </c>
      <c r="C230" s="107">
        <v>131627.24359999999</v>
      </c>
      <c r="D230" s="107">
        <v>131483.02299999999</v>
      </c>
      <c r="E230" s="107">
        <v>122506.0852</v>
      </c>
      <c r="F230" s="107">
        <v>135696.15100000001</v>
      </c>
      <c r="G230" s="107">
        <v>137511.97440000001</v>
      </c>
      <c r="H230" s="107">
        <v>137250.96909999999</v>
      </c>
      <c r="I230" s="107">
        <v>144046</v>
      </c>
      <c r="J230" s="107">
        <v>143646</v>
      </c>
      <c r="K230" s="107">
        <v>126891</v>
      </c>
      <c r="L230" s="107">
        <v>148958</v>
      </c>
      <c r="M230" s="107">
        <v>137210</v>
      </c>
      <c r="N230" s="107">
        <v>144183</v>
      </c>
      <c r="O230" s="107">
        <v>146896.99999999997</v>
      </c>
      <c r="P230" s="107">
        <v>145347.99999999994</v>
      </c>
      <c r="Q230" s="107">
        <v>141523</v>
      </c>
      <c r="R230" s="107">
        <v>144161.52327496122</v>
      </c>
      <c r="S230" s="107">
        <v>147699.68577756369</v>
      </c>
      <c r="T230" s="107">
        <v>150949.4291789525</v>
      </c>
      <c r="U230" s="107">
        <v>153921.97492743254</v>
      </c>
      <c r="V230" s="107">
        <v>156667.24966826843</v>
      </c>
      <c r="W230" s="107">
        <v>159210.75752198114</v>
      </c>
      <c r="X230" s="107">
        <v>161532.74802253881</v>
      </c>
      <c r="Y230" s="107">
        <v>164123.03888664738</v>
      </c>
      <c r="Z230" s="107">
        <v>166540.29437417761</v>
      </c>
      <c r="AA230" s="107">
        <v>168875.25389631366</v>
      </c>
      <c r="AB230" s="107">
        <v>171120.94787652223</v>
      </c>
      <c r="AC230" s="107">
        <v>173364.68069993163</v>
      </c>
      <c r="AD230" s="107">
        <v>175619.54788337395</v>
      </c>
      <c r="AE230" s="107">
        <v>177883.34147828168</v>
      </c>
      <c r="AF230" s="107">
        <v>180130.89722739827</v>
      </c>
      <c r="AG230" s="107">
        <v>182400.07810320432</v>
      </c>
      <c r="AH230" s="107">
        <v>184656.60996315314</v>
      </c>
      <c r="AI230" s="107">
        <v>186939.25006040954</v>
      </c>
      <c r="AJ230" s="107">
        <v>189261.70748359387</v>
      </c>
      <c r="AK230" s="107">
        <v>191633.91699189277</v>
      </c>
      <c r="AL230" s="107">
        <v>194066.00756042567</v>
      </c>
      <c r="AM230" s="107">
        <v>196588.26366534989</v>
      </c>
      <c r="AN230" s="107">
        <v>199200.08037885744</v>
      </c>
      <c r="AO230" s="107">
        <v>201896.36414789804</v>
      </c>
      <c r="AP230" s="107">
        <v>204714.92254278468</v>
      </c>
      <c r="AQ230" s="107">
        <v>207609.85860521728</v>
      </c>
      <c r="AR230" s="107">
        <v>210550.8411700952</v>
      </c>
      <c r="AS230" s="107">
        <v>213571.07410143939</v>
      </c>
      <c r="AT230" s="107">
        <v>216654.90767419501</v>
      </c>
      <c r="AU230" s="107">
        <v>219812.52851256309</v>
      </c>
      <c r="AV230" s="107">
        <v>223017.95332378033</v>
      </c>
      <c r="AW230" s="107">
        <v>226251.34689188609</v>
      </c>
      <c r="AX230" s="107">
        <v>229514.70115438927</v>
      </c>
      <c r="AY230" s="107">
        <v>232774.48977069525</v>
      </c>
      <c r="AZ230" s="107">
        <v>236061.79457969783</v>
      </c>
    </row>
    <row r="231" spans="1:52">
      <c r="A231" s="128" t="s">
        <v>155</v>
      </c>
      <c r="B231" s="107">
        <v>0</v>
      </c>
      <c r="C231" s="107">
        <v>0</v>
      </c>
      <c r="D231" s="107">
        <v>0</v>
      </c>
      <c r="E231" s="107">
        <v>0</v>
      </c>
      <c r="F231" s="107">
        <v>0</v>
      </c>
      <c r="G231" s="107">
        <v>0</v>
      </c>
      <c r="H231" s="107">
        <v>0</v>
      </c>
      <c r="I231" s="107">
        <v>0</v>
      </c>
      <c r="J231" s="107">
        <v>0</v>
      </c>
      <c r="K231" s="107">
        <v>0</v>
      </c>
      <c r="L231" s="107">
        <v>0</v>
      </c>
      <c r="M231" s="107">
        <v>0</v>
      </c>
      <c r="N231" s="107">
        <v>0</v>
      </c>
      <c r="O231" s="107">
        <v>0</v>
      </c>
      <c r="P231" s="107">
        <v>0</v>
      </c>
      <c r="Q231" s="107">
        <v>0</v>
      </c>
      <c r="R231" s="107">
        <v>2.2592971801293502</v>
      </c>
      <c r="S231" s="107">
        <v>4.7635800842601634</v>
      </c>
      <c r="T231" s="107">
        <v>7.2974086916723877</v>
      </c>
      <c r="U231" s="107">
        <v>9.8051433211286447</v>
      </c>
      <c r="V231" s="107">
        <v>12.414859449709274</v>
      </c>
      <c r="W231" s="107">
        <v>15.060627830104405</v>
      </c>
      <c r="X231" s="107">
        <v>17.594137708206279</v>
      </c>
      <c r="Y231" s="107">
        <v>20.250037655041321</v>
      </c>
      <c r="Z231" s="107">
        <v>22.678330720367679</v>
      </c>
      <c r="AA231" s="107">
        <v>25.091970578040581</v>
      </c>
      <c r="AB231" s="107">
        <v>27.637912721139511</v>
      </c>
      <c r="AC231" s="107">
        <v>30.249695690892274</v>
      </c>
      <c r="AD231" s="107">
        <v>32.836791682147023</v>
      </c>
      <c r="AE231" s="107">
        <v>35.506486979943169</v>
      </c>
      <c r="AF231" s="107">
        <v>38.248628420426705</v>
      </c>
      <c r="AG231" s="107">
        <v>41.072612491758143</v>
      </c>
      <c r="AH231" s="107">
        <v>43.970235078273888</v>
      </c>
      <c r="AI231" s="107">
        <v>46.729950387257936</v>
      </c>
      <c r="AJ231" s="107">
        <v>49.641303110849549</v>
      </c>
      <c r="AK231" s="107">
        <v>52.64989918831445</v>
      </c>
      <c r="AL231" s="107">
        <v>55.779018519824987</v>
      </c>
      <c r="AM231" s="107">
        <v>59.106564689794986</v>
      </c>
      <c r="AN231" s="107">
        <v>65.09248870000205</v>
      </c>
      <c r="AO231" s="107">
        <v>68.478024149420136</v>
      </c>
      <c r="AP231" s="107">
        <v>72.33832241175557</v>
      </c>
      <c r="AQ231" s="107">
        <v>76.48602824269544</v>
      </c>
      <c r="AR231" s="107">
        <v>80.922288959820833</v>
      </c>
      <c r="AS231" s="107">
        <v>86.054481603626314</v>
      </c>
      <c r="AT231" s="107">
        <v>91.348558856435929</v>
      </c>
      <c r="AU231" s="107">
        <v>97.526377640862449</v>
      </c>
      <c r="AV231" s="107">
        <v>103.81420509601038</v>
      </c>
      <c r="AW231" s="107">
        <v>110.31847042827859</v>
      </c>
      <c r="AX231" s="107">
        <v>117.46974870906949</v>
      </c>
      <c r="AY231" s="107">
        <v>125.8790314783476</v>
      </c>
      <c r="AZ231" s="107">
        <v>134.43075501343981</v>
      </c>
    </row>
    <row r="232" spans="1:52">
      <c r="A232" s="128" t="s">
        <v>146</v>
      </c>
      <c r="B232" s="107">
        <v>0</v>
      </c>
      <c r="C232" s="107">
        <v>0</v>
      </c>
      <c r="D232" s="107">
        <v>0</v>
      </c>
      <c r="E232" s="107">
        <v>0</v>
      </c>
      <c r="F232" s="107">
        <v>0</v>
      </c>
      <c r="G232" s="107">
        <v>0</v>
      </c>
      <c r="H232" s="107">
        <v>0</v>
      </c>
      <c r="I232" s="107">
        <v>0</v>
      </c>
      <c r="J232" s="107">
        <v>0</v>
      </c>
      <c r="K232" s="107">
        <v>0</v>
      </c>
      <c r="L232" s="107">
        <v>0</v>
      </c>
      <c r="M232" s="107">
        <v>0</v>
      </c>
      <c r="N232" s="107">
        <v>0</v>
      </c>
      <c r="O232" s="107">
        <v>0</v>
      </c>
      <c r="P232" s="107">
        <v>0</v>
      </c>
      <c r="Q232" s="107">
        <v>0</v>
      </c>
      <c r="R232" s="107">
        <v>8.8589220368456371E-8</v>
      </c>
      <c r="S232" s="107">
        <v>2.6439547574656595E-7</v>
      </c>
      <c r="T232" s="107">
        <v>5.8333831114187203E-7</v>
      </c>
      <c r="U232" s="107">
        <v>1.1467881519371753E-6</v>
      </c>
      <c r="V232" s="107">
        <v>2.1929680924550836E-6</v>
      </c>
      <c r="W232" s="107">
        <v>4.085292106844566E-6</v>
      </c>
      <c r="X232" s="107">
        <v>7.3094084732197758E-6</v>
      </c>
      <c r="Y232" s="107">
        <v>1.3285864040631795E-5</v>
      </c>
      <c r="Z232" s="107">
        <v>2.2970435592689443E-5</v>
      </c>
      <c r="AA232" s="107">
        <v>3.9887052616743102E-5</v>
      </c>
      <c r="AB232" s="107">
        <v>7.12893123697425E-5</v>
      </c>
      <c r="AC232" s="107">
        <v>1.2783922599006367E-4</v>
      </c>
      <c r="AD232" s="107">
        <v>2.2556381175556372E-4</v>
      </c>
      <c r="AE232" s="107">
        <v>4.0152113364583036E-4</v>
      </c>
      <c r="AF232" s="107">
        <v>7.1431565042198578E-4</v>
      </c>
      <c r="AG232" s="107">
        <v>1.2692499314506899E-3</v>
      </c>
      <c r="AH232" s="107">
        <v>2.246138860123037E-3</v>
      </c>
      <c r="AI232" s="107">
        <v>3.8257014479836822E-3</v>
      </c>
      <c r="AJ232" s="107">
        <v>6.6480306471078917E-3</v>
      </c>
      <c r="AK232" s="107">
        <v>1.1526184396579386E-2</v>
      </c>
      <c r="AL232" s="107">
        <v>1.9950523281645687E-2</v>
      </c>
      <c r="AM232" s="107">
        <v>3.4660640496900028E-2</v>
      </c>
      <c r="AN232" s="107">
        <v>7.7550273453754648E-2</v>
      </c>
      <c r="AO232" s="107">
        <v>0.11605428471432268</v>
      </c>
      <c r="AP232" s="107">
        <v>0.1847732349299781</v>
      </c>
      <c r="AQ232" s="107">
        <v>0.29803286766483655</v>
      </c>
      <c r="AR232" s="107">
        <v>0.47896350162951146</v>
      </c>
      <c r="AS232" s="107">
        <v>0.78573149023347977</v>
      </c>
      <c r="AT232" s="107">
        <v>1.2361005778369936</v>
      </c>
      <c r="AU232" s="107">
        <v>1.9662532032867679</v>
      </c>
      <c r="AV232" s="107">
        <v>2.9646038711348219</v>
      </c>
      <c r="AW232" s="107">
        <v>4.3165954886102869</v>
      </c>
      <c r="AX232" s="107">
        <v>6.2022257197467949</v>
      </c>
      <c r="AY232" s="107">
        <v>8.9644177351164078</v>
      </c>
      <c r="AZ232" s="107">
        <v>12.346340369206555</v>
      </c>
    </row>
    <row r="233" spans="1:52">
      <c r="A233" s="128" t="s">
        <v>156</v>
      </c>
      <c r="B233" s="107">
        <v>0</v>
      </c>
      <c r="C233" s="107">
        <v>0</v>
      </c>
      <c r="D233" s="107">
        <v>0</v>
      </c>
      <c r="E233" s="107">
        <v>0</v>
      </c>
      <c r="F233" s="107">
        <v>0</v>
      </c>
      <c r="G233" s="107">
        <v>0</v>
      </c>
      <c r="H233" s="107">
        <v>0</v>
      </c>
      <c r="I233" s="107">
        <v>0</v>
      </c>
      <c r="J233" s="107">
        <v>0</v>
      </c>
      <c r="K233" s="107">
        <v>0</v>
      </c>
      <c r="L233" s="107">
        <v>0</v>
      </c>
      <c r="M233" s="107">
        <v>0</v>
      </c>
      <c r="N233" s="107">
        <v>0</v>
      </c>
      <c r="O233" s="107">
        <v>0</v>
      </c>
      <c r="P233" s="107">
        <v>0</v>
      </c>
      <c r="Q233" s="107">
        <v>0</v>
      </c>
      <c r="R233" s="107">
        <v>0</v>
      </c>
      <c r="S233" s="107">
        <v>0</v>
      </c>
      <c r="T233" s="107">
        <v>0</v>
      </c>
      <c r="U233" s="107">
        <v>0</v>
      </c>
      <c r="V233" s="107">
        <v>0</v>
      </c>
      <c r="W233" s="107">
        <v>0</v>
      </c>
      <c r="X233" s="107">
        <v>0</v>
      </c>
      <c r="Y233" s="107">
        <v>0</v>
      </c>
      <c r="Z233" s="107">
        <v>0</v>
      </c>
      <c r="AA233" s="107">
        <v>0</v>
      </c>
      <c r="AB233" s="107">
        <v>0</v>
      </c>
      <c r="AC233" s="107">
        <v>0</v>
      </c>
      <c r="AD233" s="107">
        <v>0</v>
      </c>
      <c r="AE233" s="107">
        <v>0</v>
      </c>
      <c r="AF233" s="107">
        <v>0</v>
      </c>
      <c r="AG233" s="107">
        <v>0</v>
      </c>
      <c r="AH233" s="107">
        <v>0</v>
      </c>
      <c r="AI233" s="107">
        <v>0</v>
      </c>
      <c r="AJ233" s="107">
        <v>0</v>
      </c>
      <c r="AK233" s="107">
        <v>0</v>
      </c>
      <c r="AL233" s="107">
        <v>0</v>
      </c>
      <c r="AM233" s="107">
        <v>0</v>
      </c>
      <c r="AN233" s="107">
        <v>0</v>
      </c>
      <c r="AO233" s="107">
        <v>0</v>
      </c>
      <c r="AP233" s="107">
        <v>0</v>
      </c>
      <c r="AQ233" s="107">
        <v>0</v>
      </c>
      <c r="AR233" s="107">
        <v>0</v>
      </c>
      <c r="AS233" s="107">
        <v>0</v>
      </c>
      <c r="AT233" s="107">
        <v>0</v>
      </c>
      <c r="AU233" s="107">
        <v>0</v>
      </c>
      <c r="AV233" s="107">
        <v>0</v>
      </c>
      <c r="AW233" s="107">
        <v>0</v>
      </c>
      <c r="AX233" s="107">
        <v>0</v>
      </c>
      <c r="AY233" s="107">
        <v>0</v>
      </c>
      <c r="AZ233" s="107">
        <v>0</v>
      </c>
    </row>
    <row r="234" spans="1:52">
      <c r="A234" s="128" t="s">
        <v>157</v>
      </c>
      <c r="B234" s="107">
        <v>0</v>
      </c>
      <c r="C234" s="107">
        <v>0</v>
      </c>
      <c r="D234" s="107">
        <v>0</v>
      </c>
      <c r="E234" s="107">
        <v>0</v>
      </c>
      <c r="F234" s="107">
        <v>0</v>
      </c>
      <c r="G234" s="107">
        <v>0</v>
      </c>
      <c r="H234" s="107">
        <v>0</v>
      </c>
      <c r="I234" s="107">
        <v>0</v>
      </c>
      <c r="J234" s="107">
        <v>0</v>
      </c>
      <c r="K234" s="107">
        <v>0</v>
      </c>
      <c r="L234" s="107">
        <v>0</v>
      </c>
      <c r="M234" s="107">
        <v>0</v>
      </c>
      <c r="N234" s="107">
        <v>0</v>
      </c>
      <c r="O234" s="107">
        <v>0</v>
      </c>
      <c r="P234" s="107">
        <v>0</v>
      </c>
      <c r="Q234" s="107">
        <v>0</v>
      </c>
      <c r="R234" s="107">
        <v>0</v>
      </c>
      <c r="S234" s="107">
        <v>0</v>
      </c>
      <c r="T234" s="107">
        <v>0</v>
      </c>
      <c r="U234" s="107">
        <v>0</v>
      </c>
      <c r="V234" s="107">
        <v>0</v>
      </c>
      <c r="W234" s="107">
        <v>0</v>
      </c>
      <c r="X234" s="107">
        <v>0</v>
      </c>
      <c r="Y234" s="107">
        <v>0</v>
      </c>
      <c r="Z234" s="107">
        <v>0</v>
      </c>
      <c r="AA234" s="107">
        <v>0</v>
      </c>
      <c r="AB234" s="107">
        <v>0</v>
      </c>
      <c r="AC234" s="107">
        <v>0</v>
      </c>
      <c r="AD234" s="107">
        <v>0</v>
      </c>
      <c r="AE234" s="107">
        <v>0</v>
      </c>
      <c r="AF234" s="107">
        <v>0</v>
      </c>
      <c r="AG234" s="107">
        <v>0</v>
      </c>
      <c r="AH234" s="107">
        <v>0</v>
      </c>
      <c r="AI234" s="107">
        <v>0</v>
      </c>
      <c r="AJ234" s="107">
        <v>0</v>
      </c>
      <c r="AK234" s="107">
        <v>0</v>
      </c>
      <c r="AL234" s="107">
        <v>0</v>
      </c>
      <c r="AM234" s="107">
        <v>0</v>
      </c>
      <c r="AN234" s="107">
        <v>0</v>
      </c>
      <c r="AO234" s="107">
        <v>0</v>
      </c>
      <c r="AP234" s="107">
        <v>0</v>
      </c>
      <c r="AQ234" s="107">
        <v>0</v>
      </c>
      <c r="AR234" s="107">
        <v>0</v>
      </c>
      <c r="AS234" s="107">
        <v>0</v>
      </c>
      <c r="AT234" s="107">
        <v>0</v>
      </c>
      <c r="AU234" s="107">
        <v>0</v>
      </c>
      <c r="AV234" s="107">
        <v>0</v>
      </c>
      <c r="AW234" s="107">
        <v>0</v>
      </c>
      <c r="AX234" s="107">
        <v>0</v>
      </c>
      <c r="AY234" s="107">
        <v>0</v>
      </c>
      <c r="AZ234" s="107">
        <v>0</v>
      </c>
    </row>
    <row r="235" spans="1:52">
      <c r="A235" s="129" t="s">
        <v>158</v>
      </c>
      <c r="B235" s="109">
        <v>0</v>
      </c>
      <c r="C235" s="109">
        <v>0</v>
      </c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9">
        <v>0</v>
      </c>
      <c r="L235" s="109">
        <v>0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0</v>
      </c>
      <c r="V235" s="109">
        <v>0</v>
      </c>
      <c r="W235" s="109">
        <v>0</v>
      </c>
      <c r="X235" s="109">
        <v>0</v>
      </c>
      <c r="Y235" s="109">
        <v>0</v>
      </c>
      <c r="Z235" s="109">
        <v>0</v>
      </c>
      <c r="AA235" s="109">
        <v>0</v>
      </c>
      <c r="AB235" s="109">
        <v>0</v>
      </c>
      <c r="AC235" s="109">
        <v>0</v>
      </c>
      <c r="AD235" s="109">
        <v>0</v>
      </c>
      <c r="AE235" s="109">
        <v>0</v>
      </c>
      <c r="AF235" s="109">
        <v>0</v>
      </c>
      <c r="AG235" s="109">
        <v>0</v>
      </c>
      <c r="AH235" s="109">
        <v>0</v>
      </c>
      <c r="AI235" s="109">
        <v>0</v>
      </c>
      <c r="AJ235" s="109">
        <v>0</v>
      </c>
      <c r="AK235" s="109">
        <v>0</v>
      </c>
      <c r="AL235" s="109">
        <v>0</v>
      </c>
      <c r="AM235" s="109">
        <v>0</v>
      </c>
      <c r="AN235" s="109">
        <v>0</v>
      </c>
      <c r="AO235" s="109">
        <v>0</v>
      </c>
      <c r="AP235" s="109">
        <v>0</v>
      </c>
      <c r="AQ235" s="109">
        <v>0</v>
      </c>
      <c r="AR235" s="109">
        <v>0</v>
      </c>
      <c r="AS235" s="109">
        <v>0</v>
      </c>
      <c r="AT235" s="109">
        <v>0</v>
      </c>
      <c r="AU235" s="109">
        <v>0</v>
      </c>
      <c r="AV235" s="109">
        <v>0</v>
      </c>
      <c r="AW235" s="109">
        <v>0</v>
      </c>
      <c r="AX235" s="109">
        <v>0</v>
      </c>
      <c r="AY235" s="109">
        <v>0</v>
      </c>
      <c r="AZ235" s="109">
        <v>0</v>
      </c>
    </row>
    <row r="236" spans="1:52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5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  <c r="AY236" s="126"/>
      <c r="AZ236" s="126"/>
    </row>
    <row r="237" spans="1:52">
      <c r="A237" s="19" t="s">
        <v>159</v>
      </c>
      <c r="B237" s="116">
        <v>10560659.556184266</v>
      </c>
      <c r="C237" s="116">
        <v>11096196.298298173</v>
      </c>
      <c r="D237" s="116">
        <v>11600846.912964657</v>
      </c>
      <c r="E237" s="116">
        <v>12126000.496604832</v>
      </c>
      <c r="F237" s="116">
        <v>12936129.059968637</v>
      </c>
      <c r="G237" s="116">
        <v>13427436.403982095</v>
      </c>
      <c r="H237" s="116">
        <v>14605140.761370039</v>
      </c>
      <c r="I237" s="116">
        <v>15411885.620558051</v>
      </c>
      <c r="J237" s="116">
        <v>15425882.939231062</v>
      </c>
      <c r="K237" s="116">
        <v>14041388.787929131</v>
      </c>
      <c r="L237" s="116">
        <v>14246610.327031253</v>
      </c>
      <c r="M237" s="116">
        <v>14357243.357988821</v>
      </c>
      <c r="N237" s="116">
        <v>13569141.482935335</v>
      </c>
      <c r="O237" s="116">
        <v>12985894.334240273</v>
      </c>
      <c r="P237" s="116">
        <v>12708806.351868555</v>
      </c>
      <c r="Q237" s="116">
        <v>13149337.439451396</v>
      </c>
      <c r="R237" s="116">
        <v>13367561.410644753</v>
      </c>
      <c r="S237" s="116">
        <v>13632560.867672861</v>
      </c>
      <c r="T237" s="116">
        <v>13892848.555811318</v>
      </c>
      <c r="U237" s="116">
        <v>14128217.55546421</v>
      </c>
      <c r="V237" s="116">
        <v>14341928.548150586</v>
      </c>
      <c r="W237" s="116">
        <v>14535881.425803311</v>
      </c>
      <c r="X237" s="116">
        <v>14712758.699894598</v>
      </c>
      <c r="Y237" s="116">
        <v>14908118.389565488</v>
      </c>
      <c r="Z237" s="116">
        <v>15091819.43927265</v>
      </c>
      <c r="AA237" s="116">
        <v>15270536.794673461</v>
      </c>
      <c r="AB237" s="116">
        <v>15447495.592478119</v>
      </c>
      <c r="AC237" s="116">
        <v>15622479.960802922</v>
      </c>
      <c r="AD237" s="116">
        <v>15798131.119098557</v>
      </c>
      <c r="AE237" s="116">
        <v>15976415.721027311</v>
      </c>
      <c r="AF237" s="116">
        <v>16158546.369465629</v>
      </c>
      <c r="AG237" s="116">
        <v>16342689.262972876</v>
      </c>
      <c r="AH237" s="116">
        <v>16529438.657598034</v>
      </c>
      <c r="AI237" s="116">
        <v>16721558.584156862</v>
      </c>
      <c r="AJ237" s="116">
        <v>16920560.691551585</v>
      </c>
      <c r="AK237" s="116">
        <v>17127609.822960105</v>
      </c>
      <c r="AL237" s="116">
        <v>17344977.567648269</v>
      </c>
      <c r="AM237" s="116">
        <v>17508972.988537185</v>
      </c>
      <c r="AN237" s="116">
        <v>17680003.473379917</v>
      </c>
      <c r="AO237" s="116">
        <v>17857192.127813227</v>
      </c>
      <c r="AP237" s="116">
        <v>18039745.497174956</v>
      </c>
      <c r="AQ237" s="116">
        <v>18222126.444357835</v>
      </c>
      <c r="AR237" s="116">
        <v>18409492.957314029</v>
      </c>
      <c r="AS237" s="116">
        <v>18602478.674401805</v>
      </c>
      <c r="AT237" s="116">
        <v>18805314.225505065</v>
      </c>
      <c r="AU237" s="116">
        <v>19021692.450451899</v>
      </c>
      <c r="AV237" s="116">
        <v>19252712.417027585</v>
      </c>
      <c r="AW237" s="116">
        <v>19494638.87000183</v>
      </c>
      <c r="AX237" s="116">
        <v>19743799.598887455</v>
      </c>
      <c r="AY237" s="116">
        <v>19998335.756645225</v>
      </c>
      <c r="AZ237" s="116">
        <v>20255634.199010771</v>
      </c>
    </row>
    <row r="238" spans="1:52">
      <c r="A238" s="130" t="s">
        <v>160</v>
      </c>
      <c r="B238" s="122">
        <v>704436.28911482403</v>
      </c>
      <c r="C238" s="122">
        <v>726064.16962365946</v>
      </c>
      <c r="D238" s="122">
        <v>738106.90984746197</v>
      </c>
      <c r="E238" s="122">
        <v>755685.14001638966</v>
      </c>
      <c r="F238" s="122">
        <v>777910.45548316464</v>
      </c>
      <c r="G238" s="122">
        <v>769864.24754150142</v>
      </c>
      <c r="H238" s="122">
        <v>756788.98077366175</v>
      </c>
      <c r="I238" s="122">
        <v>768717.31700301333</v>
      </c>
      <c r="J238" s="122">
        <v>775421.91338128131</v>
      </c>
      <c r="K238" s="122">
        <v>696289.73341992777</v>
      </c>
      <c r="L238" s="122">
        <v>760952.72181095241</v>
      </c>
      <c r="M238" s="122">
        <v>786212.5731510761</v>
      </c>
      <c r="N238" s="122">
        <v>778605.70282465022</v>
      </c>
      <c r="O238" s="122">
        <v>800994.49679840379</v>
      </c>
      <c r="P238" s="122">
        <v>841787.29659817682</v>
      </c>
      <c r="Q238" s="122">
        <v>833421.07264399633</v>
      </c>
      <c r="R238" s="122">
        <v>844856.59711131244</v>
      </c>
      <c r="S238" s="122">
        <v>859730.04239451466</v>
      </c>
      <c r="T238" s="122">
        <v>873774.79355681769</v>
      </c>
      <c r="U238" s="122">
        <v>886240.13482122181</v>
      </c>
      <c r="V238" s="122">
        <v>897425.04407998675</v>
      </c>
      <c r="W238" s="122">
        <v>907708.37454291235</v>
      </c>
      <c r="X238" s="122">
        <v>917239.1018337172</v>
      </c>
      <c r="Y238" s="122">
        <v>927489.4846749563</v>
      </c>
      <c r="Z238" s="122">
        <v>937302.87654436717</v>
      </c>
      <c r="AA238" s="122">
        <v>946954.0192412358</v>
      </c>
      <c r="AB238" s="122">
        <v>956728.10952371988</v>
      </c>
      <c r="AC238" s="122">
        <v>966633.58400271344</v>
      </c>
      <c r="AD238" s="122">
        <v>976659.07111373392</v>
      </c>
      <c r="AE238" s="122">
        <v>986737.52172421431</v>
      </c>
      <c r="AF238" s="122">
        <v>996780.45313137991</v>
      </c>
      <c r="AG238" s="122">
        <v>1006621.5816065468</v>
      </c>
      <c r="AH238" s="122">
        <v>1016415.712153194</v>
      </c>
      <c r="AI238" s="122">
        <v>1026349.0450307666</v>
      </c>
      <c r="AJ238" s="122">
        <v>1036559.2971718041</v>
      </c>
      <c r="AK238" s="122">
        <v>1047167.252130535</v>
      </c>
      <c r="AL238" s="122">
        <v>1058299.6263825893</v>
      </c>
      <c r="AM238" s="122">
        <v>1069158.6774653059</v>
      </c>
      <c r="AN238" s="122">
        <v>1080432.7539912076</v>
      </c>
      <c r="AO238" s="122">
        <v>1092070.5524228346</v>
      </c>
      <c r="AP238" s="122">
        <v>1104035.4432807378</v>
      </c>
      <c r="AQ238" s="122">
        <v>1115779.999545156</v>
      </c>
      <c r="AR238" s="122">
        <v>1127833.9737562158</v>
      </c>
      <c r="AS238" s="122">
        <v>1140086.7223506463</v>
      </c>
      <c r="AT238" s="122">
        <v>1152667.9808234815</v>
      </c>
      <c r="AU238" s="122">
        <v>1165626.131289622</v>
      </c>
      <c r="AV238" s="122">
        <v>1179101.4151097771</v>
      </c>
      <c r="AW238" s="122">
        <v>1192939.7287052062</v>
      </c>
      <c r="AX238" s="122">
        <v>1207019.7976467237</v>
      </c>
      <c r="AY238" s="122">
        <v>1221329.6730837687</v>
      </c>
      <c r="AZ238" s="122">
        <v>1235793.5140054254</v>
      </c>
    </row>
    <row r="239" spans="1:52">
      <c r="A239" s="128" t="s">
        <v>154</v>
      </c>
      <c r="B239" s="107">
        <v>704436.28911482403</v>
      </c>
      <c r="C239" s="107">
        <v>726064.16962365946</v>
      </c>
      <c r="D239" s="107">
        <v>738106.90984746197</v>
      </c>
      <c r="E239" s="107">
        <v>755685.14001638966</v>
      </c>
      <c r="F239" s="107">
        <v>777910.45548316464</v>
      </c>
      <c r="G239" s="107">
        <v>769864.24754150142</v>
      </c>
      <c r="H239" s="107">
        <v>756788.98077366175</v>
      </c>
      <c r="I239" s="107">
        <v>768717.31700301333</v>
      </c>
      <c r="J239" s="107">
        <v>775421.91338128131</v>
      </c>
      <c r="K239" s="107">
        <v>696289.73341992777</v>
      </c>
      <c r="L239" s="107">
        <v>760952.72181095241</v>
      </c>
      <c r="M239" s="107">
        <v>786212.5731510761</v>
      </c>
      <c r="N239" s="107">
        <v>778605.70282465022</v>
      </c>
      <c r="O239" s="107">
        <v>800994.49679840379</v>
      </c>
      <c r="P239" s="107">
        <v>841787.29659817682</v>
      </c>
      <c r="Q239" s="107">
        <v>833421.07264399633</v>
      </c>
      <c r="R239" s="107">
        <v>844848.87064502155</v>
      </c>
      <c r="S239" s="107">
        <v>859712.90794230986</v>
      </c>
      <c r="T239" s="107">
        <v>873747.83776794747</v>
      </c>
      <c r="U239" s="107">
        <v>886203.61638910288</v>
      </c>
      <c r="V239" s="107">
        <v>897378.31537284586</v>
      </c>
      <c r="W239" s="107">
        <v>907651.60769572796</v>
      </c>
      <c r="X239" s="107">
        <v>917173.31438486115</v>
      </c>
      <c r="Y239" s="107">
        <v>927414.0263375158</v>
      </c>
      <c r="Z239" s="107">
        <v>937218.84522045508</v>
      </c>
      <c r="AA239" s="107">
        <v>946861.11781364027</v>
      </c>
      <c r="AB239" s="107">
        <v>956626.54338352138</v>
      </c>
      <c r="AC239" s="107">
        <v>966522.66783502314</v>
      </c>
      <c r="AD239" s="107">
        <v>976539.53764894721</v>
      </c>
      <c r="AE239" s="107">
        <v>986608.80653055292</v>
      </c>
      <c r="AF239" s="107">
        <v>996643.2786278876</v>
      </c>
      <c r="AG239" s="107">
        <v>1006475.2791500784</v>
      </c>
      <c r="AH239" s="107">
        <v>1016260.449529011</v>
      </c>
      <c r="AI239" s="107">
        <v>1026184.1824730532</v>
      </c>
      <c r="AJ239" s="107">
        <v>1036386.0040519629</v>
      </c>
      <c r="AK239" s="107">
        <v>1046983.9303070309</v>
      </c>
      <c r="AL239" s="107">
        <v>1058107.1456518671</v>
      </c>
      <c r="AM239" s="107">
        <v>1068956.1242821275</v>
      </c>
      <c r="AN239" s="107">
        <v>1080220.6739930455</v>
      </c>
      <c r="AO239" s="107">
        <v>1091850.4635497942</v>
      </c>
      <c r="AP239" s="107">
        <v>1103806.6434429884</v>
      </c>
      <c r="AQ239" s="107">
        <v>1115538.237798973</v>
      </c>
      <c r="AR239" s="107">
        <v>1127579.1222549547</v>
      </c>
      <c r="AS239" s="107">
        <v>1139820.3064106442</v>
      </c>
      <c r="AT239" s="107">
        <v>1152336.003494089</v>
      </c>
      <c r="AU239" s="107">
        <v>1165278.8752269056</v>
      </c>
      <c r="AV239" s="107">
        <v>1178736.3644560168</v>
      </c>
      <c r="AW239" s="107">
        <v>1192551.5900656052</v>
      </c>
      <c r="AX239" s="107">
        <v>1206603.1816682974</v>
      </c>
      <c r="AY239" s="107">
        <v>1220890.4029755699</v>
      </c>
      <c r="AZ239" s="107">
        <v>1235316.1191772618</v>
      </c>
    </row>
    <row r="240" spans="1:52">
      <c r="A240" s="128" t="s">
        <v>155</v>
      </c>
      <c r="B240" s="107">
        <v>0</v>
      </c>
      <c r="C240" s="107">
        <v>0</v>
      </c>
      <c r="D240" s="107">
        <v>0</v>
      </c>
      <c r="E240" s="107">
        <v>0</v>
      </c>
      <c r="F240" s="107">
        <v>0</v>
      </c>
      <c r="G240" s="107">
        <v>0</v>
      </c>
      <c r="H240" s="107">
        <v>0</v>
      </c>
      <c r="I240" s="107">
        <v>0</v>
      </c>
      <c r="J240" s="107">
        <v>0</v>
      </c>
      <c r="K240" s="107">
        <v>0</v>
      </c>
      <c r="L240" s="107">
        <v>0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7.7263096184651143</v>
      </c>
      <c r="S240" s="107">
        <v>17.134016941275856</v>
      </c>
      <c r="T240" s="107">
        <v>26.954931377686918</v>
      </c>
      <c r="U240" s="107">
        <v>36.516977086474483</v>
      </c>
      <c r="V240" s="107">
        <v>46.726324160283674</v>
      </c>
      <c r="W240" s="107">
        <v>56.763143663907734</v>
      </c>
      <c r="X240" s="107">
        <v>65.782025319233327</v>
      </c>
      <c r="Y240" s="107">
        <v>75.450271883730892</v>
      </c>
      <c r="Z240" s="107">
        <v>84.019899662823477</v>
      </c>
      <c r="AA240" s="107">
        <v>92.885042513961636</v>
      </c>
      <c r="AB240" s="107">
        <v>101.54285107248518</v>
      </c>
      <c r="AC240" s="107">
        <v>110.88223179904247</v>
      </c>
      <c r="AD240" s="107">
        <v>119.48573869458176</v>
      </c>
      <c r="AE240" s="107">
        <v>128.64649760438289</v>
      </c>
      <c r="AF240" s="107">
        <v>137.07928514044522</v>
      </c>
      <c r="AG240" s="107">
        <v>146.16897756945755</v>
      </c>
      <c r="AH240" s="107">
        <v>155.07478473010633</v>
      </c>
      <c r="AI240" s="107">
        <v>164.59412067786457</v>
      </c>
      <c r="AJ240" s="107">
        <v>172.92863175188708</v>
      </c>
      <c r="AK240" s="107">
        <v>182.80239792217029</v>
      </c>
      <c r="AL240" s="107">
        <v>191.78162233197861</v>
      </c>
      <c r="AM240" s="107">
        <v>201.57676361937263</v>
      </c>
      <c r="AN240" s="107">
        <v>210.76318271774863</v>
      </c>
      <c r="AO240" s="107">
        <v>218.40657662279722</v>
      </c>
      <c r="AP240" s="107">
        <v>226.65335235828798</v>
      </c>
      <c r="AQ240" s="107">
        <v>238.69266120596541</v>
      </c>
      <c r="AR240" s="107">
        <v>250.57955659818572</v>
      </c>
      <c r="AS240" s="107">
        <v>260.86266305994531</v>
      </c>
      <c r="AT240" s="107">
        <v>317.83777322999356</v>
      </c>
      <c r="AU240" s="107">
        <v>330.73889904179742</v>
      </c>
      <c r="AV240" s="107">
        <v>345.30210141975522</v>
      </c>
      <c r="AW240" s="107">
        <v>363.56848920250837</v>
      </c>
      <c r="AX240" s="107">
        <v>385.46324492547927</v>
      </c>
      <c r="AY240" s="107">
        <v>402.36452101146131</v>
      </c>
      <c r="AZ240" s="107">
        <v>429.72278033094449</v>
      </c>
    </row>
    <row r="241" spans="1:52">
      <c r="A241" s="128" t="s">
        <v>146</v>
      </c>
      <c r="B241" s="107">
        <v>0</v>
      </c>
      <c r="C241" s="107">
        <v>0</v>
      </c>
      <c r="D241" s="107">
        <v>0</v>
      </c>
      <c r="E241" s="107">
        <v>0</v>
      </c>
      <c r="F241" s="107">
        <v>0</v>
      </c>
      <c r="G241" s="107">
        <v>0</v>
      </c>
      <c r="H241" s="107">
        <v>0</v>
      </c>
      <c r="I241" s="107">
        <v>0</v>
      </c>
      <c r="J241" s="107">
        <v>0</v>
      </c>
      <c r="K241" s="107">
        <v>0</v>
      </c>
      <c r="L241" s="107">
        <v>0</v>
      </c>
      <c r="M241" s="107">
        <v>0</v>
      </c>
      <c r="N241" s="107">
        <v>0</v>
      </c>
      <c r="O241" s="107">
        <v>0</v>
      </c>
      <c r="P241" s="107">
        <v>0</v>
      </c>
      <c r="Q241" s="107">
        <v>0</v>
      </c>
      <c r="R241" s="107">
        <v>1.5667244510518939E-4</v>
      </c>
      <c r="S241" s="107">
        <v>4.3526360615759121E-4</v>
      </c>
      <c r="T241" s="107">
        <v>8.5749260501911625E-4</v>
      </c>
      <c r="U241" s="107">
        <v>1.4550324105839479E-3</v>
      </c>
      <c r="V241" s="107">
        <v>2.3829806566306577E-3</v>
      </c>
      <c r="W241" s="107">
        <v>3.7035205515304555E-3</v>
      </c>
      <c r="X241" s="107">
        <v>5.4235369459363358E-3</v>
      </c>
      <c r="Y241" s="107">
        <v>8.0655567340310735E-3</v>
      </c>
      <c r="Z241" s="107">
        <v>1.1424249274812372E-2</v>
      </c>
      <c r="AA241" s="107">
        <v>1.6385081640075631E-2</v>
      </c>
      <c r="AB241" s="107">
        <v>2.3289126061765333E-2</v>
      </c>
      <c r="AC241" s="107">
        <v>3.3935891247685424E-2</v>
      </c>
      <c r="AD241" s="107">
        <v>4.7726092109204782E-2</v>
      </c>
      <c r="AE241" s="107">
        <v>6.869605688222595E-2</v>
      </c>
      <c r="AF241" s="107">
        <v>9.5218351736289258E-2</v>
      </c>
      <c r="AG241" s="107">
        <v>0.13347889883998684</v>
      </c>
      <c r="AH241" s="107">
        <v>0.18783945277123565</v>
      </c>
      <c r="AI241" s="107">
        <v>0.26843703543338115</v>
      </c>
      <c r="AJ241" s="107">
        <v>0.36448808945352645</v>
      </c>
      <c r="AK241" s="107">
        <v>0.51942558177286857</v>
      </c>
      <c r="AL241" s="107">
        <v>0.69910838997998426</v>
      </c>
      <c r="AM241" s="107">
        <v>0.97641955908160782</v>
      </c>
      <c r="AN241" s="107">
        <v>1.316815444204096</v>
      </c>
      <c r="AO241" s="107">
        <v>1.6822964177848179</v>
      </c>
      <c r="AP241" s="107">
        <v>2.1464853913218773</v>
      </c>
      <c r="AQ241" s="107">
        <v>3.0690849772926958</v>
      </c>
      <c r="AR241" s="107">
        <v>4.2719446631264564</v>
      </c>
      <c r="AS241" s="107">
        <v>5.5532769423137118</v>
      </c>
      <c r="AT241" s="107">
        <v>14.139556162449903</v>
      </c>
      <c r="AU241" s="107">
        <v>16.517163674551075</v>
      </c>
      <c r="AV241" s="107">
        <v>19.748552340504585</v>
      </c>
      <c r="AW241" s="107">
        <v>24.570150398746705</v>
      </c>
      <c r="AX241" s="107">
        <v>31.152733500547271</v>
      </c>
      <c r="AY241" s="107">
        <v>36.905587187167981</v>
      </c>
      <c r="AZ241" s="107">
        <v>47.672047832262798</v>
      </c>
    </row>
    <row r="242" spans="1:52">
      <c r="A242" s="128" t="s">
        <v>156</v>
      </c>
      <c r="B242" s="107">
        <v>0</v>
      </c>
      <c r="C242" s="107">
        <v>0</v>
      </c>
      <c r="D242" s="107">
        <v>0</v>
      </c>
      <c r="E242" s="107">
        <v>0</v>
      </c>
      <c r="F242" s="107">
        <v>0</v>
      </c>
      <c r="G242" s="107">
        <v>0</v>
      </c>
      <c r="H242" s="107">
        <v>0</v>
      </c>
      <c r="I242" s="107">
        <v>0</v>
      </c>
      <c r="J242" s="107">
        <v>0</v>
      </c>
      <c r="K242" s="107">
        <v>0</v>
      </c>
      <c r="L242" s="107">
        <v>0</v>
      </c>
      <c r="M242" s="107">
        <v>0</v>
      </c>
      <c r="N242" s="107">
        <v>0</v>
      </c>
      <c r="O242" s="107">
        <v>0</v>
      </c>
      <c r="P242" s="107">
        <v>0</v>
      </c>
      <c r="Q242" s="107">
        <v>0</v>
      </c>
      <c r="R242" s="107">
        <v>0</v>
      </c>
      <c r="S242" s="107">
        <v>0</v>
      </c>
      <c r="T242" s="107">
        <v>0</v>
      </c>
      <c r="U242" s="107">
        <v>0</v>
      </c>
      <c r="V242" s="107">
        <v>0</v>
      </c>
      <c r="W242" s="107">
        <v>0</v>
      </c>
      <c r="X242" s="107">
        <v>0</v>
      </c>
      <c r="Y242" s="107">
        <v>0</v>
      </c>
      <c r="Z242" s="107">
        <v>0</v>
      </c>
      <c r="AA242" s="107">
        <v>0</v>
      </c>
      <c r="AB242" s="107">
        <v>0</v>
      </c>
      <c r="AC242" s="107">
        <v>0</v>
      </c>
      <c r="AD242" s="107">
        <v>0</v>
      </c>
      <c r="AE242" s="107">
        <v>0</v>
      </c>
      <c r="AF242" s="107">
        <v>0</v>
      </c>
      <c r="AG242" s="107">
        <v>0</v>
      </c>
      <c r="AH242" s="107">
        <v>0</v>
      </c>
      <c r="AI242" s="107">
        <v>0</v>
      </c>
      <c r="AJ242" s="107">
        <v>0</v>
      </c>
      <c r="AK242" s="107">
        <v>0</v>
      </c>
      <c r="AL242" s="107">
        <v>0</v>
      </c>
      <c r="AM242" s="107">
        <v>0</v>
      </c>
      <c r="AN242" s="107">
        <v>0</v>
      </c>
      <c r="AO242" s="107">
        <v>0</v>
      </c>
      <c r="AP242" s="107">
        <v>0</v>
      </c>
      <c r="AQ242" s="107">
        <v>0</v>
      </c>
      <c r="AR242" s="107">
        <v>0</v>
      </c>
      <c r="AS242" s="107">
        <v>0</v>
      </c>
      <c r="AT242" s="107">
        <v>0</v>
      </c>
      <c r="AU242" s="107">
        <v>0</v>
      </c>
      <c r="AV242" s="107">
        <v>0</v>
      </c>
      <c r="AW242" s="107">
        <v>0</v>
      </c>
      <c r="AX242" s="107">
        <v>0</v>
      </c>
      <c r="AY242" s="107">
        <v>0</v>
      </c>
      <c r="AZ242" s="107">
        <v>0</v>
      </c>
    </row>
    <row r="243" spans="1:52">
      <c r="A243" s="128" t="s">
        <v>157</v>
      </c>
      <c r="B243" s="107">
        <v>0</v>
      </c>
      <c r="C243" s="107">
        <v>0</v>
      </c>
      <c r="D243" s="107">
        <v>0</v>
      </c>
      <c r="E243" s="107">
        <v>0</v>
      </c>
      <c r="F243" s="107">
        <v>0</v>
      </c>
      <c r="G243" s="107">
        <v>0</v>
      </c>
      <c r="H243" s="107">
        <v>0</v>
      </c>
      <c r="I243" s="107">
        <v>0</v>
      </c>
      <c r="J243" s="107">
        <v>0</v>
      </c>
      <c r="K243" s="107">
        <v>0</v>
      </c>
      <c r="L243" s="107">
        <v>0</v>
      </c>
      <c r="M243" s="107">
        <v>0</v>
      </c>
      <c r="N243" s="107">
        <v>0</v>
      </c>
      <c r="O243" s="107">
        <v>0</v>
      </c>
      <c r="P243" s="107">
        <v>0</v>
      </c>
      <c r="Q243" s="107">
        <v>0</v>
      </c>
      <c r="R243" s="107">
        <v>0</v>
      </c>
      <c r="S243" s="107">
        <v>0</v>
      </c>
      <c r="T243" s="107">
        <v>0</v>
      </c>
      <c r="U243" s="107">
        <v>0</v>
      </c>
      <c r="V243" s="107">
        <v>0</v>
      </c>
      <c r="W243" s="107">
        <v>0</v>
      </c>
      <c r="X243" s="107">
        <v>0</v>
      </c>
      <c r="Y243" s="107">
        <v>0</v>
      </c>
      <c r="Z243" s="107">
        <v>0</v>
      </c>
      <c r="AA243" s="107">
        <v>0</v>
      </c>
      <c r="AB243" s="107">
        <v>0</v>
      </c>
      <c r="AC243" s="107">
        <v>0</v>
      </c>
      <c r="AD243" s="107">
        <v>0</v>
      </c>
      <c r="AE243" s="107">
        <v>0</v>
      </c>
      <c r="AF243" s="107">
        <v>0</v>
      </c>
      <c r="AG243" s="107">
        <v>0</v>
      </c>
      <c r="AH243" s="107">
        <v>0</v>
      </c>
      <c r="AI243" s="107">
        <v>0</v>
      </c>
      <c r="AJ243" s="107">
        <v>0</v>
      </c>
      <c r="AK243" s="107">
        <v>0</v>
      </c>
      <c r="AL243" s="107">
        <v>0</v>
      </c>
      <c r="AM243" s="107">
        <v>0</v>
      </c>
      <c r="AN243" s="107">
        <v>0</v>
      </c>
      <c r="AO243" s="107">
        <v>0</v>
      </c>
      <c r="AP243" s="107">
        <v>0</v>
      </c>
      <c r="AQ243" s="107">
        <v>0</v>
      </c>
      <c r="AR243" s="107">
        <v>0</v>
      </c>
      <c r="AS243" s="107">
        <v>0</v>
      </c>
      <c r="AT243" s="107">
        <v>0</v>
      </c>
      <c r="AU243" s="107">
        <v>0</v>
      </c>
      <c r="AV243" s="107">
        <v>0</v>
      </c>
      <c r="AW243" s="107">
        <v>0</v>
      </c>
      <c r="AX243" s="107">
        <v>0</v>
      </c>
      <c r="AY243" s="107">
        <v>0</v>
      </c>
      <c r="AZ243" s="107">
        <v>0</v>
      </c>
    </row>
    <row r="244" spans="1:52">
      <c r="A244" s="128" t="s">
        <v>158</v>
      </c>
      <c r="B244" s="107">
        <v>0</v>
      </c>
      <c r="C244" s="107">
        <v>0</v>
      </c>
      <c r="D244" s="107">
        <v>0</v>
      </c>
      <c r="E244" s="107">
        <v>0</v>
      </c>
      <c r="F244" s="107">
        <v>0</v>
      </c>
      <c r="G244" s="107">
        <v>0</v>
      </c>
      <c r="H244" s="107">
        <v>0</v>
      </c>
      <c r="I244" s="107">
        <v>0</v>
      </c>
      <c r="J244" s="107">
        <v>0</v>
      </c>
      <c r="K244" s="107">
        <v>0</v>
      </c>
      <c r="L244" s="107">
        <v>0</v>
      </c>
      <c r="M244" s="107">
        <v>0</v>
      </c>
      <c r="N244" s="107">
        <v>0</v>
      </c>
      <c r="O244" s="107">
        <v>0</v>
      </c>
      <c r="P244" s="107">
        <v>0</v>
      </c>
      <c r="Q244" s="107">
        <v>0</v>
      </c>
      <c r="R244" s="107">
        <v>0</v>
      </c>
      <c r="S244" s="107">
        <v>0</v>
      </c>
      <c r="T244" s="107">
        <v>0</v>
      </c>
      <c r="U244" s="107">
        <v>0</v>
      </c>
      <c r="V244" s="107">
        <v>0</v>
      </c>
      <c r="W244" s="107">
        <v>0</v>
      </c>
      <c r="X244" s="107">
        <v>0</v>
      </c>
      <c r="Y244" s="107">
        <v>0</v>
      </c>
      <c r="Z244" s="107">
        <v>0</v>
      </c>
      <c r="AA244" s="107">
        <v>0</v>
      </c>
      <c r="AB244" s="107">
        <v>0</v>
      </c>
      <c r="AC244" s="107">
        <v>0</v>
      </c>
      <c r="AD244" s="107">
        <v>0</v>
      </c>
      <c r="AE244" s="107">
        <v>0</v>
      </c>
      <c r="AF244" s="107">
        <v>0</v>
      </c>
      <c r="AG244" s="107">
        <v>0</v>
      </c>
      <c r="AH244" s="107">
        <v>0</v>
      </c>
      <c r="AI244" s="107">
        <v>0</v>
      </c>
      <c r="AJ244" s="107">
        <v>0</v>
      </c>
      <c r="AK244" s="107">
        <v>0</v>
      </c>
      <c r="AL244" s="107">
        <v>0</v>
      </c>
      <c r="AM244" s="107">
        <v>0</v>
      </c>
      <c r="AN244" s="107">
        <v>0</v>
      </c>
      <c r="AO244" s="107">
        <v>0</v>
      </c>
      <c r="AP244" s="107">
        <v>0</v>
      </c>
      <c r="AQ244" s="107">
        <v>0</v>
      </c>
      <c r="AR244" s="107">
        <v>0</v>
      </c>
      <c r="AS244" s="107">
        <v>0</v>
      </c>
      <c r="AT244" s="107">
        <v>0</v>
      </c>
      <c r="AU244" s="107">
        <v>0</v>
      </c>
      <c r="AV244" s="107">
        <v>0</v>
      </c>
      <c r="AW244" s="107">
        <v>0</v>
      </c>
      <c r="AX244" s="107">
        <v>0</v>
      </c>
      <c r="AY244" s="107">
        <v>0</v>
      </c>
      <c r="AZ244" s="107">
        <v>0</v>
      </c>
    </row>
    <row r="245" spans="1:52">
      <c r="A245" s="130" t="s">
        <v>161</v>
      </c>
      <c r="B245" s="122">
        <v>9856223.2670694422</v>
      </c>
      <c r="C245" s="122">
        <v>10370132.128674511</v>
      </c>
      <c r="D245" s="122">
        <v>10862740.003117196</v>
      </c>
      <c r="E245" s="122">
        <v>11370315.356588444</v>
      </c>
      <c r="F245" s="122">
        <v>12158218.604485473</v>
      </c>
      <c r="G245" s="122">
        <v>12657572.156440595</v>
      </c>
      <c r="H245" s="122">
        <v>13848351.780596377</v>
      </c>
      <c r="I245" s="122">
        <v>14643168.303555038</v>
      </c>
      <c r="J245" s="122">
        <v>14650461.025849782</v>
      </c>
      <c r="K245" s="122">
        <v>13345099.054509204</v>
      </c>
      <c r="L245" s="122">
        <v>13485657.605220301</v>
      </c>
      <c r="M245" s="122">
        <v>13571030.784837745</v>
      </c>
      <c r="N245" s="122">
        <v>12790535.780110685</v>
      </c>
      <c r="O245" s="122">
        <v>12184899.837441871</v>
      </c>
      <c r="P245" s="122">
        <v>11867019.055270378</v>
      </c>
      <c r="Q245" s="122">
        <v>12315916.366807401</v>
      </c>
      <c r="R245" s="122">
        <v>12522704.81353344</v>
      </c>
      <c r="S245" s="122">
        <v>12772830.825278345</v>
      </c>
      <c r="T245" s="122">
        <v>13019073.762254499</v>
      </c>
      <c r="U245" s="122">
        <v>13241977.420642987</v>
      </c>
      <c r="V245" s="122">
        <v>13444503.504070599</v>
      </c>
      <c r="W245" s="122">
        <v>13628173.051260399</v>
      </c>
      <c r="X245" s="122">
        <v>13795519.59806088</v>
      </c>
      <c r="Y245" s="122">
        <v>13980628.904890532</v>
      </c>
      <c r="Z245" s="122">
        <v>14154516.562728282</v>
      </c>
      <c r="AA245" s="122">
        <v>14323582.775432225</v>
      </c>
      <c r="AB245" s="122">
        <v>14490767.4829544</v>
      </c>
      <c r="AC245" s="122">
        <v>14655846.376800207</v>
      </c>
      <c r="AD245" s="122">
        <v>14821472.047984822</v>
      </c>
      <c r="AE245" s="122">
        <v>14989678.199303098</v>
      </c>
      <c r="AF245" s="122">
        <v>15161765.916334247</v>
      </c>
      <c r="AG245" s="122">
        <v>15336067.68136633</v>
      </c>
      <c r="AH245" s="122">
        <v>15513022.945444841</v>
      </c>
      <c r="AI245" s="122">
        <v>15695209.539126096</v>
      </c>
      <c r="AJ245" s="122">
        <v>15884001.39437978</v>
      </c>
      <c r="AK245" s="122">
        <v>16080442.57082957</v>
      </c>
      <c r="AL245" s="122">
        <v>16286677.94126568</v>
      </c>
      <c r="AM245" s="122">
        <v>16439814.311071876</v>
      </c>
      <c r="AN245" s="122">
        <v>16599570.719388712</v>
      </c>
      <c r="AO245" s="122">
        <v>16765121.575390391</v>
      </c>
      <c r="AP245" s="122">
        <v>16935710.053894218</v>
      </c>
      <c r="AQ245" s="122">
        <v>17106346.444812678</v>
      </c>
      <c r="AR245" s="122">
        <v>17281658.983557813</v>
      </c>
      <c r="AS245" s="122">
        <v>17462391.952051159</v>
      </c>
      <c r="AT245" s="122">
        <v>17652646.244681582</v>
      </c>
      <c r="AU245" s="122">
        <v>17856066.319162276</v>
      </c>
      <c r="AV245" s="122">
        <v>18073611.001917809</v>
      </c>
      <c r="AW245" s="122">
        <v>18301699.141296621</v>
      </c>
      <c r="AX245" s="122">
        <v>18536779.801240727</v>
      </c>
      <c r="AY245" s="122">
        <v>18777006.083561458</v>
      </c>
      <c r="AZ245" s="122">
        <v>19019840.685005344</v>
      </c>
    </row>
    <row r="246" spans="1:52">
      <c r="A246" s="128" t="s">
        <v>154</v>
      </c>
      <c r="B246" s="107">
        <v>9856223.2670694422</v>
      </c>
      <c r="C246" s="107">
        <v>10370132.128674511</v>
      </c>
      <c r="D246" s="107">
        <v>10862740.003117196</v>
      </c>
      <c r="E246" s="107">
        <v>11370315.356588444</v>
      </c>
      <c r="F246" s="107">
        <v>12158218.604485473</v>
      </c>
      <c r="G246" s="107">
        <v>12657572.156440595</v>
      </c>
      <c r="H246" s="107">
        <v>13848351.780596377</v>
      </c>
      <c r="I246" s="107">
        <v>14643168.303555038</v>
      </c>
      <c r="J246" s="107">
        <v>14650461.025849782</v>
      </c>
      <c r="K246" s="107">
        <v>13345099.054509204</v>
      </c>
      <c r="L246" s="107">
        <v>13485657.605220301</v>
      </c>
      <c r="M246" s="107">
        <v>13571030.784837745</v>
      </c>
      <c r="N246" s="107">
        <v>12790535.780110685</v>
      </c>
      <c r="O246" s="107">
        <v>12184899.837441871</v>
      </c>
      <c r="P246" s="107">
        <v>11867019.055270378</v>
      </c>
      <c r="Q246" s="107">
        <v>12315916.366807401</v>
      </c>
      <c r="R246" s="107">
        <v>12522587.844610339</v>
      </c>
      <c r="S246" s="107">
        <v>12772576.971939472</v>
      </c>
      <c r="T246" s="107">
        <v>13018672.585044602</v>
      </c>
      <c r="U246" s="107">
        <v>13241431.966527538</v>
      </c>
      <c r="V246" s="107">
        <v>13443807.638545806</v>
      </c>
      <c r="W246" s="107">
        <v>13627327.449288951</v>
      </c>
      <c r="X246" s="107">
        <v>13794522.959929924</v>
      </c>
      <c r="Y246" s="107">
        <v>13979464.52580413</v>
      </c>
      <c r="Z246" s="107">
        <v>14153189.658805236</v>
      </c>
      <c r="AA246" s="107">
        <v>14322090.616522279</v>
      </c>
      <c r="AB246" s="107">
        <v>14489099.226957127</v>
      </c>
      <c r="AC246" s="107">
        <v>14654007.995736398</v>
      </c>
      <c r="AD246" s="107">
        <v>14819460.029605113</v>
      </c>
      <c r="AE246" s="107">
        <v>14987489.048238114</v>
      </c>
      <c r="AF246" s="107">
        <v>15159390.269957907</v>
      </c>
      <c r="AG246" s="107">
        <v>15333507.962600267</v>
      </c>
      <c r="AH246" s="107">
        <v>15510266.72121291</v>
      </c>
      <c r="AI246" s="107">
        <v>15692254.657425769</v>
      </c>
      <c r="AJ246" s="107">
        <v>15880865.506328985</v>
      </c>
      <c r="AK246" s="107">
        <v>16077097.626726326</v>
      </c>
      <c r="AL246" s="107">
        <v>16283130.611998595</v>
      </c>
      <c r="AM246" s="107">
        <v>16436045.195182236</v>
      </c>
      <c r="AN246" s="107">
        <v>16595596.687665559</v>
      </c>
      <c r="AO246" s="107">
        <v>16760905.287949797</v>
      </c>
      <c r="AP246" s="107">
        <v>16931208.210053917</v>
      </c>
      <c r="AQ246" s="107">
        <v>17101575.782921676</v>
      </c>
      <c r="AR246" s="107">
        <v>17276582.334900185</v>
      </c>
      <c r="AS246" s="107">
        <v>17456938.87585051</v>
      </c>
      <c r="AT246" s="107">
        <v>17646548.000393853</v>
      </c>
      <c r="AU246" s="107">
        <v>17849471.447525643</v>
      </c>
      <c r="AV246" s="107">
        <v>18066535.292799994</v>
      </c>
      <c r="AW246" s="107">
        <v>18294030.364023764</v>
      </c>
      <c r="AX246" s="107">
        <v>18528401.333961125</v>
      </c>
      <c r="AY246" s="107">
        <v>18767916.148983341</v>
      </c>
      <c r="AZ246" s="107">
        <v>19009866.487900134</v>
      </c>
    </row>
    <row r="247" spans="1:52">
      <c r="A247" s="128" t="s">
        <v>155</v>
      </c>
      <c r="B247" s="107">
        <v>0</v>
      </c>
      <c r="C247" s="107">
        <v>0</v>
      </c>
      <c r="D247" s="107">
        <v>0</v>
      </c>
      <c r="E247" s="107">
        <v>0</v>
      </c>
      <c r="F247" s="107">
        <v>0</v>
      </c>
      <c r="G247" s="107">
        <v>0</v>
      </c>
      <c r="H247" s="107">
        <v>0</v>
      </c>
      <c r="I247" s="107">
        <v>0</v>
      </c>
      <c r="J247" s="107">
        <v>0</v>
      </c>
      <c r="K247" s="107">
        <v>0</v>
      </c>
      <c r="L247" s="107">
        <v>0</v>
      </c>
      <c r="M247" s="107">
        <v>0</v>
      </c>
      <c r="N247" s="107">
        <v>0</v>
      </c>
      <c r="O247" s="107">
        <v>0</v>
      </c>
      <c r="P247" s="107">
        <v>0</v>
      </c>
      <c r="Q247" s="107">
        <v>0</v>
      </c>
      <c r="R247" s="107">
        <v>116.96625169717632</v>
      </c>
      <c r="S247" s="107">
        <v>253.84607937742558</v>
      </c>
      <c r="T247" s="107">
        <v>401.16266415525718</v>
      </c>
      <c r="U247" s="107">
        <v>545.42917521452284</v>
      </c>
      <c r="V247" s="107">
        <v>695.8248416989976</v>
      </c>
      <c r="W247" s="107">
        <v>845.5385554138702</v>
      </c>
      <c r="X247" s="107">
        <v>996.54175751801461</v>
      </c>
      <c r="Y247" s="107">
        <v>1164.2293467651789</v>
      </c>
      <c r="Z247" s="107">
        <v>1326.6799892285956</v>
      </c>
      <c r="AA247" s="107">
        <v>1491.8272999412661</v>
      </c>
      <c r="AB247" s="107">
        <v>1667.7594626834555</v>
      </c>
      <c r="AC247" s="107">
        <v>1837.6587752721723</v>
      </c>
      <c r="AD247" s="107">
        <v>2010.9638246923773</v>
      </c>
      <c r="AE247" s="107">
        <v>2187.6258220065329</v>
      </c>
      <c r="AF247" s="107">
        <v>2373.4243927748935</v>
      </c>
      <c r="AG247" s="107">
        <v>2556.5445301724758</v>
      </c>
      <c r="AH247" s="107">
        <v>2751.6365351158229</v>
      </c>
      <c r="AI247" s="107">
        <v>2948.3697287184414</v>
      </c>
      <c r="AJ247" s="107">
        <v>3126.923723161889</v>
      </c>
      <c r="AK247" s="107">
        <v>3332.1649679764164</v>
      </c>
      <c r="AL247" s="107">
        <v>3529.6316188806877</v>
      </c>
      <c r="AM247" s="107">
        <v>3744.494726915977</v>
      </c>
      <c r="AN247" s="107">
        <v>3940.7139498721181</v>
      </c>
      <c r="AO247" s="107">
        <v>4169.873005972403</v>
      </c>
      <c r="AP247" s="107">
        <v>4435.433534287049</v>
      </c>
      <c r="AQ247" s="107">
        <v>4680.4653369099187</v>
      </c>
      <c r="AR247" s="107">
        <v>4954.5146073338301</v>
      </c>
      <c r="AS247" s="107">
        <v>5281.5493268447799</v>
      </c>
      <c r="AT247" s="107">
        <v>5826.8710903617994</v>
      </c>
      <c r="AU247" s="107">
        <v>6235.109050031394</v>
      </c>
      <c r="AV247" s="107">
        <v>6613.707498502913</v>
      </c>
      <c r="AW247" s="107">
        <v>7068.6921125718281</v>
      </c>
      <c r="AX247" s="107">
        <v>7593.6214872183009</v>
      </c>
      <c r="AY247" s="107">
        <v>8097.7485744714631</v>
      </c>
      <c r="AZ247" s="107">
        <v>8697.0013402981676</v>
      </c>
    </row>
    <row r="248" spans="1:52">
      <c r="A248" s="128" t="s">
        <v>146</v>
      </c>
      <c r="B248" s="107">
        <v>0</v>
      </c>
      <c r="C248" s="107">
        <v>0</v>
      </c>
      <c r="D248" s="107">
        <v>0</v>
      </c>
      <c r="E248" s="107">
        <v>0</v>
      </c>
      <c r="F248" s="107">
        <v>0</v>
      </c>
      <c r="G248" s="107">
        <v>0</v>
      </c>
      <c r="H248" s="107">
        <v>0</v>
      </c>
      <c r="I248" s="107">
        <v>0</v>
      </c>
      <c r="J248" s="107">
        <v>0</v>
      </c>
      <c r="K248" s="107">
        <v>0</v>
      </c>
      <c r="L248" s="107">
        <v>0</v>
      </c>
      <c r="M248" s="107">
        <v>0</v>
      </c>
      <c r="N248" s="107">
        <v>0</v>
      </c>
      <c r="O248" s="107">
        <v>0</v>
      </c>
      <c r="P248" s="107">
        <v>0</v>
      </c>
      <c r="Q248" s="107">
        <v>0</v>
      </c>
      <c r="R248" s="107">
        <v>2.6714020492073559E-3</v>
      </c>
      <c r="S248" s="107">
        <v>7.2594951850347483E-3</v>
      </c>
      <c r="T248" s="107">
        <v>1.454574324942148E-2</v>
      </c>
      <c r="U248" s="107">
        <v>2.4940235304889393E-2</v>
      </c>
      <c r="V248" s="107">
        <v>4.0683094478375759E-2</v>
      </c>
      <c r="W248" s="107">
        <v>6.3416032949101794E-2</v>
      </c>
      <c r="X248" s="107">
        <v>9.6373435852038128E-2</v>
      </c>
      <c r="Y248" s="107">
        <v>0.14973963581825997</v>
      </c>
      <c r="Z248" s="107">
        <v>0.22393381735787027</v>
      </c>
      <c r="AA248" s="107">
        <v>0.3316100052641674</v>
      </c>
      <c r="AB248" s="107">
        <v>0.49653458855709465</v>
      </c>
      <c r="AC248" s="107">
        <v>0.7222885363434135</v>
      </c>
      <c r="AD248" s="107">
        <v>1.0545550179043577</v>
      </c>
      <c r="AE248" s="107">
        <v>1.5252429795382709</v>
      </c>
      <c r="AF248" s="107">
        <v>2.2219835662287983</v>
      </c>
      <c r="AG248" s="107">
        <v>3.174235889847147</v>
      </c>
      <c r="AH248" s="107">
        <v>4.5876968142035581</v>
      </c>
      <c r="AI248" s="107">
        <v>6.5119716079827761</v>
      </c>
      <c r="AJ248" s="107">
        <v>8.9643276333668389</v>
      </c>
      <c r="AK248" s="107">
        <v>12.779135267089273</v>
      </c>
      <c r="AL248" s="107">
        <v>17.69764820244654</v>
      </c>
      <c r="AM248" s="107">
        <v>24.621162724841849</v>
      </c>
      <c r="AN248" s="107">
        <v>33.317773280939633</v>
      </c>
      <c r="AO248" s="107">
        <v>46.414434622647448</v>
      </c>
      <c r="AP248" s="107">
        <v>66.410306016559971</v>
      </c>
      <c r="AQ248" s="107">
        <v>90.196554091745341</v>
      </c>
      <c r="AR248" s="107">
        <v>122.13405029172694</v>
      </c>
      <c r="AS248" s="107">
        <v>171.52687380795777</v>
      </c>
      <c r="AT248" s="107">
        <v>271.37319737012024</v>
      </c>
      <c r="AU248" s="107">
        <v>359.76258660397747</v>
      </c>
      <c r="AV248" s="107">
        <v>462.00161930871991</v>
      </c>
      <c r="AW248" s="107">
        <v>600.08516028705719</v>
      </c>
      <c r="AX248" s="107">
        <v>784.84579238359618</v>
      </c>
      <c r="AY248" s="107">
        <v>992.18600364894348</v>
      </c>
      <c r="AZ248" s="107">
        <v>1277.1957649108092</v>
      </c>
    </row>
    <row r="249" spans="1:52">
      <c r="A249" s="128" t="s">
        <v>156</v>
      </c>
      <c r="B249" s="107">
        <v>0</v>
      </c>
      <c r="C249" s="107">
        <v>0</v>
      </c>
      <c r="D249" s="107">
        <v>0</v>
      </c>
      <c r="E249" s="107">
        <v>0</v>
      </c>
      <c r="F249" s="107">
        <v>0</v>
      </c>
      <c r="G249" s="107">
        <v>0</v>
      </c>
      <c r="H249" s="107">
        <v>0</v>
      </c>
      <c r="I249" s="107">
        <v>0</v>
      </c>
      <c r="J249" s="107">
        <v>0</v>
      </c>
      <c r="K249" s="107">
        <v>0</v>
      </c>
      <c r="L249" s="107">
        <v>0</v>
      </c>
      <c r="M249" s="107">
        <v>0</v>
      </c>
      <c r="N249" s="107">
        <v>0</v>
      </c>
      <c r="O249" s="107">
        <v>0</v>
      </c>
      <c r="P249" s="107">
        <v>0</v>
      </c>
      <c r="Q249" s="107">
        <v>0</v>
      </c>
      <c r="R249" s="107">
        <v>0</v>
      </c>
      <c r="S249" s="107">
        <v>0</v>
      </c>
      <c r="T249" s="107">
        <v>0</v>
      </c>
      <c r="U249" s="107">
        <v>0</v>
      </c>
      <c r="V249" s="107">
        <v>0</v>
      </c>
      <c r="W249" s="107">
        <v>0</v>
      </c>
      <c r="X249" s="107">
        <v>0</v>
      </c>
      <c r="Y249" s="107">
        <v>0</v>
      </c>
      <c r="Z249" s="107">
        <v>0</v>
      </c>
      <c r="AA249" s="107">
        <v>0</v>
      </c>
      <c r="AB249" s="107">
        <v>0</v>
      </c>
      <c r="AC249" s="107">
        <v>0</v>
      </c>
      <c r="AD249" s="107">
        <v>0</v>
      </c>
      <c r="AE249" s="107">
        <v>0</v>
      </c>
      <c r="AF249" s="107">
        <v>0</v>
      </c>
      <c r="AG249" s="107">
        <v>0</v>
      </c>
      <c r="AH249" s="107">
        <v>0</v>
      </c>
      <c r="AI249" s="107">
        <v>0</v>
      </c>
      <c r="AJ249" s="107">
        <v>0</v>
      </c>
      <c r="AK249" s="107">
        <v>0</v>
      </c>
      <c r="AL249" s="107">
        <v>0</v>
      </c>
      <c r="AM249" s="107">
        <v>0</v>
      </c>
      <c r="AN249" s="107">
        <v>0</v>
      </c>
      <c r="AO249" s="107">
        <v>0</v>
      </c>
      <c r="AP249" s="107">
        <v>0</v>
      </c>
      <c r="AQ249" s="107">
        <v>0</v>
      </c>
      <c r="AR249" s="107">
        <v>0</v>
      </c>
      <c r="AS249" s="107">
        <v>0</v>
      </c>
      <c r="AT249" s="107">
        <v>0</v>
      </c>
      <c r="AU249" s="107">
        <v>0</v>
      </c>
      <c r="AV249" s="107">
        <v>0</v>
      </c>
      <c r="AW249" s="107">
        <v>0</v>
      </c>
      <c r="AX249" s="107">
        <v>0</v>
      </c>
      <c r="AY249" s="107">
        <v>0</v>
      </c>
      <c r="AZ249" s="107">
        <v>0</v>
      </c>
    </row>
    <row r="250" spans="1:52">
      <c r="A250" s="128" t="s">
        <v>157</v>
      </c>
      <c r="B250" s="107">
        <v>0</v>
      </c>
      <c r="C250" s="107">
        <v>0</v>
      </c>
      <c r="D250" s="107">
        <v>0</v>
      </c>
      <c r="E250" s="107">
        <v>0</v>
      </c>
      <c r="F250" s="107">
        <v>0</v>
      </c>
      <c r="G250" s="107">
        <v>0</v>
      </c>
      <c r="H250" s="107">
        <v>0</v>
      </c>
      <c r="I250" s="107">
        <v>0</v>
      </c>
      <c r="J250" s="107">
        <v>0</v>
      </c>
      <c r="K250" s="107">
        <v>0</v>
      </c>
      <c r="L250" s="107">
        <v>0</v>
      </c>
      <c r="M250" s="107">
        <v>0</v>
      </c>
      <c r="N250" s="107">
        <v>0</v>
      </c>
      <c r="O250" s="107">
        <v>0</v>
      </c>
      <c r="P250" s="107">
        <v>0</v>
      </c>
      <c r="Q250" s="107">
        <v>0</v>
      </c>
      <c r="R250" s="107">
        <v>0</v>
      </c>
      <c r="S250" s="107">
        <v>0</v>
      </c>
      <c r="T250" s="107">
        <v>0</v>
      </c>
      <c r="U250" s="107">
        <v>0</v>
      </c>
      <c r="V250" s="107">
        <v>0</v>
      </c>
      <c r="W250" s="107">
        <v>0</v>
      </c>
      <c r="X250" s="107">
        <v>0</v>
      </c>
      <c r="Y250" s="107">
        <v>0</v>
      </c>
      <c r="Z250" s="107">
        <v>0</v>
      </c>
      <c r="AA250" s="107">
        <v>0</v>
      </c>
      <c r="AB250" s="107">
        <v>0</v>
      </c>
      <c r="AC250" s="107">
        <v>0</v>
      </c>
      <c r="AD250" s="107">
        <v>0</v>
      </c>
      <c r="AE250" s="107">
        <v>0</v>
      </c>
      <c r="AF250" s="107">
        <v>0</v>
      </c>
      <c r="AG250" s="107">
        <v>0</v>
      </c>
      <c r="AH250" s="107">
        <v>0</v>
      </c>
      <c r="AI250" s="107">
        <v>0</v>
      </c>
      <c r="AJ250" s="107">
        <v>0</v>
      </c>
      <c r="AK250" s="107">
        <v>0</v>
      </c>
      <c r="AL250" s="107">
        <v>0</v>
      </c>
      <c r="AM250" s="107">
        <v>0</v>
      </c>
      <c r="AN250" s="107">
        <v>0</v>
      </c>
      <c r="AO250" s="107">
        <v>0</v>
      </c>
      <c r="AP250" s="107">
        <v>0</v>
      </c>
      <c r="AQ250" s="107">
        <v>0</v>
      </c>
      <c r="AR250" s="107">
        <v>0</v>
      </c>
      <c r="AS250" s="107">
        <v>0</v>
      </c>
      <c r="AT250" s="107">
        <v>0</v>
      </c>
      <c r="AU250" s="107">
        <v>0</v>
      </c>
      <c r="AV250" s="107">
        <v>0</v>
      </c>
      <c r="AW250" s="107">
        <v>0</v>
      </c>
      <c r="AX250" s="107">
        <v>0</v>
      </c>
      <c r="AY250" s="107">
        <v>0</v>
      </c>
      <c r="AZ250" s="107">
        <v>0</v>
      </c>
    </row>
    <row r="251" spans="1:52">
      <c r="A251" s="129" t="s">
        <v>158</v>
      </c>
      <c r="B251" s="109">
        <v>0</v>
      </c>
      <c r="C251" s="109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  <c r="K251" s="109">
        <v>0</v>
      </c>
      <c r="L251" s="109">
        <v>0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0</v>
      </c>
      <c r="U251" s="109">
        <v>0</v>
      </c>
      <c r="V251" s="109">
        <v>0</v>
      </c>
      <c r="W251" s="109">
        <v>0</v>
      </c>
      <c r="X251" s="109">
        <v>0</v>
      </c>
      <c r="Y251" s="109">
        <v>0</v>
      </c>
      <c r="Z251" s="109">
        <v>0</v>
      </c>
      <c r="AA251" s="109">
        <v>0</v>
      </c>
      <c r="AB251" s="109">
        <v>0</v>
      </c>
      <c r="AC251" s="109">
        <v>0</v>
      </c>
      <c r="AD251" s="109">
        <v>0</v>
      </c>
      <c r="AE251" s="109">
        <v>0</v>
      </c>
      <c r="AF251" s="109">
        <v>0</v>
      </c>
      <c r="AG251" s="109">
        <v>0</v>
      </c>
      <c r="AH251" s="109">
        <v>0</v>
      </c>
      <c r="AI251" s="109">
        <v>0</v>
      </c>
      <c r="AJ251" s="109">
        <v>0</v>
      </c>
      <c r="AK251" s="109">
        <v>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0</v>
      </c>
      <c r="AR251" s="109">
        <v>0</v>
      </c>
      <c r="AS251" s="109">
        <v>0</v>
      </c>
      <c r="AT251" s="109">
        <v>0</v>
      </c>
      <c r="AU251" s="109">
        <v>0</v>
      </c>
      <c r="AV251" s="109">
        <v>0</v>
      </c>
      <c r="AW251" s="109">
        <v>0</v>
      </c>
      <c r="AX251" s="109">
        <v>0</v>
      </c>
      <c r="AY251" s="109">
        <v>0</v>
      </c>
      <c r="AZ251" s="10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51"/>
  <sheetViews>
    <sheetView workbookViewId="0">
      <pane ySplit="1" topLeftCell="A2" activePane="bottomLeft" state="frozen"/>
      <selection pane="bottomLeft" activeCell="V14" sqref="V14"/>
    </sheetView>
  </sheetViews>
  <sheetFormatPr defaultRowHeight="14.5"/>
  <cols>
    <col min="1" max="1" width="44.81640625" bestFit="1" customWidth="1"/>
    <col min="2" max="20" width="0" hidden="1" customWidth="1"/>
  </cols>
  <sheetData>
    <row r="1" spans="1:52" ht="15" thickBot="1">
      <c r="A1" s="96" t="s">
        <v>174</v>
      </c>
      <c r="B1" s="97">
        <v>2000</v>
      </c>
      <c r="C1" s="97">
        <v>2001</v>
      </c>
      <c r="D1" s="97">
        <v>2002</v>
      </c>
      <c r="E1" s="97">
        <v>2003</v>
      </c>
      <c r="F1" s="97">
        <v>2004</v>
      </c>
      <c r="G1" s="97">
        <v>2005</v>
      </c>
      <c r="H1" s="97">
        <v>2006</v>
      </c>
      <c r="I1" s="97">
        <v>2007</v>
      </c>
      <c r="J1" s="97">
        <v>2008</v>
      </c>
      <c r="K1" s="97">
        <v>2009</v>
      </c>
      <c r="L1" s="97">
        <v>2010</v>
      </c>
      <c r="M1" s="97">
        <v>2011</v>
      </c>
      <c r="N1" s="97">
        <v>2012</v>
      </c>
      <c r="O1" s="97">
        <v>2013</v>
      </c>
      <c r="P1" s="97">
        <v>2014</v>
      </c>
      <c r="Q1" s="97">
        <v>2015</v>
      </c>
      <c r="R1" s="97">
        <v>2016</v>
      </c>
      <c r="S1" s="97">
        <v>2017</v>
      </c>
      <c r="T1" s="97">
        <v>2018</v>
      </c>
      <c r="U1" s="97">
        <v>2019</v>
      </c>
      <c r="V1" s="97">
        <v>2020</v>
      </c>
      <c r="W1" s="97">
        <v>2021</v>
      </c>
      <c r="X1" s="97">
        <v>2022</v>
      </c>
      <c r="Y1" s="97">
        <v>2023</v>
      </c>
      <c r="Z1" s="97">
        <v>2024</v>
      </c>
      <c r="AA1" s="97">
        <v>2025</v>
      </c>
      <c r="AB1" s="97">
        <v>2026</v>
      </c>
      <c r="AC1" s="97">
        <v>2027</v>
      </c>
      <c r="AD1" s="97">
        <v>2028</v>
      </c>
      <c r="AE1" s="97">
        <v>2029</v>
      </c>
      <c r="AF1" s="97">
        <v>2030</v>
      </c>
      <c r="AG1" s="97">
        <v>2031</v>
      </c>
      <c r="AH1" s="97">
        <v>2032</v>
      </c>
      <c r="AI1" s="97">
        <v>2033</v>
      </c>
      <c r="AJ1" s="97">
        <v>2034</v>
      </c>
      <c r="AK1" s="97">
        <v>2035</v>
      </c>
      <c r="AL1" s="97">
        <v>2036</v>
      </c>
      <c r="AM1" s="97">
        <v>2037</v>
      </c>
      <c r="AN1" s="97">
        <v>2038</v>
      </c>
      <c r="AO1" s="97">
        <v>2039</v>
      </c>
      <c r="AP1" s="97">
        <v>2040</v>
      </c>
      <c r="AQ1" s="97">
        <v>2041</v>
      </c>
      <c r="AR1" s="97">
        <v>2042</v>
      </c>
      <c r="AS1" s="97">
        <v>2043</v>
      </c>
      <c r="AT1" s="97">
        <v>2044</v>
      </c>
      <c r="AU1" s="97">
        <v>2045</v>
      </c>
      <c r="AV1" s="97">
        <v>2046</v>
      </c>
      <c r="AW1" s="97">
        <v>2047</v>
      </c>
      <c r="AX1" s="97">
        <v>2048</v>
      </c>
      <c r="AY1" s="97">
        <v>2049</v>
      </c>
      <c r="AZ1" s="97">
        <v>2050</v>
      </c>
    </row>
    <row r="2" spans="1:52">
      <c r="A2" s="98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>
      <c r="A3" s="19" t="s">
        <v>57</v>
      </c>
      <c r="B3" s="133">
        <v>291261.74692791491</v>
      </c>
      <c r="C3" s="133">
        <v>294458.70577730919</v>
      </c>
      <c r="D3" s="133">
        <v>297337.90514939395</v>
      </c>
      <c r="E3" s="133">
        <v>301264.67835546733</v>
      </c>
      <c r="F3" s="133">
        <v>309627.79393613135</v>
      </c>
      <c r="G3" s="133">
        <v>311643.78420108109</v>
      </c>
      <c r="H3" s="133">
        <v>318800.46761515364</v>
      </c>
      <c r="I3" s="133">
        <v>324925.16696520476</v>
      </c>
      <c r="J3" s="133">
        <v>321230.14802183874</v>
      </c>
      <c r="K3" s="133">
        <v>311492.19388709235</v>
      </c>
      <c r="L3" s="133">
        <v>311079.68710517808</v>
      </c>
      <c r="M3" s="133">
        <v>308984.51171874651</v>
      </c>
      <c r="N3" s="133">
        <v>299115.86892717122</v>
      </c>
      <c r="O3" s="133">
        <v>295620.90264606604</v>
      </c>
      <c r="P3" s="133">
        <v>299939.06939628243</v>
      </c>
      <c r="Q3" s="133">
        <v>305317.8966173603</v>
      </c>
      <c r="R3" s="133">
        <v>312889.15203906217</v>
      </c>
      <c r="S3" s="133">
        <v>319424.03770252562</v>
      </c>
      <c r="T3" s="133">
        <v>322117.3404412067</v>
      </c>
      <c r="U3" s="133">
        <v>323363.72589118063</v>
      </c>
      <c r="V3" s="133">
        <v>323303.11820109567</v>
      </c>
      <c r="W3" s="133">
        <v>322507.93498821941</v>
      </c>
      <c r="X3" s="133">
        <v>321481.67452130676</v>
      </c>
      <c r="Y3" s="133">
        <v>320054.99880127551</v>
      </c>
      <c r="Z3" s="133">
        <v>318412.2857143709</v>
      </c>
      <c r="AA3" s="133">
        <v>316966.10841487232</v>
      </c>
      <c r="AB3" s="133">
        <v>315854.31797433668</v>
      </c>
      <c r="AC3" s="133">
        <v>315125.25333308429</v>
      </c>
      <c r="AD3" s="133">
        <v>314911.09190311783</v>
      </c>
      <c r="AE3" s="133">
        <v>314881.79030497558</v>
      </c>
      <c r="AF3" s="133">
        <v>315029.3879632398</v>
      </c>
      <c r="AG3" s="133">
        <v>315217.23505212535</v>
      </c>
      <c r="AH3" s="133">
        <v>315306.99375684094</v>
      </c>
      <c r="AI3" s="133">
        <v>315160.28273469862</v>
      </c>
      <c r="AJ3" s="133">
        <v>314829.00471189874</v>
      </c>
      <c r="AK3" s="133">
        <v>314372.72690555436</v>
      </c>
      <c r="AL3" s="133">
        <v>313835.56532296439</v>
      </c>
      <c r="AM3" s="133">
        <v>313115.09460335592</v>
      </c>
      <c r="AN3" s="133">
        <v>312368.13241202635</v>
      </c>
      <c r="AO3" s="133">
        <v>311449.70502267202</v>
      </c>
      <c r="AP3" s="133">
        <v>310524.456962406</v>
      </c>
      <c r="AQ3" s="133">
        <v>309739.09552606696</v>
      </c>
      <c r="AR3" s="133">
        <v>308923.62189532322</v>
      </c>
      <c r="AS3" s="133">
        <v>308116.91909824673</v>
      </c>
      <c r="AT3" s="133">
        <v>307301.32889460749</v>
      </c>
      <c r="AU3" s="133">
        <v>306674.12128318311</v>
      </c>
      <c r="AV3" s="133">
        <v>306059.59903717629</v>
      </c>
      <c r="AW3" s="133">
        <v>305326.5847676741</v>
      </c>
      <c r="AX3" s="133">
        <v>304775.66662373539</v>
      </c>
      <c r="AY3" s="133">
        <v>304221.43944270816</v>
      </c>
      <c r="AZ3" s="133">
        <v>303832.11928109848</v>
      </c>
    </row>
    <row r="4" spans="1:52">
      <c r="A4" s="21" t="s">
        <v>55</v>
      </c>
      <c r="B4" s="134">
        <v>200755.16302136122</v>
      </c>
      <c r="C4" s="134">
        <v>201798.56902571587</v>
      </c>
      <c r="D4" s="134">
        <v>203432.14164387182</v>
      </c>
      <c r="E4" s="134">
        <v>204126.62109253544</v>
      </c>
      <c r="F4" s="134">
        <v>208321.29912392737</v>
      </c>
      <c r="G4" s="134">
        <v>207995.1510400651</v>
      </c>
      <c r="H4" s="134">
        <v>212702.53867145456</v>
      </c>
      <c r="I4" s="134">
        <v>215531.36868722743</v>
      </c>
      <c r="J4" s="134">
        <v>213936.06051338045</v>
      </c>
      <c r="K4" s="134">
        <v>210132.03559951182</v>
      </c>
      <c r="L4" s="134">
        <v>207265.53445316496</v>
      </c>
      <c r="M4" s="134">
        <v>206522.77397186428</v>
      </c>
      <c r="N4" s="134">
        <v>200941.20394863939</v>
      </c>
      <c r="O4" s="134">
        <v>199379.29743847789</v>
      </c>
      <c r="P4" s="134">
        <v>204624.44729322498</v>
      </c>
      <c r="Q4" s="134">
        <v>208270.45419036437</v>
      </c>
      <c r="R4" s="134">
        <v>212436.83095283934</v>
      </c>
      <c r="S4" s="134">
        <v>214890.83201700225</v>
      </c>
      <c r="T4" s="134">
        <v>215591.16263281455</v>
      </c>
      <c r="U4" s="134">
        <v>215576.85079814345</v>
      </c>
      <c r="V4" s="134">
        <v>214753.20246362127</v>
      </c>
      <c r="W4" s="134">
        <v>213400.09712636555</v>
      </c>
      <c r="X4" s="134">
        <v>212002.83982610359</v>
      </c>
      <c r="Y4" s="134">
        <v>210217.78067164216</v>
      </c>
      <c r="Z4" s="134">
        <v>208281.16835866362</v>
      </c>
      <c r="AA4" s="134">
        <v>206554.32636375833</v>
      </c>
      <c r="AB4" s="134">
        <v>205098.76338992635</v>
      </c>
      <c r="AC4" s="134">
        <v>203975.68298564438</v>
      </c>
      <c r="AD4" s="134">
        <v>203329.4163150122</v>
      </c>
      <c r="AE4" s="134">
        <v>202860.58341185964</v>
      </c>
      <c r="AF4" s="134">
        <v>202555.60596069429</v>
      </c>
      <c r="AG4" s="134">
        <v>202323.20445387601</v>
      </c>
      <c r="AH4" s="134">
        <v>202041.58042451629</v>
      </c>
      <c r="AI4" s="134">
        <v>201695.67241175109</v>
      </c>
      <c r="AJ4" s="134">
        <v>201235.63576198078</v>
      </c>
      <c r="AK4" s="134">
        <v>200710.51178344822</v>
      </c>
      <c r="AL4" s="134">
        <v>200151.63220906886</v>
      </c>
      <c r="AM4" s="134">
        <v>199456.42537463372</v>
      </c>
      <c r="AN4" s="134">
        <v>198790.45761728549</v>
      </c>
      <c r="AO4" s="134">
        <v>197954.77570249944</v>
      </c>
      <c r="AP4" s="134">
        <v>197138.48178208151</v>
      </c>
      <c r="AQ4" s="134">
        <v>196415.48187924467</v>
      </c>
      <c r="AR4" s="134">
        <v>195656.1071286946</v>
      </c>
      <c r="AS4" s="134">
        <v>194889.73228131651</v>
      </c>
      <c r="AT4" s="134">
        <v>194083.8911940117</v>
      </c>
      <c r="AU4" s="134">
        <v>193412.65032049711</v>
      </c>
      <c r="AV4" s="134">
        <v>192720.45196223355</v>
      </c>
      <c r="AW4" s="134">
        <v>191893.36555881635</v>
      </c>
      <c r="AX4" s="134">
        <v>191180.2666878532</v>
      </c>
      <c r="AY4" s="134">
        <v>190420.90719187466</v>
      </c>
      <c r="AZ4" s="134">
        <v>189672.8880708598</v>
      </c>
    </row>
    <row r="5" spans="1:52">
      <c r="A5" s="102" t="s">
        <v>119</v>
      </c>
      <c r="B5" s="135">
        <v>163113.76105603576</v>
      </c>
      <c r="C5" s="135">
        <v>165438.54389299717</v>
      </c>
      <c r="D5" s="135">
        <v>167575.44475305884</v>
      </c>
      <c r="E5" s="135">
        <v>167465.59842317284</v>
      </c>
      <c r="F5" s="135">
        <v>169708.78830010485</v>
      </c>
      <c r="G5" s="135">
        <v>167949.2167194174</v>
      </c>
      <c r="H5" s="135">
        <v>171614.9303290933</v>
      </c>
      <c r="I5" s="135">
        <v>172712.56039878359</v>
      </c>
      <c r="J5" s="135">
        <v>170876.46430676142</v>
      </c>
      <c r="K5" s="135">
        <v>170371.45657925474</v>
      </c>
      <c r="L5" s="135">
        <v>167300.43471814092</v>
      </c>
      <c r="M5" s="135">
        <v>165772.72829380829</v>
      </c>
      <c r="N5" s="135">
        <v>160974.64178141335</v>
      </c>
      <c r="O5" s="135">
        <v>159867.81855308986</v>
      </c>
      <c r="P5" s="135">
        <v>164908.08295970023</v>
      </c>
      <c r="Q5" s="135">
        <v>167063.1161010013</v>
      </c>
      <c r="R5" s="135">
        <v>168763.73748453686</v>
      </c>
      <c r="S5" s="135">
        <v>169611.70760346472</v>
      </c>
      <c r="T5" s="135">
        <v>168818.4459172629</v>
      </c>
      <c r="U5" s="135">
        <v>167462.63277672531</v>
      </c>
      <c r="V5" s="135">
        <v>165480.37872757949</v>
      </c>
      <c r="W5" s="135">
        <v>163025.98112777964</v>
      </c>
      <c r="X5" s="135">
        <v>160618.74611753706</v>
      </c>
      <c r="Y5" s="135">
        <v>157964.73019983212</v>
      </c>
      <c r="Z5" s="135">
        <v>155377.45616129058</v>
      </c>
      <c r="AA5" s="135">
        <v>152968.00272500381</v>
      </c>
      <c r="AB5" s="135">
        <v>150842.13667633026</v>
      </c>
      <c r="AC5" s="135">
        <v>148996.85390093707</v>
      </c>
      <c r="AD5" s="135">
        <v>147582.89071850342</v>
      </c>
      <c r="AE5" s="135">
        <v>146355.63094776281</v>
      </c>
      <c r="AF5" s="135">
        <v>145304.83814809078</v>
      </c>
      <c r="AG5" s="135">
        <v>144334.61561864737</v>
      </c>
      <c r="AH5" s="135">
        <v>143404.56407807698</v>
      </c>
      <c r="AI5" s="135">
        <v>142467.93397794737</v>
      </c>
      <c r="AJ5" s="135">
        <v>141506.93331408064</v>
      </c>
      <c r="AK5" s="135">
        <v>140506.65626498617</v>
      </c>
      <c r="AL5" s="135">
        <v>139456.0591945413</v>
      </c>
      <c r="AM5" s="135">
        <v>138363.5861672388</v>
      </c>
      <c r="AN5" s="135">
        <v>137223.5042330166</v>
      </c>
      <c r="AO5" s="135">
        <v>136034.88894819468</v>
      </c>
      <c r="AP5" s="135">
        <v>134851.98299920355</v>
      </c>
      <c r="AQ5" s="135">
        <v>133726.05172085803</v>
      </c>
      <c r="AR5" s="135">
        <v>132588.95439603773</v>
      </c>
      <c r="AS5" s="135">
        <v>131466.17772790938</v>
      </c>
      <c r="AT5" s="135">
        <v>130349.5031747407</v>
      </c>
      <c r="AU5" s="135">
        <v>129286.33067736088</v>
      </c>
      <c r="AV5" s="135">
        <v>128253.65027816672</v>
      </c>
      <c r="AW5" s="135">
        <v>127250.11062477178</v>
      </c>
      <c r="AX5" s="135">
        <v>126269.20956075389</v>
      </c>
      <c r="AY5" s="135">
        <v>125344.81844108026</v>
      </c>
      <c r="AZ5" s="135">
        <v>124443.33234428595</v>
      </c>
    </row>
    <row r="6" spans="1:52">
      <c r="A6" s="104" t="s">
        <v>42</v>
      </c>
      <c r="B6" s="136">
        <v>3378.5668458402506</v>
      </c>
      <c r="C6" s="136">
        <v>3473.1941519438328</v>
      </c>
      <c r="D6" s="136">
        <v>3503.1871341366063</v>
      </c>
      <c r="E6" s="136">
        <v>3570.1041878540273</v>
      </c>
      <c r="F6" s="136">
        <v>3643.2016406890511</v>
      </c>
      <c r="G6" s="136">
        <v>3726.5607682539176</v>
      </c>
      <c r="H6" s="136">
        <v>3655.1963330375211</v>
      </c>
      <c r="I6" s="136">
        <v>3506.3583816379114</v>
      </c>
      <c r="J6" s="136">
        <v>3619.6586404695176</v>
      </c>
      <c r="K6" s="136">
        <v>3586.0826167899277</v>
      </c>
      <c r="L6" s="136">
        <v>3665.9968200892099</v>
      </c>
      <c r="M6" s="136">
        <v>3672.8876830752433</v>
      </c>
      <c r="N6" s="136">
        <v>3593.7587270527861</v>
      </c>
      <c r="O6" s="136">
        <v>3544.2969605140147</v>
      </c>
      <c r="P6" s="136">
        <v>3637.3754108104436</v>
      </c>
      <c r="Q6" s="136">
        <v>3669.7168775744794</v>
      </c>
      <c r="R6" s="136">
        <v>3692.357985631369</v>
      </c>
      <c r="S6" s="136">
        <v>3699.1279096347257</v>
      </c>
      <c r="T6" s="136">
        <v>3686.0650925931441</v>
      </c>
      <c r="U6" s="136">
        <v>3662.1035146170434</v>
      </c>
      <c r="V6" s="136">
        <v>3619.8250943011385</v>
      </c>
      <c r="W6" s="136">
        <v>3558.5923806112605</v>
      </c>
      <c r="X6" s="136">
        <v>3488.1776987749658</v>
      </c>
      <c r="Y6" s="136">
        <v>3412.693729263573</v>
      </c>
      <c r="Z6" s="136">
        <v>3339.212612702765</v>
      </c>
      <c r="AA6" s="136">
        <v>3279.8067968707792</v>
      </c>
      <c r="AB6" s="136">
        <v>3235.7087336850882</v>
      </c>
      <c r="AC6" s="136">
        <v>3207.3027500296544</v>
      </c>
      <c r="AD6" s="136">
        <v>3194.5244648779458</v>
      </c>
      <c r="AE6" s="136">
        <v>3192.3542715427047</v>
      </c>
      <c r="AF6" s="136">
        <v>3197.7679405949584</v>
      </c>
      <c r="AG6" s="136">
        <v>3207.4235336487004</v>
      </c>
      <c r="AH6" s="136">
        <v>3218.3839546707545</v>
      </c>
      <c r="AI6" s="136">
        <v>3229.5237456955083</v>
      </c>
      <c r="AJ6" s="136">
        <v>3240.1786572904512</v>
      </c>
      <c r="AK6" s="136">
        <v>3249.2398303867981</v>
      </c>
      <c r="AL6" s="136">
        <v>3257.4597391996836</v>
      </c>
      <c r="AM6" s="136">
        <v>3264.7725324499629</v>
      </c>
      <c r="AN6" s="136">
        <v>3270.9526494648403</v>
      </c>
      <c r="AO6" s="136">
        <v>3275.4613835802106</v>
      </c>
      <c r="AP6" s="136">
        <v>3278.2530006505081</v>
      </c>
      <c r="AQ6" s="136">
        <v>3279.6699743452909</v>
      </c>
      <c r="AR6" s="136">
        <v>3281.0749242221964</v>
      </c>
      <c r="AS6" s="136">
        <v>3284.0085772796965</v>
      </c>
      <c r="AT6" s="136">
        <v>3287.355288220127</v>
      </c>
      <c r="AU6" s="136">
        <v>3292.2253165172651</v>
      </c>
      <c r="AV6" s="136">
        <v>3297.0420053103439</v>
      </c>
      <c r="AW6" s="136">
        <v>3302.7611543100793</v>
      </c>
      <c r="AX6" s="136">
        <v>3309.639056101727</v>
      </c>
      <c r="AY6" s="136">
        <v>3316.8556099572425</v>
      </c>
      <c r="AZ6" s="136">
        <v>3325.8297666383733</v>
      </c>
    </row>
    <row r="7" spans="1:52">
      <c r="A7" s="106" t="s">
        <v>43</v>
      </c>
      <c r="B7" s="137">
        <v>146361.53794234476</v>
      </c>
      <c r="C7" s="137">
        <v>148571.06550002957</v>
      </c>
      <c r="D7" s="137">
        <v>150756.53478044816</v>
      </c>
      <c r="E7" s="137">
        <v>150575.41896057627</v>
      </c>
      <c r="F7" s="137">
        <v>152667.35253623742</v>
      </c>
      <c r="G7" s="137">
        <v>151026.98718042747</v>
      </c>
      <c r="H7" s="137">
        <v>154647.70055392411</v>
      </c>
      <c r="I7" s="137">
        <v>155846.48334304453</v>
      </c>
      <c r="J7" s="137">
        <v>153844.12282630045</v>
      </c>
      <c r="K7" s="137">
        <v>153526.7789832147</v>
      </c>
      <c r="L7" s="137">
        <v>150381.88153885229</v>
      </c>
      <c r="M7" s="137">
        <v>148895.22314556743</v>
      </c>
      <c r="N7" s="137">
        <v>144501.36863652134</v>
      </c>
      <c r="O7" s="137">
        <v>143444.80097012495</v>
      </c>
      <c r="P7" s="137">
        <v>148204.72157370319</v>
      </c>
      <c r="Q7" s="137">
        <v>149814.29823555012</v>
      </c>
      <c r="R7" s="137">
        <v>151302.92871708181</v>
      </c>
      <c r="S7" s="137">
        <v>151874.13072912974</v>
      </c>
      <c r="T7" s="137">
        <v>150918.48271386704</v>
      </c>
      <c r="U7" s="137">
        <v>149485.96509814932</v>
      </c>
      <c r="V7" s="137">
        <v>147503.83945548697</v>
      </c>
      <c r="W7" s="137">
        <v>145107.75997953111</v>
      </c>
      <c r="X7" s="137">
        <v>142814.13970657095</v>
      </c>
      <c r="Y7" s="137">
        <v>140284.26074972923</v>
      </c>
      <c r="Z7" s="137">
        <v>137826.93278238142</v>
      </c>
      <c r="AA7" s="137">
        <v>135540.95472379049</v>
      </c>
      <c r="AB7" s="137">
        <v>133523.58530364872</v>
      </c>
      <c r="AC7" s="137">
        <v>131772.13995915643</v>
      </c>
      <c r="AD7" s="137">
        <v>130426.01364831268</v>
      </c>
      <c r="AE7" s="137">
        <v>129255.53731035464</v>
      </c>
      <c r="AF7" s="137">
        <v>128254.14210617231</v>
      </c>
      <c r="AG7" s="137">
        <v>127336.65830120942</v>
      </c>
      <c r="AH7" s="137">
        <v>126463.82202764371</v>
      </c>
      <c r="AI7" s="137">
        <v>125584.91707334612</v>
      </c>
      <c r="AJ7" s="137">
        <v>124668.85470547545</v>
      </c>
      <c r="AK7" s="137">
        <v>123723.47306023582</v>
      </c>
      <c r="AL7" s="137">
        <v>122737.49911561119</v>
      </c>
      <c r="AM7" s="137">
        <v>121714.51904808305</v>
      </c>
      <c r="AN7" s="137">
        <v>120654.2652307953</v>
      </c>
      <c r="AO7" s="137">
        <v>119554.14553850034</v>
      </c>
      <c r="AP7" s="137">
        <v>118455.05549462096</v>
      </c>
      <c r="AQ7" s="137">
        <v>117418.93902305592</v>
      </c>
      <c r="AR7" s="137">
        <v>116378.19901398559</v>
      </c>
      <c r="AS7" s="137">
        <v>115353.72277764328</v>
      </c>
      <c r="AT7" s="137">
        <v>114335.60795241295</v>
      </c>
      <c r="AU7" s="137">
        <v>113368.89622358198</v>
      </c>
      <c r="AV7" s="137">
        <v>112431.85514750937</v>
      </c>
      <c r="AW7" s="137">
        <v>111518.80981024486</v>
      </c>
      <c r="AX7" s="137">
        <v>110622.57750207125</v>
      </c>
      <c r="AY7" s="137">
        <v>109778.75975474727</v>
      </c>
      <c r="AZ7" s="137">
        <v>108951.92586992984</v>
      </c>
    </row>
    <row r="8" spans="1:52">
      <c r="A8" s="106" t="s">
        <v>50</v>
      </c>
      <c r="B8" s="137">
        <v>13373.656267850765</v>
      </c>
      <c r="C8" s="137">
        <v>13394.284241023743</v>
      </c>
      <c r="D8" s="137">
        <v>13315.722838474074</v>
      </c>
      <c r="E8" s="137">
        <v>13320.075274742532</v>
      </c>
      <c r="F8" s="137">
        <v>13398.234123178376</v>
      </c>
      <c r="G8" s="137">
        <v>13195.668770736025</v>
      </c>
      <c r="H8" s="137">
        <v>13312.033442131687</v>
      </c>
      <c r="I8" s="137">
        <v>13359.718674101161</v>
      </c>
      <c r="J8" s="137">
        <v>13412.682839991447</v>
      </c>
      <c r="K8" s="137">
        <v>13258.594979250136</v>
      </c>
      <c r="L8" s="137">
        <v>13252.556359199423</v>
      </c>
      <c r="M8" s="137">
        <v>13204.617465165618</v>
      </c>
      <c r="N8" s="137">
        <v>12879.514417839218</v>
      </c>
      <c r="O8" s="137">
        <v>12878.720622450903</v>
      </c>
      <c r="P8" s="137">
        <v>13065.985975186602</v>
      </c>
      <c r="Q8" s="137">
        <v>13579.100987876684</v>
      </c>
      <c r="R8" s="137">
        <v>13768.450781823662</v>
      </c>
      <c r="S8" s="137">
        <v>14038.44896470025</v>
      </c>
      <c r="T8" s="137">
        <v>14213.898110802709</v>
      </c>
      <c r="U8" s="137">
        <v>14314.564163958916</v>
      </c>
      <c r="V8" s="137">
        <v>14356.714177791382</v>
      </c>
      <c r="W8" s="137">
        <v>14359.628767637269</v>
      </c>
      <c r="X8" s="137">
        <v>14316.428712191129</v>
      </c>
      <c r="Y8" s="137">
        <v>14267.775720839289</v>
      </c>
      <c r="Z8" s="137">
        <v>14211.310766206385</v>
      </c>
      <c r="AA8" s="137">
        <v>14147.241204342525</v>
      </c>
      <c r="AB8" s="137">
        <v>14082.842638996461</v>
      </c>
      <c r="AC8" s="137">
        <v>14017.41119175098</v>
      </c>
      <c r="AD8" s="137">
        <v>13962.352605312773</v>
      </c>
      <c r="AE8" s="137">
        <v>13907.739365865438</v>
      </c>
      <c r="AF8" s="137">
        <v>13852.928101323507</v>
      </c>
      <c r="AG8" s="137">
        <v>13790.533783789277</v>
      </c>
      <c r="AH8" s="137">
        <v>13722.358095762522</v>
      </c>
      <c r="AI8" s="137">
        <v>13653.493158905752</v>
      </c>
      <c r="AJ8" s="137">
        <v>13597.899951314756</v>
      </c>
      <c r="AK8" s="137">
        <v>13533.943374363538</v>
      </c>
      <c r="AL8" s="137">
        <v>13461.100339730414</v>
      </c>
      <c r="AM8" s="137">
        <v>13384.29458670579</v>
      </c>
      <c r="AN8" s="137">
        <v>13298.286352756488</v>
      </c>
      <c r="AO8" s="137">
        <v>13205.282026114122</v>
      </c>
      <c r="AP8" s="137">
        <v>13118.674503932079</v>
      </c>
      <c r="AQ8" s="137">
        <v>13027.442723456828</v>
      </c>
      <c r="AR8" s="137">
        <v>12929.680457829943</v>
      </c>
      <c r="AS8" s="137">
        <v>12828.446372986387</v>
      </c>
      <c r="AT8" s="137">
        <v>12726.539934107623</v>
      </c>
      <c r="AU8" s="137">
        <v>12625.209137261651</v>
      </c>
      <c r="AV8" s="137">
        <v>12524.753125347006</v>
      </c>
      <c r="AW8" s="137">
        <v>12428.539660216864</v>
      </c>
      <c r="AX8" s="137">
        <v>12336.993002580926</v>
      </c>
      <c r="AY8" s="137">
        <v>12249.203076375758</v>
      </c>
      <c r="AZ8" s="137">
        <v>12165.576707717742</v>
      </c>
    </row>
    <row r="9" spans="1:52">
      <c r="A9" s="102" t="s">
        <v>120</v>
      </c>
      <c r="B9" s="135">
        <v>5784.6062663161183</v>
      </c>
      <c r="C9" s="135">
        <v>5606.0687044733659</v>
      </c>
      <c r="D9" s="135">
        <v>5634.2494193607672</v>
      </c>
      <c r="E9" s="135">
        <v>5502.331814412064</v>
      </c>
      <c r="F9" s="135">
        <v>5492.5481039343604</v>
      </c>
      <c r="G9" s="135">
        <v>5461.6176315226467</v>
      </c>
      <c r="H9" s="135">
        <v>5188.2028173756726</v>
      </c>
      <c r="I9" s="135">
        <v>5248.7352699767935</v>
      </c>
      <c r="J9" s="135">
        <v>5230.7304306678852</v>
      </c>
      <c r="K9" s="135">
        <v>5143.8136960151178</v>
      </c>
      <c r="L9" s="135">
        <v>5143.5807323957497</v>
      </c>
      <c r="M9" s="135">
        <v>5124.025367465315</v>
      </c>
      <c r="N9" s="135">
        <v>5199.3265779442299</v>
      </c>
      <c r="O9" s="135">
        <v>5040.1698019286423</v>
      </c>
      <c r="P9" s="135">
        <v>4794.1427375007434</v>
      </c>
      <c r="Q9" s="135">
        <v>4809.4686600945624</v>
      </c>
      <c r="R9" s="135">
        <v>4854.8615712605042</v>
      </c>
      <c r="S9" s="135">
        <v>4967.9575764468191</v>
      </c>
      <c r="T9" s="135">
        <v>5059.3897610250879</v>
      </c>
      <c r="U9" s="135">
        <v>5134.7446119814977</v>
      </c>
      <c r="V9" s="135">
        <v>5193.3269127326193</v>
      </c>
      <c r="W9" s="135">
        <v>5246.777781406644</v>
      </c>
      <c r="X9" s="135">
        <v>5300.695822076359</v>
      </c>
      <c r="Y9" s="135">
        <v>5349.9031397109893</v>
      </c>
      <c r="Z9" s="135">
        <v>5384.033597145095</v>
      </c>
      <c r="AA9" s="135">
        <v>5431.4002474484896</v>
      </c>
      <c r="AB9" s="135">
        <v>5487.83252889092</v>
      </c>
      <c r="AC9" s="135">
        <v>5553.6578037484624</v>
      </c>
      <c r="AD9" s="135">
        <v>5601.1001120334076</v>
      </c>
      <c r="AE9" s="135">
        <v>5646.8690194525352</v>
      </c>
      <c r="AF9" s="135">
        <v>5685.9438192747075</v>
      </c>
      <c r="AG9" s="135">
        <v>5702.5178316985484</v>
      </c>
      <c r="AH9" s="135">
        <v>5745.6949720709417</v>
      </c>
      <c r="AI9" s="135">
        <v>5773.7626708410771</v>
      </c>
      <c r="AJ9" s="135">
        <v>5792.8414678088029</v>
      </c>
      <c r="AK9" s="135">
        <v>5809.2714355379212</v>
      </c>
      <c r="AL9" s="135">
        <v>5818.2034734544832</v>
      </c>
      <c r="AM9" s="135">
        <v>5823.7686204109323</v>
      </c>
      <c r="AN9" s="135">
        <v>5825.0859305661888</v>
      </c>
      <c r="AO9" s="135">
        <v>5824.886635140163</v>
      </c>
      <c r="AP9" s="135">
        <v>5824.5400236394707</v>
      </c>
      <c r="AQ9" s="135">
        <v>5823.1844933701914</v>
      </c>
      <c r="AR9" s="135">
        <v>5818.1453627150613</v>
      </c>
      <c r="AS9" s="135">
        <v>5811.4294894849172</v>
      </c>
      <c r="AT9" s="135">
        <v>5800.3970973268279</v>
      </c>
      <c r="AU9" s="135">
        <v>5790.193836441922</v>
      </c>
      <c r="AV9" s="135">
        <v>5775.3746152348631</v>
      </c>
      <c r="AW9" s="135">
        <v>5756.4925417310733</v>
      </c>
      <c r="AX9" s="135">
        <v>5732.5880671110617</v>
      </c>
      <c r="AY9" s="135">
        <v>5712.1418250233128</v>
      </c>
      <c r="AZ9" s="135">
        <v>5701.4043812910941</v>
      </c>
    </row>
    <row r="10" spans="1:52">
      <c r="A10" s="104" t="s">
        <v>66</v>
      </c>
      <c r="B10" s="136">
        <v>4750.4443517127665</v>
      </c>
      <c r="C10" s="136">
        <v>4521.7524260658865</v>
      </c>
      <c r="D10" s="136">
        <v>4521.5166654875702</v>
      </c>
      <c r="E10" s="136">
        <v>4389.9093601898694</v>
      </c>
      <c r="F10" s="136">
        <v>4334.9645544022569</v>
      </c>
      <c r="G10" s="136">
        <v>4292.750598063255</v>
      </c>
      <c r="H10" s="136">
        <v>4009.223285003166</v>
      </c>
      <c r="I10" s="136">
        <v>4047.9844573689124</v>
      </c>
      <c r="J10" s="136">
        <v>3947.7328078311893</v>
      </c>
      <c r="K10" s="136">
        <v>3808.5680716369175</v>
      </c>
      <c r="L10" s="136">
        <v>3791.6009214193991</v>
      </c>
      <c r="M10" s="136">
        <v>3791.2068828735273</v>
      </c>
      <c r="N10" s="136">
        <v>3873.6132043540647</v>
      </c>
      <c r="O10" s="136">
        <v>3723.7551461365047</v>
      </c>
      <c r="P10" s="136">
        <v>3508.27085352728</v>
      </c>
      <c r="Q10" s="136">
        <v>3524.9279871104741</v>
      </c>
      <c r="R10" s="136">
        <v>3556.898154843157</v>
      </c>
      <c r="S10" s="136">
        <v>3626.8985117356187</v>
      </c>
      <c r="T10" s="136">
        <v>3677.1329539054495</v>
      </c>
      <c r="U10" s="136">
        <v>3713.1635935649078</v>
      </c>
      <c r="V10" s="136">
        <v>3736.5321316712862</v>
      </c>
      <c r="W10" s="136">
        <v>3756.4257601341183</v>
      </c>
      <c r="X10" s="136">
        <v>3769.028040049423</v>
      </c>
      <c r="Y10" s="136">
        <v>3780.375516780151</v>
      </c>
      <c r="Z10" s="136">
        <v>3788.7052999155676</v>
      </c>
      <c r="AA10" s="136">
        <v>3797.079578048204</v>
      </c>
      <c r="AB10" s="136">
        <v>3809.5298227207877</v>
      </c>
      <c r="AC10" s="136">
        <v>3822.8757859268476</v>
      </c>
      <c r="AD10" s="136">
        <v>3829.2623682134667</v>
      </c>
      <c r="AE10" s="136">
        <v>3837.6670496178908</v>
      </c>
      <c r="AF10" s="136">
        <v>3844.3870650898948</v>
      </c>
      <c r="AG10" s="136">
        <v>3832.4137881768734</v>
      </c>
      <c r="AH10" s="136">
        <v>3838.808702003239</v>
      </c>
      <c r="AI10" s="136">
        <v>3839.2776465893739</v>
      </c>
      <c r="AJ10" s="136">
        <v>3838.1357673965158</v>
      </c>
      <c r="AK10" s="136">
        <v>3834.5542380015559</v>
      </c>
      <c r="AL10" s="136">
        <v>3828.5119267482996</v>
      </c>
      <c r="AM10" s="136">
        <v>3820.4548224824521</v>
      </c>
      <c r="AN10" s="136">
        <v>3810.0962103704815</v>
      </c>
      <c r="AO10" s="136">
        <v>3799.4775343070805</v>
      </c>
      <c r="AP10" s="136">
        <v>3789.6953040164067</v>
      </c>
      <c r="AQ10" s="136">
        <v>3778.8967957596083</v>
      </c>
      <c r="AR10" s="136">
        <v>3766.2160739865658</v>
      </c>
      <c r="AS10" s="136">
        <v>3752.4728295369118</v>
      </c>
      <c r="AT10" s="136">
        <v>3735.0604095576841</v>
      </c>
      <c r="AU10" s="136">
        <v>3718.7393162817293</v>
      </c>
      <c r="AV10" s="136">
        <v>3698.6370426315152</v>
      </c>
      <c r="AW10" s="136">
        <v>3675.852632353171</v>
      </c>
      <c r="AX10" s="136">
        <v>3653.0982277805492</v>
      </c>
      <c r="AY10" s="136">
        <v>3633.0644192907303</v>
      </c>
      <c r="AZ10" s="136">
        <v>3620.161512860901</v>
      </c>
    </row>
    <row r="11" spans="1:52">
      <c r="A11" s="106" t="s">
        <v>69</v>
      </c>
      <c r="B11" s="137">
        <v>542.92070935385539</v>
      </c>
      <c r="C11" s="137">
        <v>599.02806774051066</v>
      </c>
      <c r="D11" s="137">
        <v>623.7477174788088</v>
      </c>
      <c r="E11" s="137">
        <v>639.2539287113716</v>
      </c>
      <c r="F11" s="137">
        <v>673.73201845479105</v>
      </c>
      <c r="G11" s="137">
        <v>692.97728722688839</v>
      </c>
      <c r="H11" s="137">
        <v>705.71277697078392</v>
      </c>
      <c r="I11" s="137">
        <v>724.37077569207156</v>
      </c>
      <c r="J11" s="137">
        <v>794.67695942412979</v>
      </c>
      <c r="K11" s="137">
        <v>848.85821963056958</v>
      </c>
      <c r="L11" s="137">
        <v>857.62244975542137</v>
      </c>
      <c r="M11" s="137">
        <v>843.03538128515265</v>
      </c>
      <c r="N11" s="137">
        <v>835.80203752341686</v>
      </c>
      <c r="O11" s="137">
        <v>837.05813051746713</v>
      </c>
      <c r="P11" s="137">
        <v>814.13844942914568</v>
      </c>
      <c r="Q11" s="137">
        <v>819.34469201526986</v>
      </c>
      <c r="R11" s="137">
        <v>817.32766918378559</v>
      </c>
      <c r="S11" s="137">
        <v>845.53761405422983</v>
      </c>
      <c r="T11" s="137">
        <v>872.0551624193522</v>
      </c>
      <c r="U11" s="137">
        <v>900.17424193035481</v>
      </c>
      <c r="V11" s="137">
        <v>927.59409006202145</v>
      </c>
      <c r="W11" s="137">
        <v>954.04214482366092</v>
      </c>
      <c r="X11" s="137">
        <v>989.11400270841432</v>
      </c>
      <c r="Y11" s="137">
        <v>1020.8586910122731</v>
      </c>
      <c r="Z11" s="137">
        <v>1041.2609902581289</v>
      </c>
      <c r="AA11" s="137">
        <v>1074.5410373375505</v>
      </c>
      <c r="AB11" s="137">
        <v>1113.1164210465611</v>
      </c>
      <c r="AC11" s="137">
        <v>1160.1486318711081</v>
      </c>
      <c r="AD11" s="137">
        <v>1196.4736079221107</v>
      </c>
      <c r="AE11" s="137">
        <v>1229.4113537683875</v>
      </c>
      <c r="AF11" s="137">
        <v>1257.5568354409409</v>
      </c>
      <c r="AG11" s="137">
        <v>1284.2783213201913</v>
      </c>
      <c r="AH11" s="137">
        <v>1316.194819618679</v>
      </c>
      <c r="AI11" s="137">
        <v>1339.3997427417357</v>
      </c>
      <c r="AJ11" s="137">
        <v>1355.6367179047793</v>
      </c>
      <c r="AK11" s="137">
        <v>1371.7958793825953</v>
      </c>
      <c r="AL11" s="137">
        <v>1383.0846044495713</v>
      </c>
      <c r="AM11" s="137">
        <v>1393.1592084773054</v>
      </c>
      <c r="AN11" s="137">
        <v>1401.3906659186378</v>
      </c>
      <c r="AO11" s="137">
        <v>1408.3217795159035</v>
      </c>
      <c r="AP11" s="137">
        <v>1414.283321431659</v>
      </c>
      <c r="AQ11" s="137">
        <v>1420.1522224536998</v>
      </c>
      <c r="AR11" s="137">
        <v>1424.4326880135629</v>
      </c>
      <c r="AS11" s="137">
        <v>1428.1391532691662</v>
      </c>
      <c r="AT11" s="137">
        <v>1431.268214317502</v>
      </c>
      <c r="AU11" s="137">
        <v>1434.0916518162605</v>
      </c>
      <c r="AV11" s="137">
        <v>1435.881483461623</v>
      </c>
      <c r="AW11" s="137">
        <v>1436.7851033944687</v>
      </c>
      <c r="AX11" s="137">
        <v>1432.7385699625852</v>
      </c>
      <c r="AY11" s="137">
        <v>1429.2773993066553</v>
      </c>
      <c r="AZ11" s="137">
        <v>1428.452434836465</v>
      </c>
    </row>
    <row r="12" spans="1:52">
      <c r="A12" s="106" t="s">
        <v>65</v>
      </c>
      <c r="B12" s="137">
        <v>491.24120524949632</v>
      </c>
      <c r="C12" s="137">
        <v>485.2882106669681</v>
      </c>
      <c r="D12" s="137">
        <v>488.98503639438758</v>
      </c>
      <c r="E12" s="137">
        <v>473.1685255108228</v>
      </c>
      <c r="F12" s="137">
        <v>483.85153107731225</v>
      </c>
      <c r="G12" s="137">
        <v>475.88974623250408</v>
      </c>
      <c r="H12" s="137">
        <v>473.266755401723</v>
      </c>
      <c r="I12" s="137">
        <v>476.38003691580934</v>
      </c>
      <c r="J12" s="137">
        <v>488.32066341256598</v>
      </c>
      <c r="K12" s="137">
        <v>486.38740474763131</v>
      </c>
      <c r="L12" s="137">
        <v>494.35736122092965</v>
      </c>
      <c r="M12" s="137">
        <v>489.78310330663618</v>
      </c>
      <c r="N12" s="137">
        <v>489.91133606674799</v>
      </c>
      <c r="O12" s="137">
        <v>479.3565252746705</v>
      </c>
      <c r="P12" s="137">
        <v>471.73343454431699</v>
      </c>
      <c r="Q12" s="137">
        <v>465.19598096881896</v>
      </c>
      <c r="R12" s="137">
        <v>480.63574723356083</v>
      </c>
      <c r="S12" s="137">
        <v>495.52145065697107</v>
      </c>
      <c r="T12" s="137">
        <v>510.20164470028578</v>
      </c>
      <c r="U12" s="137">
        <v>521.40677648623443</v>
      </c>
      <c r="V12" s="137">
        <v>529.20069099931152</v>
      </c>
      <c r="W12" s="137">
        <v>536.30987644886557</v>
      </c>
      <c r="X12" s="137">
        <v>542.55377931852183</v>
      </c>
      <c r="Y12" s="137">
        <v>548.66893191856559</v>
      </c>
      <c r="Z12" s="137">
        <v>554.06730697139824</v>
      </c>
      <c r="AA12" s="137">
        <v>559.77963206273535</v>
      </c>
      <c r="AB12" s="137">
        <v>565.18628512357134</v>
      </c>
      <c r="AC12" s="137">
        <v>570.63338595050584</v>
      </c>
      <c r="AD12" s="137">
        <v>575.36413589783035</v>
      </c>
      <c r="AE12" s="137">
        <v>579.7906160662568</v>
      </c>
      <c r="AF12" s="137">
        <v>583.99991874387206</v>
      </c>
      <c r="AG12" s="137">
        <v>585.82572220148359</v>
      </c>
      <c r="AH12" s="137">
        <v>590.69145044902325</v>
      </c>
      <c r="AI12" s="137">
        <v>595.08528150996744</v>
      </c>
      <c r="AJ12" s="137">
        <v>599.06898250750771</v>
      </c>
      <c r="AK12" s="137">
        <v>602.92131815376899</v>
      </c>
      <c r="AL12" s="137">
        <v>606.60694225661223</v>
      </c>
      <c r="AM12" s="137">
        <v>610.1545894511753</v>
      </c>
      <c r="AN12" s="137">
        <v>613.59905427706963</v>
      </c>
      <c r="AO12" s="137">
        <v>617.08732131717852</v>
      </c>
      <c r="AP12" s="137">
        <v>620.56139819140526</v>
      </c>
      <c r="AQ12" s="137">
        <v>624.13547515688333</v>
      </c>
      <c r="AR12" s="137">
        <v>627.49660071493327</v>
      </c>
      <c r="AS12" s="137">
        <v>630.8175066788391</v>
      </c>
      <c r="AT12" s="137">
        <v>634.06847345164181</v>
      </c>
      <c r="AU12" s="137">
        <v>637.36286834393218</v>
      </c>
      <c r="AV12" s="137">
        <v>640.85608914172496</v>
      </c>
      <c r="AW12" s="137">
        <v>643.85480598343383</v>
      </c>
      <c r="AX12" s="137">
        <v>646.75126936792719</v>
      </c>
      <c r="AY12" s="137">
        <v>649.80000642592722</v>
      </c>
      <c r="AZ12" s="137">
        <v>652.79043359372758</v>
      </c>
    </row>
    <row r="13" spans="1:52">
      <c r="A13" s="102" t="s">
        <v>121</v>
      </c>
      <c r="B13" s="135">
        <v>31856.795699009326</v>
      </c>
      <c r="C13" s="135">
        <v>30753.95642824535</v>
      </c>
      <c r="D13" s="135">
        <v>30222.447471452208</v>
      </c>
      <c r="E13" s="135">
        <v>31158.690854950535</v>
      </c>
      <c r="F13" s="135">
        <v>33119.962719888135</v>
      </c>
      <c r="G13" s="135">
        <v>34584.316689125037</v>
      </c>
      <c r="H13" s="135">
        <v>35899.405524985596</v>
      </c>
      <c r="I13" s="135">
        <v>37570.073018467003</v>
      </c>
      <c r="J13" s="135">
        <v>37828.865775951148</v>
      </c>
      <c r="K13" s="135">
        <v>34616.765324241904</v>
      </c>
      <c r="L13" s="135">
        <v>34821.519002628331</v>
      </c>
      <c r="M13" s="135">
        <v>35626.020310590669</v>
      </c>
      <c r="N13" s="135">
        <v>34767.235589281809</v>
      </c>
      <c r="O13" s="135">
        <v>34471.309083459382</v>
      </c>
      <c r="P13" s="135">
        <v>34922.221596023999</v>
      </c>
      <c r="Q13" s="135">
        <v>36397.869429268496</v>
      </c>
      <c r="R13" s="135">
        <v>38818.231897041944</v>
      </c>
      <c r="S13" s="135">
        <v>40311.166837090728</v>
      </c>
      <c r="T13" s="135">
        <v>41713.326954526565</v>
      </c>
      <c r="U13" s="135">
        <v>42979.473409436658</v>
      </c>
      <c r="V13" s="135">
        <v>44079.496823309179</v>
      </c>
      <c r="W13" s="135">
        <v>45127.338217179225</v>
      </c>
      <c r="X13" s="135">
        <v>46083.397886490209</v>
      </c>
      <c r="Y13" s="135">
        <v>46903.14733209907</v>
      </c>
      <c r="Z13" s="135">
        <v>47519.678600227926</v>
      </c>
      <c r="AA13" s="135">
        <v>48154.92339130606</v>
      </c>
      <c r="AB13" s="135">
        <v>48768.79418470517</v>
      </c>
      <c r="AC13" s="135">
        <v>49425.171280958857</v>
      </c>
      <c r="AD13" s="135">
        <v>50145.42548447541</v>
      </c>
      <c r="AE13" s="135">
        <v>50858.083444644326</v>
      </c>
      <c r="AF13" s="135">
        <v>51564.82399332877</v>
      </c>
      <c r="AG13" s="135">
        <v>52286.071003530073</v>
      </c>
      <c r="AH13" s="135">
        <v>52891.321374368323</v>
      </c>
      <c r="AI13" s="135">
        <v>53453.975762962647</v>
      </c>
      <c r="AJ13" s="135">
        <v>53935.860980091355</v>
      </c>
      <c r="AK13" s="135">
        <v>54394.584082924135</v>
      </c>
      <c r="AL13" s="135">
        <v>54877.369541073072</v>
      </c>
      <c r="AM13" s="135">
        <v>55269.070586983988</v>
      </c>
      <c r="AN13" s="135">
        <v>55741.867453702711</v>
      </c>
      <c r="AO13" s="135">
        <v>56095.000119164593</v>
      </c>
      <c r="AP13" s="135">
        <v>56461.958759238492</v>
      </c>
      <c r="AQ13" s="135">
        <v>56866.245665016475</v>
      </c>
      <c r="AR13" s="135">
        <v>57249.007369941806</v>
      </c>
      <c r="AS13" s="135">
        <v>57612.125063922234</v>
      </c>
      <c r="AT13" s="135">
        <v>57933.990921944169</v>
      </c>
      <c r="AU13" s="135">
        <v>58336.125806694305</v>
      </c>
      <c r="AV13" s="135">
        <v>58691.427068831945</v>
      </c>
      <c r="AW13" s="135">
        <v>58886.762392313511</v>
      </c>
      <c r="AX13" s="135">
        <v>59178.469059988238</v>
      </c>
      <c r="AY13" s="135">
        <v>59363.946925771103</v>
      </c>
      <c r="AZ13" s="135">
        <v>59528.151345282778</v>
      </c>
    </row>
    <row r="14" spans="1:52">
      <c r="A14" s="104" t="s">
        <v>54</v>
      </c>
      <c r="B14" s="136">
        <v>6748.3376371227441</v>
      </c>
      <c r="C14" s="136">
        <v>6488.5294100000001</v>
      </c>
      <c r="D14" s="136">
        <v>6377.5200300000006</v>
      </c>
      <c r="E14" s="136">
        <v>6638.0330599999998</v>
      </c>
      <c r="F14" s="136">
        <v>6663.8860499999992</v>
      </c>
      <c r="G14" s="136">
        <v>6870.6037117056649</v>
      </c>
      <c r="H14" s="136">
        <v>7010.3301799999999</v>
      </c>
      <c r="I14" s="136">
        <v>7191.325899999998</v>
      </c>
      <c r="J14" s="136">
        <v>7070.6868999999951</v>
      </c>
      <c r="K14" s="136">
        <v>6434.21018</v>
      </c>
      <c r="L14" s="136">
        <v>6856.3210732859416</v>
      </c>
      <c r="M14" s="136">
        <v>6579.9299877775675</v>
      </c>
      <c r="N14" s="136">
        <v>6159.0213462869006</v>
      </c>
      <c r="O14" s="136">
        <v>5679.5465239637488</v>
      </c>
      <c r="P14" s="136">
        <v>5716.0484708451941</v>
      </c>
      <c r="Q14" s="136">
        <v>5949.9663472744478</v>
      </c>
      <c r="R14" s="136">
        <v>6292.4892449947174</v>
      </c>
      <c r="S14" s="136">
        <v>6480.0734042978902</v>
      </c>
      <c r="T14" s="136">
        <v>6586.1568871780046</v>
      </c>
      <c r="U14" s="136">
        <v>6669.307545317065</v>
      </c>
      <c r="V14" s="136">
        <v>6729.6430103421517</v>
      </c>
      <c r="W14" s="136">
        <v>6787.3711736967762</v>
      </c>
      <c r="X14" s="136">
        <v>6835.0179801333225</v>
      </c>
      <c r="Y14" s="136">
        <v>6860.036762485548</v>
      </c>
      <c r="Z14" s="136">
        <v>6901.6231359219792</v>
      </c>
      <c r="AA14" s="136">
        <v>6953.7191296449146</v>
      </c>
      <c r="AB14" s="136">
        <v>6986.9832134535473</v>
      </c>
      <c r="AC14" s="136">
        <v>7011.1347919751825</v>
      </c>
      <c r="AD14" s="136">
        <v>7054.3266171220357</v>
      </c>
      <c r="AE14" s="136">
        <v>7103.1593152317073</v>
      </c>
      <c r="AF14" s="136">
        <v>7160.3116997030393</v>
      </c>
      <c r="AG14" s="136">
        <v>7219.2173126999796</v>
      </c>
      <c r="AH14" s="136">
        <v>7269.405632582916</v>
      </c>
      <c r="AI14" s="136">
        <v>7326.3497696268669</v>
      </c>
      <c r="AJ14" s="136">
        <v>7380.1541509672161</v>
      </c>
      <c r="AK14" s="136">
        <v>7431.7451716231999</v>
      </c>
      <c r="AL14" s="136">
        <v>7488.497619955423</v>
      </c>
      <c r="AM14" s="136">
        <v>7534.6630097727957</v>
      </c>
      <c r="AN14" s="136">
        <v>7603.5705592295435</v>
      </c>
      <c r="AO14" s="136">
        <v>7643.4056954517773</v>
      </c>
      <c r="AP14" s="136">
        <v>7685.4974487974305</v>
      </c>
      <c r="AQ14" s="136">
        <v>7732.5774977034353</v>
      </c>
      <c r="AR14" s="136">
        <v>7770.7190116747761</v>
      </c>
      <c r="AS14" s="136">
        <v>7804.8505802345217</v>
      </c>
      <c r="AT14" s="136">
        <v>7831.7565220028837</v>
      </c>
      <c r="AU14" s="136">
        <v>7861.8617908377664</v>
      </c>
      <c r="AV14" s="136">
        <v>7882.0227788468055</v>
      </c>
      <c r="AW14" s="136">
        <v>7880.3932777467999</v>
      </c>
      <c r="AX14" s="136">
        <v>7883.6046974323472</v>
      </c>
      <c r="AY14" s="136">
        <v>7870.6876788057525</v>
      </c>
      <c r="AZ14" s="136">
        <v>7851.1215794907512</v>
      </c>
    </row>
    <row r="15" spans="1:52">
      <c r="A15" s="106" t="s">
        <v>72</v>
      </c>
      <c r="B15" s="137">
        <v>12618.290990353293</v>
      </c>
      <c r="C15" s="137">
        <v>12685.882972189724</v>
      </c>
      <c r="D15" s="137">
        <v>12291.934910854317</v>
      </c>
      <c r="E15" s="137">
        <v>12785.444035155866</v>
      </c>
      <c r="F15" s="137">
        <v>13280.16528184207</v>
      </c>
      <c r="G15" s="137">
        <v>13740.399901535849</v>
      </c>
      <c r="H15" s="137">
        <v>14346.558619507312</v>
      </c>
      <c r="I15" s="137">
        <v>14818.627388226856</v>
      </c>
      <c r="J15" s="137">
        <v>14527.621963627895</v>
      </c>
      <c r="K15" s="137">
        <v>13063.439040739315</v>
      </c>
      <c r="L15" s="137">
        <v>13116.630732131289</v>
      </c>
      <c r="M15" s="137">
        <v>14222.6425849974</v>
      </c>
      <c r="N15" s="137">
        <v>13827.292461376052</v>
      </c>
      <c r="O15" s="137">
        <v>13740.124611200001</v>
      </c>
      <c r="P15" s="137">
        <v>13981.418037836596</v>
      </c>
      <c r="Q15" s="137">
        <v>14676.787357828629</v>
      </c>
      <c r="R15" s="137">
        <v>16157.334637038781</v>
      </c>
      <c r="S15" s="137">
        <v>16779.810765281101</v>
      </c>
      <c r="T15" s="137">
        <v>17344.144431347981</v>
      </c>
      <c r="U15" s="137">
        <v>17857.734586629776</v>
      </c>
      <c r="V15" s="137">
        <v>18298.599562468189</v>
      </c>
      <c r="W15" s="137">
        <v>18727.963361796668</v>
      </c>
      <c r="X15" s="137">
        <v>19107.938449510551</v>
      </c>
      <c r="Y15" s="137">
        <v>19423.501942780938</v>
      </c>
      <c r="Z15" s="137">
        <v>19715.86209582843</v>
      </c>
      <c r="AA15" s="137">
        <v>20033.58343974343</v>
      </c>
      <c r="AB15" s="137">
        <v>20322.974317406963</v>
      </c>
      <c r="AC15" s="137">
        <v>20631.531062147606</v>
      </c>
      <c r="AD15" s="137">
        <v>20956.217075434306</v>
      </c>
      <c r="AE15" s="137">
        <v>21284.39871647134</v>
      </c>
      <c r="AF15" s="137">
        <v>21592.005347111663</v>
      </c>
      <c r="AG15" s="137">
        <v>21904.826265352269</v>
      </c>
      <c r="AH15" s="137">
        <v>22159.052855776616</v>
      </c>
      <c r="AI15" s="137">
        <v>22386.705937561946</v>
      </c>
      <c r="AJ15" s="137">
        <v>22571.592199074123</v>
      </c>
      <c r="AK15" s="137">
        <v>22740.473332889553</v>
      </c>
      <c r="AL15" s="137">
        <v>22933.303746832833</v>
      </c>
      <c r="AM15" s="137">
        <v>23068.54994760732</v>
      </c>
      <c r="AN15" s="137">
        <v>23241.639016447192</v>
      </c>
      <c r="AO15" s="137">
        <v>23373.502861917885</v>
      </c>
      <c r="AP15" s="137">
        <v>23503.00382616977</v>
      </c>
      <c r="AQ15" s="137">
        <v>23649.735785149896</v>
      </c>
      <c r="AR15" s="137">
        <v>23796.311266162182</v>
      </c>
      <c r="AS15" s="137">
        <v>23937.035321569958</v>
      </c>
      <c r="AT15" s="137">
        <v>24076.003568655644</v>
      </c>
      <c r="AU15" s="137">
        <v>24242.94023573395</v>
      </c>
      <c r="AV15" s="137">
        <v>24392.661758409165</v>
      </c>
      <c r="AW15" s="137">
        <v>24497.087816502062</v>
      </c>
      <c r="AX15" s="137">
        <v>24631.854248049996</v>
      </c>
      <c r="AY15" s="137">
        <v>24724.975484731767</v>
      </c>
      <c r="AZ15" s="137">
        <v>24807.751942756782</v>
      </c>
    </row>
    <row r="16" spans="1:52">
      <c r="A16" s="106" t="s">
        <v>73</v>
      </c>
      <c r="B16" s="137">
        <v>12490.167071533288</v>
      </c>
      <c r="C16" s="137">
        <v>11579.544046055626</v>
      </c>
      <c r="D16" s="137">
        <v>11552.992530597889</v>
      </c>
      <c r="E16" s="137">
        <v>11735.213759794675</v>
      </c>
      <c r="F16" s="137">
        <v>13175.911388046075</v>
      </c>
      <c r="G16" s="137">
        <v>13973.313075883523</v>
      </c>
      <c r="H16" s="137">
        <v>14542.516725478279</v>
      </c>
      <c r="I16" s="137">
        <v>15560.119730240152</v>
      </c>
      <c r="J16" s="137">
        <v>16230.55691232326</v>
      </c>
      <c r="K16" s="137">
        <v>15119.116103502587</v>
      </c>
      <c r="L16" s="137">
        <v>14848.567197211101</v>
      </c>
      <c r="M16" s="137">
        <v>14823.447737815701</v>
      </c>
      <c r="N16" s="137">
        <v>14780.921781618854</v>
      </c>
      <c r="O16" s="137">
        <v>15051.637948295633</v>
      </c>
      <c r="P16" s="137">
        <v>15224.755087342208</v>
      </c>
      <c r="Q16" s="137">
        <v>15771.115724165413</v>
      </c>
      <c r="R16" s="137">
        <v>16368.408015008452</v>
      </c>
      <c r="S16" s="137">
        <v>17051.282667511739</v>
      </c>
      <c r="T16" s="137">
        <v>17783.025636000581</v>
      </c>
      <c r="U16" s="137">
        <v>18452.431277489817</v>
      </c>
      <c r="V16" s="137">
        <v>19051.254250498841</v>
      </c>
      <c r="W16" s="137">
        <v>19612.003681685776</v>
      </c>
      <c r="X16" s="137">
        <v>20140.441456846333</v>
      </c>
      <c r="Y16" s="137">
        <v>20619.608626832589</v>
      </c>
      <c r="Z16" s="137">
        <v>20902.193368477514</v>
      </c>
      <c r="AA16" s="137">
        <v>21167.620821917717</v>
      </c>
      <c r="AB16" s="137">
        <v>21458.836653844664</v>
      </c>
      <c r="AC16" s="137">
        <v>21782.505426836073</v>
      </c>
      <c r="AD16" s="137">
        <v>22134.88179191907</v>
      </c>
      <c r="AE16" s="137">
        <v>22470.525412941282</v>
      </c>
      <c r="AF16" s="137">
        <v>22812.506946514073</v>
      </c>
      <c r="AG16" s="137">
        <v>23162.02742547782</v>
      </c>
      <c r="AH16" s="137">
        <v>23462.862886008785</v>
      </c>
      <c r="AI16" s="137">
        <v>23740.92005577384</v>
      </c>
      <c r="AJ16" s="137">
        <v>23984.114630050019</v>
      </c>
      <c r="AK16" s="137">
        <v>24222.36557841138</v>
      </c>
      <c r="AL16" s="137">
        <v>24455.568174284817</v>
      </c>
      <c r="AM16" s="137">
        <v>24665.857629603877</v>
      </c>
      <c r="AN16" s="137">
        <v>24896.657878025981</v>
      </c>
      <c r="AO16" s="137">
        <v>25078.091561794929</v>
      </c>
      <c r="AP16" s="137">
        <v>25273.45748427129</v>
      </c>
      <c r="AQ16" s="137">
        <v>25483.932382163155</v>
      </c>
      <c r="AR16" s="137">
        <v>25681.977092104844</v>
      </c>
      <c r="AS16" s="137">
        <v>25870.239162117745</v>
      </c>
      <c r="AT16" s="137">
        <v>26026.230831285637</v>
      </c>
      <c r="AU16" s="137">
        <v>26231.323780122599</v>
      </c>
      <c r="AV16" s="137">
        <v>26416.742531575983</v>
      </c>
      <c r="AW16" s="137">
        <v>26509.281298064649</v>
      </c>
      <c r="AX16" s="137">
        <v>26663.010114505902</v>
      </c>
      <c r="AY16" s="137">
        <v>26768.283762233594</v>
      </c>
      <c r="AZ16" s="137">
        <v>26869.277823035249</v>
      </c>
    </row>
    <row r="17" spans="1:52">
      <c r="A17" s="21" t="s">
        <v>56</v>
      </c>
      <c r="B17" s="134">
        <v>90506.5839065537</v>
      </c>
      <c r="C17" s="134">
        <v>92660.136751593309</v>
      </c>
      <c r="D17" s="134">
        <v>93905.763505522089</v>
      </c>
      <c r="E17" s="134">
        <v>97138.057262931936</v>
      </c>
      <c r="F17" s="134">
        <v>101306.49481220399</v>
      </c>
      <c r="G17" s="134">
        <v>103648.63316101597</v>
      </c>
      <c r="H17" s="134">
        <v>106097.92894369904</v>
      </c>
      <c r="I17" s="134">
        <v>109393.79827797734</v>
      </c>
      <c r="J17" s="134">
        <v>107294.08750845829</v>
      </c>
      <c r="K17" s="134">
        <v>101360.15828758052</v>
      </c>
      <c r="L17" s="134">
        <v>103814.1526520131</v>
      </c>
      <c r="M17" s="134">
        <v>102461.73774688222</v>
      </c>
      <c r="N17" s="134">
        <v>98174.66497853183</v>
      </c>
      <c r="O17" s="134">
        <v>96241.605207588102</v>
      </c>
      <c r="P17" s="134">
        <v>95314.622103057438</v>
      </c>
      <c r="Q17" s="134">
        <v>97047.442426995956</v>
      </c>
      <c r="R17" s="134">
        <v>100452.32108622284</v>
      </c>
      <c r="S17" s="134">
        <v>104533.20568552337</v>
      </c>
      <c r="T17" s="134">
        <v>106526.17780839212</v>
      </c>
      <c r="U17" s="134">
        <v>107786.87509303719</v>
      </c>
      <c r="V17" s="134">
        <v>108549.91573747442</v>
      </c>
      <c r="W17" s="134">
        <v>109107.83786185388</v>
      </c>
      <c r="X17" s="134">
        <v>109478.8346952032</v>
      </c>
      <c r="Y17" s="134">
        <v>109837.21812963337</v>
      </c>
      <c r="Z17" s="134">
        <v>110131.11735570728</v>
      </c>
      <c r="AA17" s="134">
        <v>110411.78205111403</v>
      </c>
      <c r="AB17" s="134">
        <v>110755.55458441033</v>
      </c>
      <c r="AC17" s="134">
        <v>111149.57034743993</v>
      </c>
      <c r="AD17" s="134">
        <v>111581.67558810563</v>
      </c>
      <c r="AE17" s="134">
        <v>112021.20689311599</v>
      </c>
      <c r="AF17" s="134">
        <v>112473.78200254554</v>
      </c>
      <c r="AG17" s="134">
        <v>112894.03059824937</v>
      </c>
      <c r="AH17" s="134">
        <v>113265.41333232462</v>
      </c>
      <c r="AI17" s="134">
        <v>113464.61032294753</v>
      </c>
      <c r="AJ17" s="134">
        <v>113593.36894991793</v>
      </c>
      <c r="AK17" s="134">
        <v>113662.21512210618</v>
      </c>
      <c r="AL17" s="134">
        <v>113683.93311389553</v>
      </c>
      <c r="AM17" s="134">
        <v>113658.66922872217</v>
      </c>
      <c r="AN17" s="134">
        <v>113577.67479474086</v>
      </c>
      <c r="AO17" s="134">
        <v>113494.92932017261</v>
      </c>
      <c r="AP17" s="134">
        <v>113385.97518032444</v>
      </c>
      <c r="AQ17" s="134">
        <v>113323.6136468223</v>
      </c>
      <c r="AR17" s="134">
        <v>113267.51476662859</v>
      </c>
      <c r="AS17" s="134">
        <v>113227.18681693022</v>
      </c>
      <c r="AT17" s="134">
        <v>113217.43770059574</v>
      </c>
      <c r="AU17" s="134">
        <v>113261.470962686</v>
      </c>
      <c r="AV17" s="134">
        <v>113339.14707494275</v>
      </c>
      <c r="AW17" s="134">
        <v>113433.21920885774</v>
      </c>
      <c r="AX17" s="134">
        <v>113595.39993588216</v>
      </c>
      <c r="AY17" s="134">
        <v>113800.53225083352</v>
      </c>
      <c r="AZ17" s="134">
        <v>114159.23121023869</v>
      </c>
    </row>
    <row r="18" spans="1:52">
      <c r="A18" s="102" t="s">
        <v>119</v>
      </c>
      <c r="B18" s="135">
        <v>81123.972949362898</v>
      </c>
      <c r="C18" s="135">
        <v>83190.021626955728</v>
      </c>
      <c r="D18" s="135">
        <v>84385.444855112466</v>
      </c>
      <c r="E18" s="135">
        <v>87264.230340849681</v>
      </c>
      <c r="F18" s="135">
        <v>91136.540223342512</v>
      </c>
      <c r="G18" s="135">
        <v>93633.227187499753</v>
      </c>
      <c r="H18" s="135">
        <v>95795.510069008044</v>
      </c>
      <c r="I18" s="135">
        <v>98991.126002805802</v>
      </c>
      <c r="J18" s="135">
        <v>97118.525681980638</v>
      </c>
      <c r="K18" s="135">
        <v>91828.716757837537</v>
      </c>
      <c r="L18" s="135">
        <v>94240.125185819765</v>
      </c>
      <c r="M18" s="135">
        <v>93321.719546712731</v>
      </c>
      <c r="N18" s="135">
        <v>89373.383125754088</v>
      </c>
      <c r="O18" s="135">
        <v>87983.794777643518</v>
      </c>
      <c r="P18" s="135">
        <v>87465.655190012214</v>
      </c>
      <c r="Q18" s="135">
        <v>88724.135624625706</v>
      </c>
      <c r="R18" s="135">
        <v>91972.213464738976</v>
      </c>
      <c r="S18" s="135">
        <v>95795.984878911244</v>
      </c>
      <c r="T18" s="135">
        <v>97534.385943801317</v>
      </c>
      <c r="U18" s="135">
        <v>98561.469366015837</v>
      </c>
      <c r="V18" s="135">
        <v>99108.244819875341</v>
      </c>
      <c r="W18" s="135">
        <v>99463.523746618041</v>
      </c>
      <c r="X18" s="135">
        <v>99646.475804495247</v>
      </c>
      <c r="Y18" s="135">
        <v>99831.97647549375</v>
      </c>
      <c r="Z18" s="135">
        <v>99991.077504538276</v>
      </c>
      <c r="AA18" s="135">
        <v>100141.43801900676</v>
      </c>
      <c r="AB18" s="135">
        <v>100346.06705354837</v>
      </c>
      <c r="AC18" s="135">
        <v>100590.99760307249</v>
      </c>
      <c r="AD18" s="135">
        <v>100873.83158083886</v>
      </c>
      <c r="AE18" s="135">
        <v>101165.39624845152</v>
      </c>
      <c r="AF18" s="135">
        <v>101481.0983859089</v>
      </c>
      <c r="AG18" s="135">
        <v>101765.18945430717</v>
      </c>
      <c r="AH18" s="135">
        <v>102004.52866520728</v>
      </c>
      <c r="AI18" s="135">
        <v>102089.29070912734</v>
      </c>
      <c r="AJ18" s="135">
        <v>102118.44964014995</v>
      </c>
      <c r="AK18" s="135">
        <v>102094.1632718468</v>
      </c>
      <c r="AL18" s="135">
        <v>102022.62788216581</v>
      </c>
      <c r="AM18" s="135">
        <v>101904.62404235892</v>
      </c>
      <c r="AN18" s="135">
        <v>101748.24022040094</v>
      </c>
      <c r="AO18" s="135">
        <v>101559.36238000923</v>
      </c>
      <c r="AP18" s="135">
        <v>101340.0274015514</v>
      </c>
      <c r="AQ18" s="135">
        <v>101146.46164421581</v>
      </c>
      <c r="AR18" s="135">
        <v>100963.10346421563</v>
      </c>
      <c r="AS18" s="135">
        <v>100801.12832279353</v>
      </c>
      <c r="AT18" s="135">
        <v>100671.1953496973</v>
      </c>
      <c r="AU18" s="135">
        <v>100586.27868020289</v>
      </c>
      <c r="AV18" s="135">
        <v>100528.44743308348</v>
      </c>
      <c r="AW18" s="135">
        <v>100514.43531788132</v>
      </c>
      <c r="AX18" s="135">
        <v>100553.01804534419</v>
      </c>
      <c r="AY18" s="135">
        <v>100648.43058836318</v>
      </c>
      <c r="AZ18" s="135">
        <v>100903.31969371691</v>
      </c>
    </row>
    <row r="19" spans="1:52">
      <c r="A19" s="106" t="s">
        <v>122</v>
      </c>
      <c r="B19" s="137">
        <v>25645.003978878463</v>
      </c>
      <c r="C19" s="137">
        <v>26112.117727443569</v>
      </c>
      <c r="D19" s="137">
        <v>26396.489616614224</v>
      </c>
      <c r="E19" s="137">
        <v>27301.750383448154</v>
      </c>
      <c r="F19" s="137">
        <v>27905.751549993343</v>
      </c>
      <c r="G19" s="137">
        <v>28667.704039129319</v>
      </c>
      <c r="H19" s="137">
        <v>28480.614286448203</v>
      </c>
      <c r="I19" s="137">
        <v>29752.576705373573</v>
      </c>
      <c r="J19" s="137">
        <v>29602.941316346347</v>
      </c>
      <c r="K19" s="137">
        <v>29181.642426938484</v>
      </c>
      <c r="L19" s="137">
        <v>29841.489327008221</v>
      </c>
      <c r="M19" s="137">
        <v>29927.597921841669</v>
      </c>
      <c r="N19" s="137">
        <v>28612.169645663249</v>
      </c>
      <c r="O19" s="137">
        <v>27891.568046543518</v>
      </c>
      <c r="P19" s="137">
        <v>28291.099082178265</v>
      </c>
      <c r="Q19" s="137">
        <v>28221.880704286508</v>
      </c>
      <c r="R19" s="137">
        <v>28471.247636272619</v>
      </c>
      <c r="S19" s="137">
        <v>28808.95958173924</v>
      </c>
      <c r="T19" s="137">
        <v>28846.008198204181</v>
      </c>
      <c r="U19" s="137">
        <v>28755.493848244125</v>
      </c>
      <c r="V19" s="137">
        <v>28525.137536533457</v>
      </c>
      <c r="W19" s="137">
        <v>28285.298135713769</v>
      </c>
      <c r="X19" s="137">
        <v>28023.731820498186</v>
      </c>
      <c r="Y19" s="137">
        <v>27764.03038413365</v>
      </c>
      <c r="Z19" s="137">
        <v>27520.59273941235</v>
      </c>
      <c r="AA19" s="137">
        <v>27300.768111824778</v>
      </c>
      <c r="AB19" s="137">
        <v>27132.039520027043</v>
      </c>
      <c r="AC19" s="137">
        <v>27002.56898856553</v>
      </c>
      <c r="AD19" s="137">
        <v>26908.461495813921</v>
      </c>
      <c r="AE19" s="137">
        <v>26839.091369216854</v>
      </c>
      <c r="AF19" s="137">
        <v>26797.642079509496</v>
      </c>
      <c r="AG19" s="137">
        <v>26760.457250797779</v>
      </c>
      <c r="AH19" s="137">
        <v>26710.595007976757</v>
      </c>
      <c r="AI19" s="137">
        <v>26617.959920024849</v>
      </c>
      <c r="AJ19" s="137">
        <v>26513.082377263563</v>
      </c>
      <c r="AK19" s="137">
        <v>26401.115249674323</v>
      </c>
      <c r="AL19" s="137">
        <v>26284.442916440436</v>
      </c>
      <c r="AM19" s="137">
        <v>26165.112548607558</v>
      </c>
      <c r="AN19" s="137">
        <v>26047.048453701464</v>
      </c>
      <c r="AO19" s="137">
        <v>25938.162478434835</v>
      </c>
      <c r="AP19" s="137">
        <v>25842.246317065175</v>
      </c>
      <c r="AQ19" s="137">
        <v>25769.307040724721</v>
      </c>
      <c r="AR19" s="137">
        <v>25716.420941284337</v>
      </c>
      <c r="AS19" s="137">
        <v>25682.214864468813</v>
      </c>
      <c r="AT19" s="137">
        <v>25667.612152483951</v>
      </c>
      <c r="AU19" s="137">
        <v>25673.145799714057</v>
      </c>
      <c r="AV19" s="137">
        <v>25696.470121338105</v>
      </c>
      <c r="AW19" s="137">
        <v>25733.453563516465</v>
      </c>
      <c r="AX19" s="137">
        <v>25788.460118269817</v>
      </c>
      <c r="AY19" s="137">
        <v>25858.863868137854</v>
      </c>
      <c r="AZ19" s="137">
        <v>25957.120273799199</v>
      </c>
    </row>
    <row r="20" spans="1:52">
      <c r="A20" s="108" t="s">
        <v>123</v>
      </c>
      <c r="B20" s="138">
        <v>55478.968970484435</v>
      </c>
      <c r="C20" s="138">
        <v>57077.903899512152</v>
      </c>
      <c r="D20" s="138">
        <v>57988.955238498253</v>
      </c>
      <c r="E20" s="138">
        <v>59962.479957401527</v>
      </c>
      <c r="F20" s="138">
        <v>63230.788673349161</v>
      </c>
      <c r="G20" s="138">
        <v>64965.523148370441</v>
      </c>
      <c r="H20" s="138">
        <v>67314.895782559819</v>
      </c>
      <c r="I20" s="138">
        <v>69238.549297432226</v>
      </c>
      <c r="J20" s="138">
        <v>67515.584365634291</v>
      </c>
      <c r="K20" s="138">
        <v>62647.074330899057</v>
      </c>
      <c r="L20" s="138">
        <v>64398.635858811533</v>
      </c>
      <c r="M20" s="138">
        <v>63394.121624871077</v>
      </c>
      <c r="N20" s="138">
        <v>60761.213480090846</v>
      </c>
      <c r="O20" s="138">
        <v>60092.226731100018</v>
      </c>
      <c r="P20" s="138">
        <v>59174.556107833945</v>
      </c>
      <c r="Q20" s="138">
        <v>60502.254920339197</v>
      </c>
      <c r="R20" s="138">
        <v>63500.965828466346</v>
      </c>
      <c r="S20" s="138">
        <v>66987.025297172004</v>
      </c>
      <c r="T20" s="138">
        <v>68688.377745597129</v>
      </c>
      <c r="U20" s="138">
        <v>69805.975517771731</v>
      </c>
      <c r="V20" s="138">
        <v>70583.107283341873</v>
      </c>
      <c r="W20" s="138">
        <v>71178.225610904294</v>
      </c>
      <c r="X20" s="138">
        <v>71622.743983997061</v>
      </c>
      <c r="Y20" s="138">
        <v>72067.946091360107</v>
      </c>
      <c r="Z20" s="138">
        <v>72470.484765125933</v>
      </c>
      <c r="AA20" s="138">
        <v>72840.669907181989</v>
      </c>
      <c r="AB20" s="138">
        <v>73214.027533521337</v>
      </c>
      <c r="AC20" s="138">
        <v>73588.428614506949</v>
      </c>
      <c r="AD20" s="138">
        <v>73965.37008502493</v>
      </c>
      <c r="AE20" s="138">
        <v>74326.304879234667</v>
      </c>
      <c r="AF20" s="138">
        <v>74683.456306399414</v>
      </c>
      <c r="AG20" s="138">
        <v>75004.732203509382</v>
      </c>
      <c r="AH20" s="138">
        <v>75293.933657230533</v>
      </c>
      <c r="AI20" s="138">
        <v>75471.330789102474</v>
      </c>
      <c r="AJ20" s="138">
        <v>75605.367262886386</v>
      </c>
      <c r="AK20" s="138">
        <v>75693.048022172472</v>
      </c>
      <c r="AL20" s="138">
        <v>75738.184965725362</v>
      </c>
      <c r="AM20" s="138">
        <v>75739.511493751372</v>
      </c>
      <c r="AN20" s="138">
        <v>75701.191766699485</v>
      </c>
      <c r="AO20" s="138">
        <v>75621.199901574393</v>
      </c>
      <c r="AP20" s="138">
        <v>75497.781084486225</v>
      </c>
      <c r="AQ20" s="138">
        <v>75377.154603491101</v>
      </c>
      <c r="AR20" s="138">
        <v>75246.682522931296</v>
      </c>
      <c r="AS20" s="138">
        <v>75118.913458324721</v>
      </c>
      <c r="AT20" s="138">
        <v>75003.583197213346</v>
      </c>
      <c r="AU20" s="138">
        <v>74913.132880488833</v>
      </c>
      <c r="AV20" s="138">
        <v>74831.977311745373</v>
      </c>
      <c r="AW20" s="138">
        <v>74780.981754364853</v>
      </c>
      <c r="AX20" s="138">
        <v>74764.557927074376</v>
      </c>
      <c r="AY20" s="138">
        <v>74789.566720225339</v>
      </c>
      <c r="AZ20" s="138">
        <v>74946.199419917713</v>
      </c>
    </row>
    <row r="21" spans="1:52">
      <c r="A21" s="102" t="s">
        <v>124</v>
      </c>
      <c r="B21" s="138">
        <v>2322.6712945316344</v>
      </c>
      <c r="C21" s="138">
        <v>2194.7545428829271</v>
      </c>
      <c r="D21" s="138">
        <v>2204.8592518618298</v>
      </c>
      <c r="E21" s="138">
        <v>2189.6522270327932</v>
      </c>
      <c r="F21" s="138">
        <v>2237.1572987496234</v>
      </c>
      <c r="G21" s="138">
        <v>2101.8560114382167</v>
      </c>
      <c r="H21" s="138">
        <v>2086.9419096765978</v>
      </c>
      <c r="I21" s="138">
        <v>2143.8732736385778</v>
      </c>
      <c r="J21" s="138">
        <v>2003.4504124288221</v>
      </c>
      <c r="K21" s="138">
        <v>1714.5130739848801</v>
      </c>
      <c r="L21" s="138">
        <v>1772.6895623899786</v>
      </c>
      <c r="M21" s="138">
        <v>1792.9700023502039</v>
      </c>
      <c r="N21" s="138">
        <v>1698.8567222750357</v>
      </c>
      <c r="O21" s="138">
        <v>1521.0887841242188</v>
      </c>
      <c r="P21" s="138">
        <v>1437.006794159264</v>
      </c>
      <c r="Q21" s="138">
        <v>1411.1079851808227</v>
      </c>
      <c r="R21" s="138">
        <v>1405.9782765652214</v>
      </c>
      <c r="S21" s="138">
        <v>1453.7729371204885</v>
      </c>
      <c r="T21" s="138">
        <v>1487.7856248625753</v>
      </c>
      <c r="U21" s="138">
        <v>1515.5426677247515</v>
      </c>
      <c r="V21" s="138">
        <v>1538.6047378191406</v>
      </c>
      <c r="W21" s="138">
        <v>1561.2423482382078</v>
      </c>
      <c r="X21" s="138">
        <v>1581.3316172975835</v>
      </c>
      <c r="Y21" s="138">
        <v>1596.7853172811142</v>
      </c>
      <c r="Z21" s="138">
        <v>1611.7185445752343</v>
      </c>
      <c r="AA21" s="138">
        <v>1626.028564750749</v>
      </c>
      <c r="AB21" s="138">
        <v>1640.7694550844355</v>
      </c>
      <c r="AC21" s="138">
        <v>1654.8420296012148</v>
      </c>
      <c r="AD21" s="138">
        <v>1669.6779551053905</v>
      </c>
      <c r="AE21" s="138">
        <v>1684.5754331923649</v>
      </c>
      <c r="AF21" s="138">
        <v>1699.4752193097597</v>
      </c>
      <c r="AG21" s="138">
        <v>1700.9912765001777</v>
      </c>
      <c r="AH21" s="138">
        <v>1713.9006917131953</v>
      </c>
      <c r="AI21" s="138">
        <v>1725.9830420444566</v>
      </c>
      <c r="AJ21" s="138">
        <v>1736.6279498991619</v>
      </c>
      <c r="AK21" s="138">
        <v>1747.7745271258614</v>
      </c>
      <c r="AL21" s="138">
        <v>1757.1832678183573</v>
      </c>
      <c r="AM21" s="138">
        <v>1765.4179689836917</v>
      </c>
      <c r="AN21" s="138">
        <v>1773.9517043020969</v>
      </c>
      <c r="AO21" s="138">
        <v>1780.9955115460195</v>
      </c>
      <c r="AP21" s="138">
        <v>1787.9658889605998</v>
      </c>
      <c r="AQ21" s="138">
        <v>1796.8096270294145</v>
      </c>
      <c r="AR21" s="138">
        <v>1803.3118282924618</v>
      </c>
      <c r="AS21" s="138">
        <v>1808.8234833933261</v>
      </c>
      <c r="AT21" s="138">
        <v>1815.4131147300336</v>
      </c>
      <c r="AU21" s="138">
        <v>1820.3202737813631</v>
      </c>
      <c r="AV21" s="138">
        <v>1824.6698059898115</v>
      </c>
      <c r="AW21" s="138">
        <v>1823.8499044845423</v>
      </c>
      <c r="AX21" s="138">
        <v>1822.7666531984187</v>
      </c>
      <c r="AY21" s="138">
        <v>1822.3337474137213</v>
      </c>
      <c r="AZ21" s="138">
        <v>1821.0184753712419</v>
      </c>
    </row>
    <row r="22" spans="1:52">
      <c r="A22" s="102" t="s">
        <v>121</v>
      </c>
      <c r="B22" s="135">
        <v>1929.913746629923</v>
      </c>
      <c r="C22" s="135">
        <v>1990.5927717546519</v>
      </c>
      <c r="D22" s="135">
        <v>2048.9232985477875</v>
      </c>
      <c r="E22" s="135">
        <v>2166.9916850494578</v>
      </c>
      <c r="F22" s="135">
        <v>2304.0092601118504</v>
      </c>
      <c r="G22" s="135">
        <v>2356.4998048134098</v>
      </c>
      <c r="H22" s="135">
        <v>2523.8718750143998</v>
      </c>
      <c r="I22" s="135">
        <v>2719.9883115329785</v>
      </c>
      <c r="J22" s="135">
        <v>2830.9932540488458</v>
      </c>
      <c r="K22" s="135">
        <v>2532.4054057580897</v>
      </c>
      <c r="L22" s="135">
        <v>2780.1960801271666</v>
      </c>
      <c r="M22" s="135">
        <v>2842.3458433561673</v>
      </c>
      <c r="N22" s="135">
        <v>2790.6660304614056</v>
      </c>
      <c r="O22" s="135">
        <v>2839.4719234936679</v>
      </c>
      <c r="P22" s="135">
        <v>2814.3783083195149</v>
      </c>
      <c r="Q22" s="135">
        <v>2970.7600000472471</v>
      </c>
      <c r="R22" s="135">
        <v>3091.6908996823131</v>
      </c>
      <c r="S22" s="135">
        <v>3252.2136311697186</v>
      </c>
      <c r="T22" s="135">
        <v>3420.9692024414821</v>
      </c>
      <c r="U22" s="135">
        <v>3579.6699958323861</v>
      </c>
      <c r="V22" s="135">
        <v>3732.1531625506395</v>
      </c>
      <c r="W22" s="135">
        <v>3876.0892052908212</v>
      </c>
      <c r="X22" s="135">
        <v>4009.484584785218</v>
      </c>
      <c r="Y22" s="135">
        <v>4127.5679832072628</v>
      </c>
      <c r="Z22" s="135">
        <v>4211.5453691300763</v>
      </c>
      <c r="AA22" s="135">
        <v>4291.41080587955</v>
      </c>
      <c r="AB22" s="135">
        <v>4381.717459550212</v>
      </c>
      <c r="AC22" s="135">
        <v>4482.9801429303234</v>
      </c>
      <c r="AD22" s="135">
        <v>4583.4561534426975</v>
      </c>
      <c r="AE22" s="135">
        <v>4683.9275232741684</v>
      </c>
      <c r="AF22" s="135">
        <v>4773.4150147017754</v>
      </c>
      <c r="AG22" s="135">
        <v>4874.2608900224122</v>
      </c>
      <c r="AH22" s="135">
        <v>4959.1487502134369</v>
      </c>
      <c r="AI22" s="135">
        <v>5033.8992181397934</v>
      </c>
      <c r="AJ22" s="135">
        <v>5095.3795617418045</v>
      </c>
      <c r="AK22" s="135">
        <v>5149.814432954664</v>
      </c>
      <c r="AL22" s="135">
        <v>5206.6623771529958</v>
      </c>
      <c r="AM22" s="135">
        <v>5262.1203190913075</v>
      </c>
      <c r="AN22" s="135">
        <v>5317.4276076667893</v>
      </c>
      <c r="AO22" s="135">
        <v>5384.1625460117066</v>
      </c>
      <c r="AP22" s="135">
        <v>5459.3739556365863</v>
      </c>
      <c r="AQ22" s="135">
        <v>5546.8644599515173</v>
      </c>
      <c r="AR22" s="135">
        <v>5634.6171876381286</v>
      </c>
      <c r="AS22" s="135">
        <v>5717.0806229915424</v>
      </c>
      <c r="AT22" s="135">
        <v>5795.6663092292247</v>
      </c>
      <c r="AU22" s="135">
        <v>5883.6962583612076</v>
      </c>
      <c r="AV22" s="135">
        <v>5976.029356735271</v>
      </c>
      <c r="AW22" s="135">
        <v>6045.429016893675</v>
      </c>
      <c r="AX22" s="135">
        <v>6130.5195419855036</v>
      </c>
      <c r="AY22" s="135">
        <v>6198.6544047692396</v>
      </c>
      <c r="AZ22" s="135">
        <v>6262.7891793813151</v>
      </c>
    </row>
    <row r="23" spans="1:52">
      <c r="A23" s="104" t="s">
        <v>74</v>
      </c>
      <c r="B23" s="136">
        <v>551.34240977842569</v>
      </c>
      <c r="C23" s="136">
        <v>552.14534551315046</v>
      </c>
      <c r="D23" s="136">
        <v>536.60303366655785</v>
      </c>
      <c r="E23" s="136">
        <v>540.56869091005058</v>
      </c>
      <c r="F23" s="136">
        <v>547.67802322418368</v>
      </c>
      <c r="G23" s="136">
        <v>549.66384953482861</v>
      </c>
      <c r="H23" s="136">
        <v>592.43242439526375</v>
      </c>
      <c r="I23" s="136">
        <v>616.72555452302697</v>
      </c>
      <c r="J23" s="136">
        <v>625.41951654109164</v>
      </c>
      <c r="K23" s="136">
        <v>575.31672382333136</v>
      </c>
      <c r="L23" s="136">
        <v>570.26937182519237</v>
      </c>
      <c r="M23" s="136">
        <v>550.72207515834816</v>
      </c>
      <c r="N23" s="136">
        <v>545.7561975784472</v>
      </c>
      <c r="O23" s="136">
        <v>527.69931434266675</v>
      </c>
      <c r="P23" s="136">
        <v>526.16787696929919</v>
      </c>
      <c r="Q23" s="136">
        <v>538.28270580262074</v>
      </c>
      <c r="R23" s="136">
        <v>567.94649315667937</v>
      </c>
      <c r="S23" s="136">
        <v>608.90331491522511</v>
      </c>
      <c r="T23" s="136">
        <v>650.46512121805165</v>
      </c>
      <c r="U23" s="136">
        <v>689.36904226517538</v>
      </c>
      <c r="V23" s="136">
        <v>727.4076824807446</v>
      </c>
      <c r="W23" s="136">
        <v>763.73506053711515</v>
      </c>
      <c r="X23" s="136">
        <v>798.1491487224481</v>
      </c>
      <c r="Y23" s="136">
        <v>828.13073713405197</v>
      </c>
      <c r="Z23" s="136">
        <v>860.40894512662044</v>
      </c>
      <c r="AA23" s="136">
        <v>890.89723787721368</v>
      </c>
      <c r="AB23" s="136">
        <v>923.96746974292591</v>
      </c>
      <c r="AC23" s="136">
        <v>960.38973422631307</v>
      </c>
      <c r="AD23" s="136">
        <v>997.06379819338815</v>
      </c>
      <c r="AE23" s="136">
        <v>1033.1158726314206</v>
      </c>
      <c r="AF23" s="136">
        <v>1070.0495641690898</v>
      </c>
      <c r="AG23" s="136">
        <v>1108.6753487566057</v>
      </c>
      <c r="AH23" s="136">
        <v>1140.8689922859228</v>
      </c>
      <c r="AI23" s="136">
        <v>1174.3255805211363</v>
      </c>
      <c r="AJ23" s="136">
        <v>1204.8548768314797</v>
      </c>
      <c r="AK23" s="136">
        <v>1233.4023876279734</v>
      </c>
      <c r="AL23" s="136">
        <v>1266.1691163851701</v>
      </c>
      <c r="AM23" s="136">
        <v>1295.8972684026098</v>
      </c>
      <c r="AN23" s="136">
        <v>1325.8927166356716</v>
      </c>
      <c r="AO23" s="136">
        <v>1362.1013593478269</v>
      </c>
      <c r="AP23" s="136">
        <v>1399.4212337543422</v>
      </c>
      <c r="AQ23" s="136">
        <v>1436.9138358400653</v>
      </c>
      <c r="AR23" s="136">
        <v>1471.856911422276</v>
      </c>
      <c r="AS23" s="136">
        <v>1506.3360523513763</v>
      </c>
      <c r="AT23" s="136">
        <v>1538.8802610043599</v>
      </c>
      <c r="AU23" s="136">
        <v>1574.9721228756339</v>
      </c>
      <c r="AV23" s="136">
        <v>1611.5785610560408</v>
      </c>
      <c r="AW23" s="136">
        <v>1641.7582891226334</v>
      </c>
      <c r="AX23" s="136">
        <v>1676.7884713892229</v>
      </c>
      <c r="AY23" s="136">
        <v>1704.1166427428316</v>
      </c>
      <c r="AZ23" s="136">
        <v>1730.7012321194763</v>
      </c>
    </row>
    <row r="24" spans="1:52">
      <c r="A24" s="108" t="s">
        <v>73</v>
      </c>
      <c r="B24" s="138">
        <v>1378.5713368514976</v>
      </c>
      <c r="C24" s="138">
        <v>1438.4474262415017</v>
      </c>
      <c r="D24" s="138">
        <v>1512.3202648812296</v>
      </c>
      <c r="E24" s="138">
        <v>1626.4229941394071</v>
      </c>
      <c r="F24" s="138">
        <v>1756.3312368876664</v>
      </c>
      <c r="G24" s="138">
        <v>1806.8359552785812</v>
      </c>
      <c r="H24" s="138">
        <v>1931.4394506191361</v>
      </c>
      <c r="I24" s="138">
        <v>2103.2627570099517</v>
      </c>
      <c r="J24" s="138">
        <v>2205.5737375077542</v>
      </c>
      <c r="K24" s="138">
        <v>1957.0886819347586</v>
      </c>
      <c r="L24" s="138">
        <v>2209.9267083019745</v>
      </c>
      <c r="M24" s="138">
        <v>2291.6237681978196</v>
      </c>
      <c r="N24" s="138">
        <v>2244.9098328829582</v>
      </c>
      <c r="O24" s="138">
        <v>2311.7726091510012</v>
      </c>
      <c r="P24" s="138">
        <v>2288.2104313502159</v>
      </c>
      <c r="Q24" s="138">
        <v>2432.4772942446261</v>
      </c>
      <c r="R24" s="138">
        <v>2523.7444065256336</v>
      </c>
      <c r="S24" s="138">
        <v>2643.310316254493</v>
      </c>
      <c r="T24" s="138">
        <v>2770.5040812234301</v>
      </c>
      <c r="U24" s="138">
        <v>2890.3009535672109</v>
      </c>
      <c r="V24" s="138">
        <v>3004.7454800698947</v>
      </c>
      <c r="W24" s="138">
        <v>3112.3541447537059</v>
      </c>
      <c r="X24" s="138">
        <v>3211.3354360627695</v>
      </c>
      <c r="Y24" s="138">
        <v>3299.4372460732106</v>
      </c>
      <c r="Z24" s="138">
        <v>3351.1364240034554</v>
      </c>
      <c r="AA24" s="138">
        <v>3400.5135680023359</v>
      </c>
      <c r="AB24" s="138">
        <v>3457.7499898072861</v>
      </c>
      <c r="AC24" s="138">
        <v>3522.5904087040108</v>
      </c>
      <c r="AD24" s="138">
        <v>3586.3923552493097</v>
      </c>
      <c r="AE24" s="138">
        <v>3650.8116506427477</v>
      </c>
      <c r="AF24" s="138">
        <v>3703.3654505326858</v>
      </c>
      <c r="AG24" s="138">
        <v>3765.5855412658066</v>
      </c>
      <c r="AH24" s="138">
        <v>3818.2797579275148</v>
      </c>
      <c r="AI24" s="138">
        <v>3859.5736376186574</v>
      </c>
      <c r="AJ24" s="138">
        <v>3890.524684910325</v>
      </c>
      <c r="AK24" s="138">
        <v>3916.4120453266905</v>
      </c>
      <c r="AL24" s="138">
        <v>3940.4932607678252</v>
      </c>
      <c r="AM24" s="138">
        <v>3966.2230506886972</v>
      </c>
      <c r="AN24" s="138">
        <v>3991.5348910311177</v>
      </c>
      <c r="AO24" s="138">
        <v>4022.0611866638792</v>
      </c>
      <c r="AP24" s="138">
        <v>4059.9527218822441</v>
      </c>
      <c r="AQ24" s="138">
        <v>4109.9506241114514</v>
      </c>
      <c r="AR24" s="138">
        <v>4162.7602762158531</v>
      </c>
      <c r="AS24" s="138">
        <v>4210.7445706401659</v>
      </c>
      <c r="AT24" s="138">
        <v>4256.7860482248652</v>
      </c>
      <c r="AU24" s="138">
        <v>4308.7241354855732</v>
      </c>
      <c r="AV24" s="138">
        <v>4364.4507956792304</v>
      </c>
      <c r="AW24" s="138">
        <v>4403.670727771042</v>
      </c>
      <c r="AX24" s="138">
        <v>4453.73107059628</v>
      </c>
      <c r="AY24" s="138">
        <v>4494.537762026408</v>
      </c>
      <c r="AZ24" s="138">
        <v>4532.087947261839</v>
      </c>
    </row>
    <row r="25" spans="1:52">
      <c r="A25" s="102" t="s">
        <v>125</v>
      </c>
      <c r="B25" s="135">
        <v>5130.025916029248</v>
      </c>
      <c r="C25" s="135">
        <v>5284.7678099999994</v>
      </c>
      <c r="D25" s="135">
        <v>5266.5361000000003</v>
      </c>
      <c r="E25" s="135">
        <v>5517.1830100000006</v>
      </c>
      <c r="F25" s="135">
        <v>5628.7880300000006</v>
      </c>
      <c r="G25" s="135">
        <v>5557.050157264599</v>
      </c>
      <c r="H25" s="135">
        <v>5691.6050900000018</v>
      </c>
      <c r="I25" s="135">
        <v>5538.8106899999984</v>
      </c>
      <c r="J25" s="135">
        <v>5341.1181599999982</v>
      </c>
      <c r="K25" s="135">
        <v>5284.5230499999989</v>
      </c>
      <c r="L25" s="135">
        <v>5021.1418236761911</v>
      </c>
      <c r="M25" s="135">
        <v>4504.7023544630956</v>
      </c>
      <c r="N25" s="135">
        <v>4311.7591000412967</v>
      </c>
      <c r="O25" s="135">
        <v>3897.2497223266851</v>
      </c>
      <c r="P25" s="135">
        <v>3597.5818105664343</v>
      </c>
      <c r="Q25" s="135">
        <v>3941.4388171421829</v>
      </c>
      <c r="R25" s="135">
        <v>3982.4384452363347</v>
      </c>
      <c r="S25" s="135">
        <v>4031.234238321907</v>
      </c>
      <c r="T25" s="135">
        <v>4083.0370372867433</v>
      </c>
      <c r="U25" s="135">
        <v>4130.1930634642213</v>
      </c>
      <c r="V25" s="135">
        <v>4170.9130172293071</v>
      </c>
      <c r="W25" s="135">
        <v>4206.9825617068127</v>
      </c>
      <c r="X25" s="135">
        <v>4241.5426886251535</v>
      </c>
      <c r="Y25" s="135">
        <v>4280.888353651234</v>
      </c>
      <c r="Z25" s="135">
        <v>4316.7759374636917</v>
      </c>
      <c r="AA25" s="135">
        <v>4352.9046614769723</v>
      </c>
      <c r="AB25" s="135">
        <v>4387.0006162273185</v>
      </c>
      <c r="AC25" s="135">
        <v>4420.7505718359007</v>
      </c>
      <c r="AD25" s="135">
        <v>4454.7098987186864</v>
      </c>
      <c r="AE25" s="135">
        <v>4487.307688197925</v>
      </c>
      <c r="AF25" s="135">
        <v>4519.7933826250937</v>
      </c>
      <c r="AG25" s="135">
        <v>4553.5889774196294</v>
      </c>
      <c r="AH25" s="135">
        <v>4587.8352251906945</v>
      </c>
      <c r="AI25" s="135">
        <v>4615.4373536359226</v>
      </c>
      <c r="AJ25" s="135">
        <v>4642.9117981270228</v>
      </c>
      <c r="AK25" s="135">
        <v>4670.4628901788647</v>
      </c>
      <c r="AL25" s="135">
        <v>4697.4595867583939</v>
      </c>
      <c r="AM25" s="135">
        <v>4726.5068982882403</v>
      </c>
      <c r="AN25" s="135">
        <v>4738.055262371041</v>
      </c>
      <c r="AO25" s="135">
        <v>4770.4088826056559</v>
      </c>
      <c r="AP25" s="135">
        <v>4798.6079341758659</v>
      </c>
      <c r="AQ25" s="135">
        <v>4833.4779156255427</v>
      </c>
      <c r="AR25" s="135">
        <v>4866.4822864823727</v>
      </c>
      <c r="AS25" s="135">
        <v>4900.1543877518207</v>
      </c>
      <c r="AT25" s="135">
        <v>4935.1629269391997</v>
      </c>
      <c r="AU25" s="135">
        <v>4971.1757503405497</v>
      </c>
      <c r="AV25" s="135">
        <v>5010.0004791341926</v>
      </c>
      <c r="AW25" s="135">
        <v>5049.5049695982052</v>
      </c>
      <c r="AX25" s="135">
        <v>5089.0956953540535</v>
      </c>
      <c r="AY25" s="135">
        <v>5131.1135102873841</v>
      </c>
      <c r="AZ25" s="135">
        <v>5172.1038617692138</v>
      </c>
    </row>
    <row r="26" spans="1:52">
      <c r="A26" s="106" t="s">
        <v>76</v>
      </c>
      <c r="B26" s="137">
        <v>4137.6253533342951</v>
      </c>
      <c r="C26" s="137">
        <v>4337.438633058594</v>
      </c>
      <c r="D26" s="137">
        <v>4333.2414106716997</v>
      </c>
      <c r="E26" s="137">
        <v>4615.8086211115342</v>
      </c>
      <c r="F26" s="137">
        <v>4724.1169515629053</v>
      </c>
      <c r="G26" s="137">
        <v>4579.1919103702357</v>
      </c>
      <c r="H26" s="137">
        <v>4758.5288243833666</v>
      </c>
      <c r="I26" s="137">
        <v>4540.4887656119363</v>
      </c>
      <c r="J26" s="137">
        <v>4404.427760680408</v>
      </c>
      <c r="K26" s="137">
        <v>4327.3758387732205</v>
      </c>
      <c r="L26" s="137">
        <v>4033.2867057424583</v>
      </c>
      <c r="M26" s="137">
        <v>3485.9803310122088</v>
      </c>
      <c r="N26" s="137">
        <v>3353.9749193364169</v>
      </c>
      <c r="O26" s="137">
        <v>2916.3418820380925</v>
      </c>
      <c r="P26" s="137">
        <v>2648.6431754211753</v>
      </c>
      <c r="Q26" s="137">
        <v>2883.7701404272984</v>
      </c>
      <c r="R26" s="137">
        <v>2905.9198455989799</v>
      </c>
      <c r="S26" s="137">
        <v>2931.826178092856</v>
      </c>
      <c r="T26" s="137">
        <v>2960.9244873712546</v>
      </c>
      <c r="U26" s="137">
        <v>2987.2871846170556</v>
      </c>
      <c r="V26" s="137">
        <v>3007.7347817200512</v>
      </c>
      <c r="W26" s="137">
        <v>3024.7303868173472</v>
      </c>
      <c r="X26" s="137">
        <v>3041.3133415178418</v>
      </c>
      <c r="Y26" s="137">
        <v>3061.4497138809174</v>
      </c>
      <c r="Z26" s="137">
        <v>3079.0658225991947</v>
      </c>
      <c r="AA26" s="137">
        <v>3097.7698365519045</v>
      </c>
      <c r="AB26" s="137">
        <v>3114.6381573265217</v>
      </c>
      <c r="AC26" s="137">
        <v>3131.5673168818357</v>
      </c>
      <c r="AD26" s="137">
        <v>3148.3254582629697</v>
      </c>
      <c r="AE26" s="137">
        <v>3163.428085383191</v>
      </c>
      <c r="AF26" s="137">
        <v>3178.3263472179624</v>
      </c>
      <c r="AG26" s="137">
        <v>3194.8330948546923</v>
      </c>
      <c r="AH26" s="137">
        <v>3212.2671462848884</v>
      </c>
      <c r="AI26" s="137">
        <v>3227.0326265720305</v>
      </c>
      <c r="AJ26" s="137">
        <v>3241.696303864213</v>
      </c>
      <c r="AK26" s="137">
        <v>3256.2083547341031</v>
      </c>
      <c r="AL26" s="137">
        <v>3270.1474340843301</v>
      </c>
      <c r="AM26" s="137">
        <v>3286.7068049694276</v>
      </c>
      <c r="AN26" s="137">
        <v>3289.9506601259482</v>
      </c>
      <c r="AO26" s="137">
        <v>3308.5409329298886</v>
      </c>
      <c r="AP26" s="137">
        <v>3323.2619261258847</v>
      </c>
      <c r="AQ26" s="137">
        <v>3343.7573108029933</v>
      </c>
      <c r="AR26" s="137">
        <v>3362.425811729086</v>
      </c>
      <c r="AS26" s="137">
        <v>3382.8763908934325</v>
      </c>
      <c r="AT26" s="137">
        <v>3404.6923006024135</v>
      </c>
      <c r="AU26" s="137">
        <v>3427.1971466707605</v>
      </c>
      <c r="AV26" s="137">
        <v>3452.0117526583081</v>
      </c>
      <c r="AW26" s="137">
        <v>3477.3831540387555</v>
      </c>
      <c r="AX26" s="137">
        <v>3502.8491325145942</v>
      </c>
      <c r="AY26" s="137">
        <v>3531.5533390424443</v>
      </c>
      <c r="AZ26" s="137">
        <v>3558.6031580797412</v>
      </c>
    </row>
    <row r="27" spans="1:52">
      <c r="A27" s="108" t="s">
        <v>77</v>
      </c>
      <c r="B27" s="138">
        <v>992.40056269495255</v>
      </c>
      <c r="C27" s="138">
        <v>947.32917694140554</v>
      </c>
      <c r="D27" s="138">
        <v>933.29468932830002</v>
      </c>
      <c r="E27" s="138">
        <v>901.37438888846646</v>
      </c>
      <c r="F27" s="138">
        <v>904.6710784370955</v>
      </c>
      <c r="G27" s="138">
        <v>977.85824689436265</v>
      </c>
      <c r="H27" s="138">
        <v>933.07626561663471</v>
      </c>
      <c r="I27" s="138">
        <v>998.32192438806271</v>
      </c>
      <c r="J27" s="138">
        <v>936.69039931959071</v>
      </c>
      <c r="K27" s="138">
        <v>957.14721122677793</v>
      </c>
      <c r="L27" s="138">
        <v>987.85511793373234</v>
      </c>
      <c r="M27" s="138">
        <v>1018.722023450887</v>
      </c>
      <c r="N27" s="138">
        <v>957.78418070488055</v>
      </c>
      <c r="O27" s="138">
        <v>980.90784028859241</v>
      </c>
      <c r="P27" s="138">
        <v>948.93863514525879</v>
      </c>
      <c r="Q27" s="138">
        <v>1057.6686767148838</v>
      </c>
      <c r="R27" s="138">
        <v>1076.5185996373541</v>
      </c>
      <c r="S27" s="138">
        <v>1099.4080602290519</v>
      </c>
      <c r="T27" s="138">
        <v>1122.1125499154887</v>
      </c>
      <c r="U27" s="138">
        <v>1142.9058788471666</v>
      </c>
      <c r="V27" s="138">
        <v>1163.1782355092557</v>
      </c>
      <c r="W27" s="138">
        <v>1182.2521748894651</v>
      </c>
      <c r="X27" s="138">
        <v>1200.2293471073117</v>
      </c>
      <c r="Y27" s="138">
        <v>1219.4386397703161</v>
      </c>
      <c r="Z27" s="138">
        <v>1237.7101148644974</v>
      </c>
      <c r="AA27" s="138">
        <v>1255.1348249250673</v>
      </c>
      <c r="AB27" s="138">
        <v>1272.3624589007964</v>
      </c>
      <c r="AC27" s="138">
        <v>1289.1832549540648</v>
      </c>
      <c r="AD27" s="138">
        <v>1306.3844404557162</v>
      </c>
      <c r="AE27" s="138">
        <v>1323.879602814734</v>
      </c>
      <c r="AF27" s="138">
        <v>1341.467035407132</v>
      </c>
      <c r="AG27" s="138">
        <v>1358.7558825649373</v>
      </c>
      <c r="AH27" s="138">
        <v>1375.568078905806</v>
      </c>
      <c r="AI27" s="138">
        <v>1388.4047270638919</v>
      </c>
      <c r="AJ27" s="138">
        <v>1401.2154942628099</v>
      </c>
      <c r="AK27" s="138">
        <v>1414.2545354447614</v>
      </c>
      <c r="AL27" s="138">
        <v>1427.3121526740638</v>
      </c>
      <c r="AM27" s="138">
        <v>1439.800093318813</v>
      </c>
      <c r="AN27" s="138">
        <v>1448.104602245093</v>
      </c>
      <c r="AO27" s="138">
        <v>1461.8679496757679</v>
      </c>
      <c r="AP27" s="138">
        <v>1475.3460080499808</v>
      </c>
      <c r="AQ27" s="138">
        <v>1489.7206048225491</v>
      </c>
      <c r="AR27" s="138">
        <v>1504.0564747532862</v>
      </c>
      <c r="AS27" s="138">
        <v>1517.2779968583889</v>
      </c>
      <c r="AT27" s="138">
        <v>1530.4706263367859</v>
      </c>
      <c r="AU27" s="138">
        <v>1543.9786036697885</v>
      </c>
      <c r="AV27" s="138">
        <v>1557.988726475885</v>
      </c>
      <c r="AW27" s="138">
        <v>1572.1218155594504</v>
      </c>
      <c r="AX27" s="138">
        <v>1586.2465628394593</v>
      </c>
      <c r="AY27" s="138">
        <v>1599.56017124494</v>
      </c>
      <c r="AZ27" s="138">
        <v>1613.5007036894729</v>
      </c>
    </row>
    <row r="28" spans="1:52">
      <c r="A28" s="110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</row>
    <row r="29" spans="1:52">
      <c r="A29" s="113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</row>
    <row r="30" spans="1:52">
      <c r="A30" s="19" t="s">
        <v>162</v>
      </c>
      <c r="B30" s="133">
        <v>244237.7340053987</v>
      </c>
      <c r="C30" s="133">
        <v>248628.56551995286</v>
      </c>
      <c r="D30" s="133">
        <v>251960.88960817127</v>
      </c>
      <c r="E30" s="133">
        <v>254729.8287640225</v>
      </c>
      <c r="F30" s="133">
        <v>260845.32852344733</v>
      </c>
      <c r="G30" s="133">
        <v>261582.44390691715</v>
      </c>
      <c r="H30" s="133">
        <v>267410.44039810135</v>
      </c>
      <c r="I30" s="133">
        <v>271703.68640158937</v>
      </c>
      <c r="J30" s="133">
        <v>267994.98998874205</v>
      </c>
      <c r="K30" s="133">
        <v>262200.17333709227</v>
      </c>
      <c r="L30" s="133">
        <v>261540.55990396068</v>
      </c>
      <c r="M30" s="133">
        <v>259094.44784052105</v>
      </c>
      <c r="N30" s="133">
        <v>250348.02490716748</v>
      </c>
      <c r="O30" s="133">
        <v>247851.61333073338</v>
      </c>
      <c r="P30" s="133">
        <v>252373.73814971242</v>
      </c>
      <c r="Q30" s="133">
        <v>255787.25172562699</v>
      </c>
      <c r="R30" s="133">
        <v>260735.95094927584</v>
      </c>
      <c r="S30" s="133">
        <v>265407.69248237595</v>
      </c>
      <c r="T30" s="133">
        <v>266352.83186106419</v>
      </c>
      <c r="U30" s="133">
        <v>266024.10214274115</v>
      </c>
      <c r="V30" s="133">
        <v>264588.62354745483</v>
      </c>
      <c r="W30" s="133">
        <v>262489.50487439771</v>
      </c>
      <c r="X30" s="133">
        <v>260265.2219220323</v>
      </c>
      <c r="Y30" s="133">
        <v>257796.70667532587</v>
      </c>
      <c r="Z30" s="133">
        <v>255368.53366582887</v>
      </c>
      <c r="AA30" s="133">
        <v>253109.44074401056</v>
      </c>
      <c r="AB30" s="133">
        <v>251188.20372987865</v>
      </c>
      <c r="AC30" s="133">
        <v>249587.85150400957</v>
      </c>
      <c r="AD30" s="133">
        <v>248456.72229934228</v>
      </c>
      <c r="AE30" s="133">
        <v>247521.02719621436</v>
      </c>
      <c r="AF30" s="133">
        <v>246785.93653399969</v>
      </c>
      <c r="AG30" s="133">
        <v>246099.80507295454</v>
      </c>
      <c r="AH30" s="133">
        <v>245409.0927432843</v>
      </c>
      <c r="AI30" s="133">
        <v>244557.22468707472</v>
      </c>
      <c r="AJ30" s="133">
        <v>243625.38295423056</v>
      </c>
      <c r="AK30" s="133">
        <v>242600.81953683298</v>
      </c>
      <c r="AL30" s="133">
        <v>241478.68707670714</v>
      </c>
      <c r="AM30" s="133">
        <v>240268.21020959772</v>
      </c>
      <c r="AN30" s="133">
        <v>238971.74445341754</v>
      </c>
      <c r="AO30" s="133">
        <v>237594.25132820389</v>
      </c>
      <c r="AP30" s="133">
        <v>236192.01040075492</v>
      </c>
      <c r="AQ30" s="133">
        <v>234872.51336507383</v>
      </c>
      <c r="AR30" s="133">
        <v>233552.05786025338</v>
      </c>
      <c r="AS30" s="133">
        <v>232267.30605070293</v>
      </c>
      <c r="AT30" s="133">
        <v>231020.69852443802</v>
      </c>
      <c r="AU30" s="133">
        <v>229872.60935756378</v>
      </c>
      <c r="AV30" s="133">
        <v>228782.09771125019</v>
      </c>
      <c r="AW30" s="133">
        <v>227764.54594265309</v>
      </c>
      <c r="AX30" s="133">
        <v>226822.22760609811</v>
      </c>
      <c r="AY30" s="133">
        <v>225993.24902944348</v>
      </c>
      <c r="AZ30" s="133">
        <v>225346.65203800285</v>
      </c>
    </row>
    <row r="31" spans="1:52">
      <c r="A31" s="117" t="s">
        <v>55</v>
      </c>
      <c r="B31" s="141">
        <v>163113.76105603576</v>
      </c>
      <c r="C31" s="141">
        <v>165438.54389299717</v>
      </c>
      <c r="D31" s="141">
        <v>167575.44475305884</v>
      </c>
      <c r="E31" s="141">
        <v>167465.59842317284</v>
      </c>
      <c r="F31" s="141">
        <v>169708.78830010485</v>
      </c>
      <c r="G31" s="141">
        <v>167949.2167194174</v>
      </c>
      <c r="H31" s="141">
        <v>171614.9303290933</v>
      </c>
      <c r="I31" s="141">
        <v>172712.56039878359</v>
      </c>
      <c r="J31" s="141">
        <v>170876.46430676142</v>
      </c>
      <c r="K31" s="141">
        <v>170371.45657925474</v>
      </c>
      <c r="L31" s="141">
        <v>167300.43471814092</v>
      </c>
      <c r="M31" s="141">
        <v>165772.72829380829</v>
      </c>
      <c r="N31" s="141">
        <v>160974.64178141335</v>
      </c>
      <c r="O31" s="141">
        <v>159867.81855308986</v>
      </c>
      <c r="P31" s="141">
        <v>164908.08295970023</v>
      </c>
      <c r="Q31" s="141">
        <v>167063.1161010013</v>
      </c>
      <c r="R31" s="141">
        <v>168763.73748453686</v>
      </c>
      <c r="S31" s="141">
        <v>169611.70760346472</v>
      </c>
      <c r="T31" s="141">
        <v>168818.4459172629</v>
      </c>
      <c r="U31" s="141">
        <v>167462.63277672531</v>
      </c>
      <c r="V31" s="141">
        <v>165480.37872757949</v>
      </c>
      <c r="W31" s="141">
        <v>163025.98112777964</v>
      </c>
      <c r="X31" s="141">
        <v>160618.74611753706</v>
      </c>
      <c r="Y31" s="141">
        <v>157964.73019983212</v>
      </c>
      <c r="Z31" s="141">
        <v>155377.45616129058</v>
      </c>
      <c r="AA31" s="141">
        <v>152968.00272500381</v>
      </c>
      <c r="AB31" s="141">
        <v>150842.13667633026</v>
      </c>
      <c r="AC31" s="141">
        <v>148996.85390093707</v>
      </c>
      <c r="AD31" s="141">
        <v>147582.89071850342</v>
      </c>
      <c r="AE31" s="141">
        <v>146355.63094776281</v>
      </c>
      <c r="AF31" s="141">
        <v>145304.83814809078</v>
      </c>
      <c r="AG31" s="141">
        <v>144334.61561864737</v>
      </c>
      <c r="AH31" s="141">
        <v>143404.56407807698</v>
      </c>
      <c r="AI31" s="141">
        <v>142467.93397794737</v>
      </c>
      <c r="AJ31" s="141">
        <v>141506.93331408064</v>
      </c>
      <c r="AK31" s="141">
        <v>140506.65626498617</v>
      </c>
      <c r="AL31" s="141">
        <v>139456.0591945413</v>
      </c>
      <c r="AM31" s="141">
        <v>138363.5861672388</v>
      </c>
      <c r="AN31" s="141">
        <v>137223.5042330166</v>
      </c>
      <c r="AO31" s="141">
        <v>136034.88894819468</v>
      </c>
      <c r="AP31" s="141">
        <v>134851.98299920355</v>
      </c>
      <c r="AQ31" s="141">
        <v>133726.05172085803</v>
      </c>
      <c r="AR31" s="141">
        <v>132588.95439603773</v>
      </c>
      <c r="AS31" s="141">
        <v>131466.17772790938</v>
      </c>
      <c r="AT31" s="141">
        <v>130349.5031747407</v>
      </c>
      <c r="AU31" s="141">
        <v>129286.33067736088</v>
      </c>
      <c r="AV31" s="141">
        <v>128253.65027816672</v>
      </c>
      <c r="AW31" s="141">
        <v>127250.11062477178</v>
      </c>
      <c r="AX31" s="141">
        <v>126269.20956075389</v>
      </c>
      <c r="AY31" s="141">
        <v>125344.81844108026</v>
      </c>
      <c r="AZ31" s="141">
        <v>124443.33234428595</v>
      </c>
    </row>
    <row r="32" spans="1:52">
      <c r="A32" s="119" t="s">
        <v>42</v>
      </c>
      <c r="B32" s="142">
        <v>3378.5668458402506</v>
      </c>
      <c r="C32" s="142">
        <v>3473.1941519438328</v>
      </c>
      <c r="D32" s="142">
        <v>3503.1871341366063</v>
      </c>
      <c r="E32" s="142">
        <v>3570.1041878540273</v>
      </c>
      <c r="F32" s="142">
        <v>3643.2016406890511</v>
      </c>
      <c r="G32" s="142">
        <v>3726.5607682539176</v>
      </c>
      <c r="H32" s="142">
        <v>3655.1963330375211</v>
      </c>
      <c r="I32" s="142">
        <v>3506.3583816379114</v>
      </c>
      <c r="J32" s="142">
        <v>3619.6586404695176</v>
      </c>
      <c r="K32" s="142">
        <v>3586.0826167899277</v>
      </c>
      <c r="L32" s="142">
        <v>3665.9968200892099</v>
      </c>
      <c r="M32" s="142">
        <v>3672.8876830752433</v>
      </c>
      <c r="N32" s="142">
        <v>3593.7587270527861</v>
      </c>
      <c r="O32" s="142">
        <v>3544.2969605140147</v>
      </c>
      <c r="P32" s="142">
        <v>3637.3754108104436</v>
      </c>
      <c r="Q32" s="142">
        <v>3669.7168775744794</v>
      </c>
      <c r="R32" s="142">
        <v>3692.357985631369</v>
      </c>
      <c r="S32" s="142">
        <v>3699.1279096347257</v>
      </c>
      <c r="T32" s="142">
        <v>3686.0650925931441</v>
      </c>
      <c r="U32" s="142">
        <v>3662.1035146170434</v>
      </c>
      <c r="V32" s="142">
        <v>3619.8250943011385</v>
      </c>
      <c r="W32" s="142">
        <v>3558.5923806112605</v>
      </c>
      <c r="X32" s="142">
        <v>3488.1776987749658</v>
      </c>
      <c r="Y32" s="142">
        <v>3412.693729263573</v>
      </c>
      <c r="Z32" s="142">
        <v>3339.212612702765</v>
      </c>
      <c r="AA32" s="142">
        <v>3279.8067968707792</v>
      </c>
      <c r="AB32" s="142">
        <v>3235.7087336850882</v>
      </c>
      <c r="AC32" s="142">
        <v>3207.3027500296544</v>
      </c>
      <c r="AD32" s="142">
        <v>3194.5244648779458</v>
      </c>
      <c r="AE32" s="142">
        <v>3192.3542715427047</v>
      </c>
      <c r="AF32" s="142">
        <v>3197.7679405949584</v>
      </c>
      <c r="AG32" s="142">
        <v>3207.4235336487004</v>
      </c>
      <c r="AH32" s="142">
        <v>3218.3839546707545</v>
      </c>
      <c r="AI32" s="142">
        <v>3229.5237456955083</v>
      </c>
      <c r="AJ32" s="142">
        <v>3240.1786572904512</v>
      </c>
      <c r="AK32" s="142">
        <v>3249.2398303867981</v>
      </c>
      <c r="AL32" s="142">
        <v>3257.4597391996836</v>
      </c>
      <c r="AM32" s="142">
        <v>3264.7725324499629</v>
      </c>
      <c r="AN32" s="142">
        <v>3270.9526494648403</v>
      </c>
      <c r="AO32" s="142">
        <v>3275.4613835802106</v>
      </c>
      <c r="AP32" s="142">
        <v>3278.2530006505081</v>
      </c>
      <c r="AQ32" s="142">
        <v>3279.6699743452909</v>
      </c>
      <c r="AR32" s="142">
        <v>3281.0749242221964</v>
      </c>
      <c r="AS32" s="142">
        <v>3284.0085772796965</v>
      </c>
      <c r="AT32" s="142">
        <v>3287.355288220127</v>
      </c>
      <c r="AU32" s="142">
        <v>3292.2253165172651</v>
      </c>
      <c r="AV32" s="142">
        <v>3297.0420053103439</v>
      </c>
      <c r="AW32" s="142">
        <v>3302.7611543100793</v>
      </c>
      <c r="AX32" s="142">
        <v>3309.639056101727</v>
      </c>
      <c r="AY32" s="142">
        <v>3316.8556099572425</v>
      </c>
      <c r="AZ32" s="142">
        <v>3325.8297666383733</v>
      </c>
    </row>
    <row r="33" spans="1:52">
      <c r="A33" s="121" t="s">
        <v>126</v>
      </c>
      <c r="B33" s="143">
        <v>3378.5668458402506</v>
      </c>
      <c r="C33" s="143">
        <v>3473.1941519438328</v>
      </c>
      <c r="D33" s="143">
        <v>3503.1871341366063</v>
      </c>
      <c r="E33" s="143">
        <v>3570.1041878540273</v>
      </c>
      <c r="F33" s="143">
        <v>3643.2016406890511</v>
      </c>
      <c r="G33" s="143">
        <v>3726.5607682539176</v>
      </c>
      <c r="H33" s="143">
        <v>3655.1963330375211</v>
      </c>
      <c r="I33" s="143">
        <v>3506.3583816379114</v>
      </c>
      <c r="J33" s="143">
        <v>3619.6586404695176</v>
      </c>
      <c r="K33" s="143">
        <v>3586.0826167899277</v>
      </c>
      <c r="L33" s="143">
        <v>3665.9968200892099</v>
      </c>
      <c r="M33" s="143">
        <v>3672.8876830752433</v>
      </c>
      <c r="N33" s="143">
        <v>3593.7587270527861</v>
      </c>
      <c r="O33" s="143">
        <v>3544.2969605140147</v>
      </c>
      <c r="P33" s="143">
        <v>3637.3754108104436</v>
      </c>
      <c r="Q33" s="143">
        <v>3669.7168775744794</v>
      </c>
      <c r="R33" s="143">
        <v>3680.4864109218915</v>
      </c>
      <c r="S33" s="143">
        <v>3673.9667907300677</v>
      </c>
      <c r="T33" s="143">
        <v>3646.6810869316919</v>
      </c>
      <c r="U33" s="143">
        <v>3607.2969971291996</v>
      </c>
      <c r="V33" s="143">
        <v>3548.6972952975457</v>
      </c>
      <c r="W33" s="143">
        <v>3469.9766376398675</v>
      </c>
      <c r="X33" s="143">
        <v>3380.6333011697025</v>
      </c>
      <c r="Y33" s="143">
        <v>3285.4397440905545</v>
      </c>
      <c r="Z33" s="143">
        <v>3192.0999261920683</v>
      </c>
      <c r="AA33" s="143">
        <v>3112.7431154806304</v>
      </c>
      <c r="AB33" s="143">
        <v>3049.9962795670485</v>
      </c>
      <c r="AC33" s="143">
        <v>3004.4517318169487</v>
      </c>
      <c r="AD33" s="143">
        <v>2975.9123551757402</v>
      </c>
      <c r="AE33" s="143">
        <v>2959.2185130631051</v>
      </c>
      <c r="AF33" s="143">
        <v>2951.176980041399</v>
      </c>
      <c r="AG33" s="143">
        <v>2947.9678141210261</v>
      </c>
      <c r="AH33" s="143">
        <v>2946.2064000957512</v>
      </c>
      <c r="AI33" s="143">
        <v>2944.6973731091871</v>
      </c>
      <c r="AJ33" s="143">
        <v>2942.5875446290779</v>
      </c>
      <c r="AK33" s="143">
        <v>2938.2396504189674</v>
      </c>
      <c r="AL33" s="143">
        <v>2932.2441686863231</v>
      </c>
      <c r="AM33" s="143">
        <v>2924.5241723089612</v>
      </c>
      <c r="AN33" s="143">
        <v>2915.0127467346115</v>
      </c>
      <c r="AO33" s="143">
        <v>2903.4942263254206</v>
      </c>
      <c r="AP33" s="143">
        <v>2890.174512854413</v>
      </c>
      <c r="AQ33" s="143">
        <v>2875.4528016780514</v>
      </c>
      <c r="AR33" s="143">
        <v>2860.9269652639155</v>
      </c>
      <c r="AS33" s="143">
        <v>2847.9654625584049</v>
      </c>
      <c r="AT33" s="143">
        <v>2835.4521002161391</v>
      </c>
      <c r="AU33" s="143">
        <v>2824.4824535418788</v>
      </c>
      <c r="AV33" s="143">
        <v>2813.5804591330284</v>
      </c>
      <c r="AW33" s="143">
        <v>2803.8129646441771</v>
      </c>
      <c r="AX33" s="143">
        <v>2795.5010586003928</v>
      </c>
      <c r="AY33" s="143">
        <v>2787.5461074434456</v>
      </c>
      <c r="AZ33" s="143">
        <v>2781.3587423697932</v>
      </c>
    </row>
    <row r="34" spans="1:52">
      <c r="A34" s="123" t="s">
        <v>127</v>
      </c>
      <c r="B34" s="137">
        <v>3378.5668458402506</v>
      </c>
      <c r="C34" s="137">
        <v>3473.1941519438328</v>
      </c>
      <c r="D34" s="137">
        <v>3503.1871341366063</v>
      </c>
      <c r="E34" s="137">
        <v>3570.1041878540273</v>
      </c>
      <c r="F34" s="137">
        <v>3643.2016406890511</v>
      </c>
      <c r="G34" s="137">
        <v>3726.5607682539176</v>
      </c>
      <c r="H34" s="137">
        <v>3655.1963330375211</v>
      </c>
      <c r="I34" s="137">
        <v>3506.3583816379114</v>
      </c>
      <c r="J34" s="137">
        <v>3619.6586404695176</v>
      </c>
      <c r="K34" s="137">
        <v>3586.0826167899277</v>
      </c>
      <c r="L34" s="137">
        <v>3665.9968200892099</v>
      </c>
      <c r="M34" s="137">
        <v>3672.8876830752433</v>
      </c>
      <c r="N34" s="137">
        <v>3593.7587270527861</v>
      </c>
      <c r="O34" s="137">
        <v>3544.2969605140147</v>
      </c>
      <c r="P34" s="137">
        <v>3637.3754108104436</v>
      </c>
      <c r="Q34" s="137">
        <v>3669.7168775744794</v>
      </c>
      <c r="R34" s="137">
        <v>3680.4864109218915</v>
      </c>
      <c r="S34" s="137">
        <v>3673.9667907300677</v>
      </c>
      <c r="T34" s="137">
        <v>3646.6810869316919</v>
      </c>
      <c r="U34" s="137">
        <v>3607.2969971291996</v>
      </c>
      <c r="V34" s="137">
        <v>3548.6972952975457</v>
      </c>
      <c r="W34" s="137">
        <v>3469.9766376398675</v>
      </c>
      <c r="X34" s="137">
        <v>3380.6333011697025</v>
      </c>
      <c r="Y34" s="137">
        <v>3285.4397440905545</v>
      </c>
      <c r="Z34" s="137">
        <v>3192.0999261920683</v>
      </c>
      <c r="AA34" s="137">
        <v>3112.7431154806304</v>
      </c>
      <c r="AB34" s="137">
        <v>3049.9962795670485</v>
      </c>
      <c r="AC34" s="137">
        <v>3004.4517318169487</v>
      </c>
      <c r="AD34" s="137">
        <v>2975.9123551757402</v>
      </c>
      <c r="AE34" s="137">
        <v>2959.2185130631051</v>
      </c>
      <c r="AF34" s="137">
        <v>2951.176980041399</v>
      </c>
      <c r="AG34" s="137">
        <v>2947.9678141210261</v>
      </c>
      <c r="AH34" s="137">
        <v>2946.2064000957512</v>
      </c>
      <c r="AI34" s="137">
        <v>2944.6973731091871</v>
      </c>
      <c r="AJ34" s="137">
        <v>2942.5875446290779</v>
      </c>
      <c r="AK34" s="137">
        <v>2938.2396504189674</v>
      </c>
      <c r="AL34" s="137">
        <v>2932.2441686863231</v>
      </c>
      <c r="AM34" s="137">
        <v>2924.5241723089612</v>
      </c>
      <c r="AN34" s="137">
        <v>2915.0127467346115</v>
      </c>
      <c r="AO34" s="137">
        <v>2903.4942263254206</v>
      </c>
      <c r="AP34" s="137">
        <v>2890.174512854413</v>
      </c>
      <c r="AQ34" s="137">
        <v>2875.4528016780514</v>
      </c>
      <c r="AR34" s="137">
        <v>2860.9269652639155</v>
      </c>
      <c r="AS34" s="137">
        <v>2847.9654625584049</v>
      </c>
      <c r="AT34" s="137">
        <v>2835.4521002161391</v>
      </c>
      <c r="AU34" s="137">
        <v>2824.4824535418788</v>
      </c>
      <c r="AV34" s="137">
        <v>2813.5804591330284</v>
      </c>
      <c r="AW34" s="137">
        <v>2803.8129646441771</v>
      </c>
      <c r="AX34" s="137">
        <v>2795.5010586003928</v>
      </c>
      <c r="AY34" s="137">
        <v>2787.5461074434456</v>
      </c>
      <c r="AZ34" s="137">
        <v>2781.3587423697932</v>
      </c>
    </row>
    <row r="35" spans="1:52">
      <c r="A35" s="123" t="s">
        <v>128</v>
      </c>
      <c r="B35" s="137">
        <v>0</v>
      </c>
      <c r="C35" s="137">
        <v>0</v>
      </c>
      <c r="D35" s="137">
        <v>0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0</v>
      </c>
      <c r="S35" s="137">
        <v>0</v>
      </c>
      <c r="T35" s="137">
        <v>0</v>
      </c>
      <c r="U35" s="137">
        <v>0</v>
      </c>
      <c r="V35" s="137">
        <v>0</v>
      </c>
      <c r="W35" s="137">
        <v>0</v>
      </c>
      <c r="X35" s="137">
        <v>0</v>
      </c>
      <c r="Y35" s="137">
        <v>0</v>
      </c>
      <c r="Z35" s="137">
        <v>0</v>
      </c>
      <c r="AA35" s="137">
        <v>0</v>
      </c>
      <c r="AB35" s="137">
        <v>0</v>
      </c>
      <c r="AC35" s="137">
        <v>0</v>
      </c>
      <c r="AD35" s="137">
        <v>0</v>
      </c>
      <c r="AE35" s="137">
        <v>0</v>
      </c>
      <c r="AF35" s="137">
        <v>0</v>
      </c>
      <c r="AG35" s="137">
        <v>0</v>
      </c>
      <c r="AH35" s="137">
        <v>0</v>
      </c>
      <c r="AI35" s="137">
        <v>0</v>
      </c>
      <c r="AJ35" s="137">
        <v>0</v>
      </c>
      <c r="AK35" s="137">
        <v>0</v>
      </c>
      <c r="AL35" s="137">
        <v>0</v>
      </c>
      <c r="AM35" s="137">
        <v>0</v>
      </c>
      <c r="AN35" s="137">
        <v>0</v>
      </c>
      <c r="AO35" s="137">
        <v>0</v>
      </c>
      <c r="AP35" s="137">
        <v>0</v>
      </c>
      <c r="AQ35" s="137">
        <v>0</v>
      </c>
      <c r="AR35" s="137">
        <v>0</v>
      </c>
      <c r="AS35" s="137">
        <v>0</v>
      </c>
      <c r="AT35" s="137">
        <v>0</v>
      </c>
      <c r="AU35" s="137">
        <v>0</v>
      </c>
      <c r="AV35" s="137">
        <v>0</v>
      </c>
      <c r="AW35" s="137">
        <v>0</v>
      </c>
      <c r="AX35" s="137">
        <v>0</v>
      </c>
      <c r="AY35" s="137">
        <v>0</v>
      </c>
      <c r="AZ35" s="137">
        <v>0</v>
      </c>
    </row>
    <row r="36" spans="1:52">
      <c r="A36" s="123" t="s">
        <v>129</v>
      </c>
      <c r="B36" s="137">
        <v>0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7">
        <v>0</v>
      </c>
      <c r="T36" s="137">
        <v>0</v>
      </c>
      <c r="U36" s="137">
        <v>0</v>
      </c>
      <c r="V36" s="137">
        <v>0</v>
      </c>
      <c r="W36" s="137">
        <v>0</v>
      </c>
      <c r="X36" s="137">
        <v>0</v>
      </c>
      <c r="Y36" s="137">
        <v>0</v>
      </c>
      <c r="Z36" s="137">
        <v>0</v>
      </c>
      <c r="AA36" s="137">
        <v>0</v>
      </c>
      <c r="AB36" s="137">
        <v>0</v>
      </c>
      <c r="AC36" s="137">
        <v>0</v>
      </c>
      <c r="AD36" s="137">
        <v>0</v>
      </c>
      <c r="AE36" s="137">
        <v>0</v>
      </c>
      <c r="AF36" s="137">
        <v>0</v>
      </c>
      <c r="AG36" s="137">
        <v>0</v>
      </c>
      <c r="AH36" s="137">
        <v>0</v>
      </c>
      <c r="AI36" s="137">
        <v>0</v>
      </c>
      <c r="AJ36" s="137">
        <v>0</v>
      </c>
      <c r="AK36" s="137">
        <v>0</v>
      </c>
      <c r="AL36" s="137">
        <v>0</v>
      </c>
      <c r="AM36" s="137">
        <v>0</v>
      </c>
      <c r="AN36" s="137">
        <v>0</v>
      </c>
      <c r="AO36" s="137">
        <v>0</v>
      </c>
      <c r="AP36" s="137">
        <v>0</v>
      </c>
      <c r="AQ36" s="137">
        <v>0</v>
      </c>
      <c r="AR36" s="137">
        <v>0</v>
      </c>
      <c r="AS36" s="137">
        <v>0</v>
      </c>
      <c r="AT36" s="137">
        <v>0</v>
      </c>
      <c r="AU36" s="137">
        <v>0</v>
      </c>
      <c r="AV36" s="137">
        <v>0</v>
      </c>
      <c r="AW36" s="137">
        <v>0</v>
      </c>
      <c r="AX36" s="137">
        <v>0</v>
      </c>
      <c r="AY36" s="137">
        <v>0</v>
      </c>
      <c r="AZ36" s="137">
        <v>0</v>
      </c>
    </row>
    <row r="37" spans="1:52">
      <c r="A37" s="121" t="s">
        <v>130</v>
      </c>
      <c r="B37" s="143">
        <v>0</v>
      </c>
      <c r="C37" s="143">
        <v>0</v>
      </c>
      <c r="D37" s="143">
        <v>0</v>
      </c>
      <c r="E37" s="143">
        <v>0</v>
      </c>
      <c r="F37" s="143">
        <v>0</v>
      </c>
      <c r="G37" s="143">
        <v>0</v>
      </c>
      <c r="H37" s="143">
        <v>0</v>
      </c>
      <c r="I37" s="143">
        <v>0</v>
      </c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43">
        <v>0</v>
      </c>
      <c r="Q37" s="143">
        <v>0</v>
      </c>
      <c r="R37" s="143">
        <v>0</v>
      </c>
      <c r="S37" s="143">
        <v>0</v>
      </c>
      <c r="T37" s="143">
        <v>0</v>
      </c>
      <c r="U37" s="143">
        <v>0</v>
      </c>
      <c r="V37" s="143">
        <v>0</v>
      </c>
      <c r="W37" s="143">
        <v>0</v>
      </c>
      <c r="X37" s="143">
        <v>0</v>
      </c>
      <c r="Y37" s="143">
        <v>0</v>
      </c>
      <c r="Z37" s="143">
        <v>0</v>
      </c>
      <c r="AA37" s="143">
        <v>0</v>
      </c>
      <c r="AB37" s="143">
        <v>0</v>
      </c>
      <c r="AC37" s="143">
        <v>0</v>
      </c>
      <c r="AD37" s="143">
        <v>0</v>
      </c>
      <c r="AE37" s="143">
        <v>0</v>
      </c>
      <c r="AF37" s="143">
        <v>0</v>
      </c>
      <c r="AG37" s="143">
        <v>0</v>
      </c>
      <c r="AH37" s="143">
        <v>0</v>
      </c>
      <c r="AI37" s="143">
        <v>0</v>
      </c>
      <c r="AJ37" s="143">
        <v>0</v>
      </c>
      <c r="AK37" s="143">
        <v>0</v>
      </c>
      <c r="AL37" s="143">
        <v>0</v>
      </c>
      <c r="AM37" s="143">
        <v>0</v>
      </c>
      <c r="AN37" s="143">
        <v>0</v>
      </c>
      <c r="AO37" s="143">
        <v>0</v>
      </c>
      <c r="AP37" s="143">
        <v>0</v>
      </c>
      <c r="AQ37" s="143">
        <v>0</v>
      </c>
      <c r="AR37" s="143">
        <v>0</v>
      </c>
      <c r="AS37" s="143">
        <v>0</v>
      </c>
      <c r="AT37" s="143">
        <v>0</v>
      </c>
      <c r="AU37" s="143">
        <v>0</v>
      </c>
      <c r="AV37" s="143">
        <v>0</v>
      </c>
      <c r="AW37" s="143">
        <v>0</v>
      </c>
      <c r="AX37" s="143">
        <v>0</v>
      </c>
      <c r="AY37" s="143">
        <v>0</v>
      </c>
      <c r="AZ37" s="143">
        <v>0</v>
      </c>
    </row>
    <row r="38" spans="1:52">
      <c r="A38" s="123" t="s">
        <v>127</v>
      </c>
      <c r="B38" s="137">
        <v>0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7">
        <v>0</v>
      </c>
      <c r="W38" s="137">
        <v>0</v>
      </c>
      <c r="X38" s="137">
        <v>0</v>
      </c>
      <c r="Y38" s="137">
        <v>0</v>
      </c>
      <c r="Z38" s="137">
        <v>0</v>
      </c>
      <c r="AA38" s="137">
        <v>0</v>
      </c>
      <c r="AB38" s="137">
        <v>0</v>
      </c>
      <c r="AC38" s="137">
        <v>0</v>
      </c>
      <c r="AD38" s="137">
        <v>0</v>
      </c>
      <c r="AE38" s="137">
        <v>0</v>
      </c>
      <c r="AF38" s="137">
        <v>0</v>
      </c>
      <c r="AG38" s="137">
        <v>0</v>
      </c>
      <c r="AH38" s="137">
        <v>0</v>
      </c>
      <c r="AI38" s="137">
        <v>0</v>
      </c>
      <c r="AJ38" s="137">
        <v>0</v>
      </c>
      <c r="AK38" s="137">
        <v>0</v>
      </c>
      <c r="AL38" s="137">
        <v>0</v>
      </c>
      <c r="AM38" s="137">
        <v>0</v>
      </c>
      <c r="AN38" s="137">
        <v>0</v>
      </c>
      <c r="AO38" s="137">
        <v>0</v>
      </c>
      <c r="AP38" s="137">
        <v>0</v>
      </c>
      <c r="AQ38" s="137">
        <v>0</v>
      </c>
      <c r="AR38" s="137">
        <v>0</v>
      </c>
      <c r="AS38" s="137">
        <v>0</v>
      </c>
      <c r="AT38" s="137">
        <v>0</v>
      </c>
      <c r="AU38" s="137">
        <v>0</v>
      </c>
      <c r="AV38" s="137">
        <v>0</v>
      </c>
      <c r="AW38" s="137">
        <v>0</v>
      </c>
      <c r="AX38" s="137">
        <v>0</v>
      </c>
      <c r="AY38" s="137">
        <v>0</v>
      </c>
      <c r="AZ38" s="137">
        <v>0</v>
      </c>
    </row>
    <row r="39" spans="1:52">
      <c r="A39" s="121" t="s">
        <v>131</v>
      </c>
      <c r="B39" s="143">
        <v>0</v>
      </c>
      <c r="C39" s="143">
        <v>0</v>
      </c>
      <c r="D39" s="143">
        <v>0</v>
      </c>
      <c r="E39" s="143">
        <v>0</v>
      </c>
      <c r="F39" s="143">
        <v>0</v>
      </c>
      <c r="G39" s="143">
        <v>0</v>
      </c>
      <c r="H39" s="143">
        <v>0</v>
      </c>
      <c r="I39" s="143">
        <v>0</v>
      </c>
      <c r="J39" s="143">
        <v>0</v>
      </c>
      <c r="K39" s="143">
        <v>0</v>
      </c>
      <c r="L39" s="143">
        <v>0</v>
      </c>
      <c r="M39" s="143">
        <v>0</v>
      </c>
      <c r="N39" s="143">
        <v>0</v>
      </c>
      <c r="O39" s="143">
        <v>0</v>
      </c>
      <c r="P39" s="143">
        <v>0</v>
      </c>
      <c r="Q39" s="143">
        <v>0</v>
      </c>
      <c r="R39" s="143">
        <v>11.871574709476945</v>
      </c>
      <c r="S39" s="143">
        <v>25.161118904657648</v>
      </c>
      <c r="T39" s="143">
        <v>39.384005661451937</v>
      </c>
      <c r="U39" s="143">
        <v>54.806517487844182</v>
      </c>
      <c r="V39" s="143">
        <v>71.127799003593182</v>
      </c>
      <c r="W39" s="143">
        <v>88.615742971392891</v>
      </c>
      <c r="X39" s="143">
        <v>107.54439760526313</v>
      </c>
      <c r="Y39" s="143">
        <v>127.25398517301845</v>
      </c>
      <c r="Z39" s="143">
        <v>147.11268651069656</v>
      </c>
      <c r="AA39" s="143">
        <v>167.06368139014859</v>
      </c>
      <c r="AB39" s="143">
        <v>185.71245411803966</v>
      </c>
      <c r="AC39" s="143">
        <v>202.85101821270564</v>
      </c>
      <c r="AD39" s="143">
        <v>218.61210970220566</v>
      </c>
      <c r="AE39" s="143">
        <v>233.13575847960018</v>
      </c>
      <c r="AF39" s="143">
        <v>246.59096055355957</v>
      </c>
      <c r="AG39" s="143">
        <v>259.45571952767415</v>
      </c>
      <c r="AH39" s="143">
        <v>272.17755457500346</v>
      </c>
      <c r="AI39" s="143">
        <v>284.8263725863211</v>
      </c>
      <c r="AJ39" s="143">
        <v>297.59111266137313</v>
      </c>
      <c r="AK39" s="143">
        <v>311.00017996783043</v>
      </c>
      <c r="AL39" s="143">
        <v>325.21557051336021</v>
      </c>
      <c r="AM39" s="143">
        <v>340.24836014100168</v>
      </c>
      <c r="AN39" s="143">
        <v>355.93990273022899</v>
      </c>
      <c r="AO39" s="143">
        <v>371.96715725478975</v>
      </c>
      <c r="AP39" s="143">
        <v>388.07848779609486</v>
      </c>
      <c r="AQ39" s="143">
        <v>404.21717266723971</v>
      </c>
      <c r="AR39" s="143">
        <v>420.14795895828053</v>
      </c>
      <c r="AS39" s="143">
        <v>436.0431147212916</v>
      </c>
      <c r="AT39" s="143">
        <v>451.90318800398779</v>
      </c>
      <c r="AU39" s="143">
        <v>467.74286297538623</v>
      </c>
      <c r="AV39" s="143">
        <v>483.46154617731531</v>
      </c>
      <c r="AW39" s="143">
        <v>498.94818966590219</v>
      </c>
      <c r="AX39" s="143">
        <v>514.13799750133398</v>
      </c>
      <c r="AY39" s="143">
        <v>529.30950251379727</v>
      </c>
      <c r="AZ39" s="143">
        <v>544.47102426858044</v>
      </c>
    </row>
    <row r="40" spans="1:52">
      <c r="A40" s="123" t="s">
        <v>132</v>
      </c>
      <c r="B40" s="137">
        <v>0</v>
      </c>
      <c r="C40" s="137">
        <v>0</v>
      </c>
      <c r="D40" s="137">
        <v>0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0</v>
      </c>
      <c r="L40" s="137">
        <v>0</v>
      </c>
      <c r="M40" s="137">
        <v>0</v>
      </c>
      <c r="N40" s="137">
        <v>0</v>
      </c>
      <c r="O40" s="137">
        <v>0</v>
      </c>
      <c r="P40" s="137">
        <v>0</v>
      </c>
      <c r="Q40" s="137">
        <v>0</v>
      </c>
      <c r="R40" s="137">
        <v>11.871574709476945</v>
      </c>
      <c r="S40" s="137">
        <v>25.161118904657648</v>
      </c>
      <c r="T40" s="137">
        <v>39.384005661451937</v>
      </c>
      <c r="U40" s="137">
        <v>54.806517487844182</v>
      </c>
      <c r="V40" s="137">
        <v>71.127799003593182</v>
      </c>
      <c r="W40" s="137">
        <v>88.615742971392891</v>
      </c>
      <c r="X40" s="137">
        <v>107.54439760526313</v>
      </c>
      <c r="Y40" s="137">
        <v>127.25398517301845</v>
      </c>
      <c r="Z40" s="137">
        <v>147.11268651069656</v>
      </c>
      <c r="AA40" s="137">
        <v>167.06368139014859</v>
      </c>
      <c r="AB40" s="137">
        <v>185.71245411803966</v>
      </c>
      <c r="AC40" s="137">
        <v>202.85101821270564</v>
      </c>
      <c r="AD40" s="137">
        <v>218.61210970220566</v>
      </c>
      <c r="AE40" s="137">
        <v>233.13575847960018</v>
      </c>
      <c r="AF40" s="137">
        <v>246.59096055355957</v>
      </c>
      <c r="AG40" s="137">
        <v>259.45571952767415</v>
      </c>
      <c r="AH40" s="137">
        <v>272.17755457500346</v>
      </c>
      <c r="AI40" s="137">
        <v>284.8263725863211</v>
      </c>
      <c r="AJ40" s="137">
        <v>297.59111266137313</v>
      </c>
      <c r="AK40" s="137">
        <v>311.00017996783043</v>
      </c>
      <c r="AL40" s="137">
        <v>325.21557051336021</v>
      </c>
      <c r="AM40" s="137">
        <v>340.24836014100168</v>
      </c>
      <c r="AN40" s="137">
        <v>355.93990273022899</v>
      </c>
      <c r="AO40" s="137">
        <v>371.96715725478975</v>
      </c>
      <c r="AP40" s="137">
        <v>388.07848779609486</v>
      </c>
      <c r="AQ40" s="137">
        <v>404.21717266723971</v>
      </c>
      <c r="AR40" s="137">
        <v>420.14795895828053</v>
      </c>
      <c r="AS40" s="137">
        <v>436.0431147212916</v>
      </c>
      <c r="AT40" s="137">
        <v>451.90318800398779</v>
      </c>
      <c r="AU40" s="137">
        <v>467.74286297538623</v>
      </c>
      <c r="AV40" s="137">
        <v>483.46154617731531</v>
      </c>
      <c r="AW40" s="137">
        <v>498.94818966590219</v>
      </c>
      <c r="AX40" s="137">
        <v>514.13799750133398</v>
      </c>
      <c r="AY40" s="137">
        <v>529.30950251379727</v>
      </c>
      <c r="AZ40" s="137">
        <v>544.47102426858044</v>
      </c>
    </row>
    <row r="41" spans="1:52">
      <c r="A41" s="123" t="s">
        <v>133</v>
      </c>
      <c r="B41" s="137">
        <v>0</v>
      </c>
      <c r="C41" s="137">
        <v>0</v>
      </c>
      <c r="D41" s="137">
        <v>0</v>
      </c>
      <c r="E41" s="137">
        <v>0</v>
      </c>
      <c r="F41" s="137">
        <v>0</v>
      </c>
      <c r="G41" s="137">
        <v>0</v>
      </c>
      <c r="H41" s="137">
        <v>0</v>
      </c>
      <c r="I41" s="137">
        <v>0</v>
      </c>
      <c r="J41" s="137">
        <v>0</v>
      </c>
      <c r="K41" s="137">
        <v>0</v>
      </c>
      <c r="L41" s="137">
        <v>0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>
        <v>0</v>
      </c>
      <c r="AC41" s="137">
        <v>0</v>
      </c>
      <c r="AD41" s="137">
        <v>0</v>
      </c>
      <c r="AE41" s="137">
        <v>0</v>
      </c>
      <c r="AF41" s="137">
        <v>0</v>
      </c>
      <c r="AG41" s="137">
        <v>0</v>
      </c>
      <c r="AH41" s="137">
        <v>0</v>
      </c>
      <c r="AI41" s="137">
        <v>0</v>
      </c>
      <c r="AJ41" s="137">
        <v>0</v>
      </c>
      <c r="AK41" s="137">
        <v>0</v>
      </c>
      <c r="AL41" s="137">
        <v>0</v>
      </c>
      <c r="AM41" s="137">
        <v>0</v>
      </c>
      <c r="AN41" s="137">
        <v>0</v>
      </c>
      <c r="AO41" s="137">
        <v>0</v>
      </c>
      <c r="AP41" s="137">
        <v>0</v>
      </c>
      <c r="AQ41" s="137">
        <v>0</v>
      </c>
      <c r="AR41" s="137">
        <v>0</v>
      </c>
      <c r="AS41" s="137">
        <v>0</v>
      </c>
      <c r="AT41" s="137">
        <v>0</v>
      </c>
      <c r="AU41" s="137">
        <v>0</v>
      </c>
      <c r="AV41" s="137">
        <v>0</v>
      </c>
      <c r="AW41" s="137">
        <v>0</v>
      </c>
      <c r="AX41" s="137">
        <v>0</v>
      </c>
      <c r="AY41" s="137">
        <v>0</v>
      </c>
      <c r="AZ41" s="137">
        <v>0</v>
      </c>
    </row>
    <row r="42" spans="1:52">
      <c r="A42" s="123" t="s">
        <v>134</v>
      </c>
      <c r="B42" s="137">
        <v>0</v>
      </c>
      <c r="C42" s="137">
        <v>0</v>
      </c>
      <c r="D42" s="137">
        <v>0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  <c r="J42" s="137">
        <v>0</v>
      </c>
      <c r="K42" s="137">
        <v>0</v>
      </c>
      <c r="L42" s="137">
        <v>0</v>
      </c>
      <c r="M42" s="137">
        <v>0</v>
      </c>
      <c r="N42" s="137">
        <v>0</v>
      </c>
      <c r="O42" s="137">
        <v>0</v>
      </c>
      <c r="P42" s="137">
        <v>0</v>
      </c>
      <c r="Q42" s="137">
        <v>0</v>
      </c>
      <c r="R42" s="137">
        <v>0</v>
      </c>
      <c r="S42" s="137">
        <v>0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0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37">
        <v>0</v>
      </c>
      <c r="AG42" s="137">
        <v>0</v>
      </c>
      <c r="AH42" s="137">
        <v>0</v>
      </c>
      <c r="AI42" s="137">
        <v>0</v>
      </c>
      <c r="AJ42" s="137">
        <v>0</v>
      </c>
      <c r="AK42" s="137">
        <v>0</v>
      </c>
      <c r="AL42" s="137">
        <v>0</v>
      </c>
      <c r="AM42" s="137">
        <v>0</v>
      </c>
      <c r="AN42" s="137">
        <v>0</v>
      </c>
      <c r="AO42" s="137">
        <v>0</v>
      </c>
      <c r="AP42" s="137">
        <v>0</v>
      </c>
      <c r="AQ42" s="137">
        <v>0</v>
      </c>
      <c r="AR42" s="137">
        <v>0</v>
      </c>
      <c r="AS42" s="137">
        <v>0</v>
      </c>
      <c r="AT42" s="137">
        <v>0</v>
      </c>
      <c r="AU42" s="137">
        <v>0</v>
      </c>
      <c r="AV42" s="137">
        <v>0</v>
      </c>
      <c r="AW42" s="137">
        <v>0</v>
      </c>
      <c r="AX42" s="137">
        <v>0</v>
      </c>
      <c r="AY42" s="137">
        <v>0</v>
      </c>
      <c r="AZ42" s="137">
        <v>0</v>
      </c>
    </row>
    <row r="43" spans="1:52">
      <c r="A43" s="121" t="s">
        <v>135</v>
      </c>
      <c r="B43" s="143">
        <v>0</v>
      </c>
      <c r="C43" s="143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3">
        <v>0</v>
      </c>
      <c r="O43" s="143">
        <v>0</v>
      </c>
      <c r="P43" s="143">
        <v>0</v>
      </c>
      <c r="Q43" s="143">
        <v>0</v>
      </c>
      <c r="R43" s="143">
        <v>0</v>
      </c>
      <c r="S43" s="143">
        <v>0</v>
      </c>
      <c r="T43" s="143">
        <v>0</v>
      </c>
      <c r="U43" s="143">
        <v>0</v>
      </c>
      <c r="V43" s="143">
        <v>0</v>
      </c>
      <c r="W43" s="143">
        <v>0</v>
      </c>
      <c r="X43" s="143">
        <v>0</v>
      </c>
      <c r="Y43" s="143">
        <v>0</v>
      </c>
      <c r="Z43" s="143">
        <v>0</v>
      </c>
      <c r="AA43" s="143">
        <v>0</v>
      </c>
      <c r="AB43" s="143">
        <v>0</v>
      </c>
      <c r="AC43" s="143">
        <v>0</v>
      </c>
      <c r="AD43" s="143">
        <v>0</v>
      </c>
      <c r="AE43" s="143">
        <v>0</v>
      </c>
      <c r="AF43" s="143">
        <v>0</v>
      </c>
      <c r="AG43" s="143">
        <v>0</v>
      </c>
      <c r="AH43" s="143">
        <v>0</v>
      </c>
      <c r="AI43" s="143">
        <v>0</v>
      </c>
      <c r="AJ43" s="143">
        <v>0</v>
      </c>
      <c r="AK43" s="143">
        <v>0</v>
      </c>
      <c r="AL43" s="143">
        <v>0</v>
      </c>
      <c r="AM43" s="143">
        <v>0</v>
      </c>
      <c r="AN43" s="143">
        <v>0</v>
      </c>
      <c r="AO43" s="143">
        <v>0</v>
      </c>
      <c r="AP43" s="143">
        <v>0</v>
      </c>
      <c r="AQ43" s="143">
        <v>0</v>
      </c>
      <c r="AR43" s="143">
        <v>0</v>
      </c>
      <c r="AS43" s="143">
        <v>0</v>
      </c>
      <c r="AT43" s="143">
        <v>0</v>
      </c>
      <c r="AU43" s="143">
        <v>0</v>
      </c>
      <c r="AV43" s="143">
        <v>0</v>
      </c>
      <c r="AW43" s="143">
        <v>0</v>
      </c>
      <c r="AX43" s="143">
        <v>0</v>
      </c>
      <c r="AY43" s="143">
        <v>0</v>
      </c>
      <c r="AZ43" s="143">
        <v>0</v>
      </c>
    </row>
    <row r="44" spans="1:52">
      <c r="A44" s="123" t="s">
        <v>136</v>
      </c>
      <c r="B44" s="137">
        <v>0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7">
        <v>0</v>
      </c>
      <c r="T44" s="137">
        <v>0</v>
      </c>
      <c r="U44" s="137">
        <v>0</v>
      </c>
      <c r="V44" s="137">
        <v>0</v>
      </c>
      <c r="W44" s="137">
        <v>0</v>
      </c>
      <c r="X44" s="137">
        <v>0</v>
      </c>
      <c r="Y44" s="137">
        <v>0</v>
      </c>
      <c r="Z44" s="137">
        <v>0</v>
      </c>
      <c r="AA44" s="137">
        <v>0</v>
      </c>
      <c r="AB44" s="137">
        <v>0</v>
      </c>
      <c r="AC44" s="137">
        <v>0</v>
      </c>
      <c r="AD44" s="137">
        <v>0</v>
      </c>
      <c r="AE44" s="137">
        <v>0</v>
      </c>
      <c r="AF44" s="137">
        <v>0</v>
      </c>
      <c r="AG44" s="137">
        <v>0</v>
      </c>
      <c r="AH44" s="137">
        <v>0</v>
      </c>
      <c r="AI44" s="137">
        <v>0</v>
      </c>
      <c r="AJ44" s="137">
        <v>0</v>
      </c>
      <c r="AK44" s="137">
        <v>0</v>
      </c>
      <c r="AL44" s="137">
        <v>0</v>
      </c>
      <c r="AM44" s="137">
        <v>0</v>
      </c>
      <c r="AN44" s="137">
        <v>0</v>
      </c>
      <c r="AO44" s="137">
        <v>0</v>
      </c>
      <c r="AP44" s="137">
        <v>0</v>
      </c>
      <c r="AQ44" s="137">
        <v>0</v>
      </c>
      <c r="AR44" s="137">
        <v>0</v>
      </c>
      <c r="AS44" s="137">
        <v>0</v>
      </c>
      <c r="AT44" s="137">
        <v>0</v>
      </c>
      <c r="AU44" s="137">
        <v>0</v>
      </c>
      <c r="AV44" s="137">
        <v>0</v>
      </c>
      <c r="AW44" s="137">
        <v>0</v>
      </c>
      <c r="AX44" s="137">
        <v>0</v>
      </c>
      <c r="AY44" s="137">
        <v>0</v>
      </c>
      <c r="AZ44" s="137">
        <v>0</v>
      </c>
    </row>
    <row r="45" spans="1:52">
      <c r="A45" s="119" t="s">
        <v>43</v>
      </c>
      <c r="B45" s="142">
        <v>146361.53794234476</v>
      </c>
      <c r="C45" s="142">
        <v>148571.06550002957</v>
      </c>
      <c r="D45" s="142">
        <v>150756.53478044816</v>
      </c>
      <c r="E45" s="142">
        <v>150575.41896057627</v>
      </c>
      <c r="F45" s="142">
        <v>152667.35253623742</v>
      </c>
      <c r="G45" s="142">
        <v>151026.98718042747</v>
      </c>
      <c r="H45" s="142">
        <v>154647.70055392411</v>
      </c>
      <c r="I45" s="142">
        <v>155846.48334304453</v>
      </c>
      <c r="J45" s="142">
        <v>153844.12282630045</v>
      </c>
      <c r="K45" s="142">
        <v>153526.7789832147</v>
      </c>
      <c r="L45" s="142">
        <v>150381.88153885229</v>
      </c>
      <c r="M45" s="142">
        <v>148895.22314556743</v>
      </c>
      <c r="N45" s="142">
        <v>144501.36863652134</v>
      </c>
      <c r="O45" s="142">
        <v>143444.80097012495</v>
      </c>
      <c r="P45" s="142">
        <v>148204.72157370319</v>
      </c>
      <c r="Q45" s="142">
        <v>149814.29823555012</v>
      </c>
      <c r="R45" s="142">
        <v>151302.92871708181</v>
      </c>
      <c r="S45" s="142">
        <v>151874.13072912974</v>
      </c>
      <c r="T45" s="142">
        <v>150918.48271386704</v>
      </c>
      <c r="U45" s="142">
        <v>149485.96509814932</v>
      </c>
      <c r="V45" s="142">
        <v>147503.83945548697</v>
      </c>
      <c r="W45" s="142">
        <v>145107.75997953111</v>
      </c>
      <c r="X45" s="142">
        <v>142814.13970657095</v>
      </c>
      <c r="Y45" s="142">
        <v>140284.26074972923</v>
      </c>
      <c r="Z45" s="142">
        <v>137826.93278238142</v>
      </c>
      <c r="AA45" s="142">
        <v>135540.95472379049</v>
      </c>
      <c r="AB45" s="142">
        <v>133523.58530364872</v>
      </c>
      <c r="AC45" s="142">
        <v>131772.13995915643</v>
      </c>
      <c r="AD45" s="142">
        <v>130426.01364831268</v>
      </c>
      <c r="AE45" s="142">
        <v>129255.53731035464</v>
      </c>
      <c r="AF45" s="142">
        <v>128254.14210617231</v>
      </c>
      <c r="AG45" s="142">
        <v>127336.65830120942</v>
      </c>
      <c r="AH45" s="142">
        <v>126463.82202764371</v>
      </c>
      <c r="AI45" s="142">
        <v>125584.91707334612</v>
      </c>
      <c r="AJ45" s="142">
        <v>124668.85470547545</v>
      </c>
      <c r="AK45" s="142">
        <v>123723.47306023582</v>
      </c>
      <c r="AL45" s="142">
        <v>122737.49911561119</v>
      </c>
      <c r="AM45" s="142">
        <v>121714.51904808305</v>
      </c>
      <c r="AN45" s="142">
        <v>120654.2652307953</v>
      </c>
      <c r="AO45" s="142">
        <v>119554.14553850034</v>
      </c>
      <c r="AP45" s="142">
        <v>118455.05549462096</v>
      </c>
      <c r="AQ45" s="142">
        <v>117418.93902305592</v>
      </c>
      <c r="AR45" s="142">
        <v>116378.19901398559</v>
      </c>
      <c r="AS45" s="142">
        <v>115353.72277764328</v>
      </c>
      <c r="AT45" s="142">
        <v>114335.60795241295</v>
      </c>
      <c r="AU45" s="142">
        <v>113368.89622358198</v>
      </c>
      <c r="AV45" s="142">
        <v>112431.85514750937</v>
      </c>
      <c r="AW45" s="142">
        <v>111518.80981024486</v>
      </c>
      <c r="AX45" s="142">
        <v>110622.57750207125</v>
      </c>
      <c r="AY45" s="142">
        <v>109778.75975474727</v>
      </c>
      <c r="AZ45" s="142">
        <v>108951.92586992984</v>
      </c>
    </row>
    <row r="46" spans="1:52">
      <c r="A46" s="121" t="s">
        <v>126</v>
      </c>
      <c r="B46" s="143">
        <v>146361.53794234476</v>
      </c>
      <c r="C46" s="143">
        <v>148571.06550002957</v>
      </c>
      <c r="D46" s="143">
        <v>150756.53478044816</v>
      </c>
      <c r="E46" s="143">
        <v>150575.41675848109</v>
      </c>
      <c r="F46" s="143">
        <v>152667.34931493649</v>
      </c>
      <c r="G46" s="143">
        <v>151026.98333814164</v>
      </c>
      <c r="H46" s="143">
        <v>154647.68182895068</v>
      </c>
      <c r="I46" s="143">
        <v>155846.45514050318</v>
      </c>
      <c r="J46" s="143">
        <v>153843.55371995849</v>
      </c>
      <c r="K46" s="143">
        <v>153525.67612545262</v>
      </c>
      <c r="L46" s="143">
        <v>150378.46658253946</v>
      </c>
      <c r="M46" s="143">
        <v>148885.61923391974</v>
      </c>
      <c r="N46" s="143">
        <v>144483.46927012361</v>
      </c>
      <c r="O46" s="143">
        <v>143408.42569361039</v>
      </c>
      <c r="P46" s="143">
        <v>148131.9764013692</v>
      </c>
      <c r="Q46" s="143">
        <v>149692.72306752141</v>
      </c>
      <c r="R46" s="143">
        <v>151112.66456106515</v>
      </c>
      <c r="S46" s="143">
        <v>151605.45526181697</v>
      </c>
      <c r="T46" s="143">
        <v>150552.99556667969</v>
      </c>
      <c r="U46" s="143">
        <v>148986.19414140194</v>
      </c>
      <c r="V46" s="143">
        <v>146837.28426937634</v>
      </c>
      <c r="W46" s="143">
        <v>143542.52834477893</v>
      </c>
      <c r="X46" s="143">
        <v>140142.30996293796</v>
      </c>
      <c r="Y46" s="143">
        <v>136271.0884268932</v>
      </c>
      <c r="Z46" s="143">
        <v>132515.86289830907</v>
      </c>
      <c r="AA46" s="143">
        <v>128955.38164990408</v>
      </c>
      <c r="AB46" s="143">
        <v>125791.36552846858</v>
      </c>
      <c r="AC46" s="143">
        <v>122962.20124157093</v>
      </c>
      <c r="AD46" s="143">
        <v>120674.85678535413</v>
      </c>
      <c r="AE46" s="143">
        <v>118648.69331316568</v>
      </c>
      <c r="AF46" s="143">
        <v>116752.8412282732</v>
      </c>
      <c r="AG46" s="143">
        <v>114893.17485743205</v>
      </c>
      <c r="AH46" s="143">
        <v>113000.34387205733</v>
      </c>
      <c r="AI46" s="143">
        <v>111036.17851156472</v>
      </c>
      <c r="AJ46" s="143">
        <v>108954.75471014083</v>
      </c>
      <c r="AK46" s="143">
        <v>106754.47379950923</v>
      </c>
      <c r="AL46" s="143">
        <v>104427.76401017918</v>
      </c>
      <c r="AM46" s="143">
        <v>101995.92373672908</v>
      </c>
      <c r="AN46" s="143">
        <v>99477.10555568611</v>
      </c>
      <c r="AO46" s="143">
        <v>96902.335497192762</v>
      </c>
      <c r="AP46" s="143">
        <v>94322.334091251163</v>
      </c>
      <c r="AQ46" s="143">
        <v>91818.054543077975</v>
      </c>
      <c r="AR46" s="143">
        <v>89367.322327978327</v>
      </c>
      <c r="AS46" s="143">
        <v>87012.73987930661</v>
      </c>
      <c r="AT46" s="143">
        <v>84743.884153710736</v>
      </c>
      <c r="AU46" s="143">
        <v>82618.025723463492</v>
      </c>
      <c r="AV46" s="143">
        <v>80609.125699930999</v>
      </c>
      <c r="AW46" s="143">
        <v>78731.533588383318</v>
      </c>
      <c r="AX46" s="143">
        <v>76973.770499186197</v>
      </c>
      <c r="AY46" s="143">
        <v>75345.678426846207</v>
      </c>
      <c r="AZ46" s="143">
        <v>73810.720946327841</v>
      </c>
    </row>
    <row r="47" spans="1:52">
      <c r="A47" s="123" t="s">
        <v>137</v>
      </c>
      <c r="B47" s="137">
        <v>3490.1990304548062</v>
      </c>
      <c r="C47" s="137">
        <v>3666.6926029249671</v>
      </c>
      <c r="D47" s="137">
        <v>3873.4720063161831</v>
      </c>
      <c r="E47" s="137">
        <v>4009.1167727122988</v>
      </c>
      <c r="F47" s="137">
        <v>4323.7232334002001</v>
      </c>
      <c r="G47" s="137">
        <v>4454.7086576349893</v>
      </c>
      <c r="H47" s="137">
        <v>4594.5995565376479</v>
      </c>
      <c r="I47" s="137">
        <v>4560.0649076111113</v>
      </c>
      <c r="J47" s="137">
        <v>4693.7489183984726</v>
      </c>
      <c r="K47" s="137">
        <v>4931.0539466781838</v>
      </c>
      <c r="L47" s="137">
        <v>4970.0921180062896</v>
      </c>
      <c r="M47" s="137">
        <v>5170.2569246388039</v>
      </c>
      <c r="N47" s="137">
        <v>5147.821324384453</v>
      </c>
      <c r="O47" s="137">
        <v>5464.2690067494523</v>
      </c>
      <c r="P47" s="137">
        <v>5512.3590087602133</v>
      </c>
      <c r="Q47" s="137">
        <v>5571.1378191219646</v>
      </c>
      <c r="R47" s="137">
        <v>5749.8418982550729</v>
      </c>
      <c r="S47" s="137">
        <v>5828.2694440002688</v>
      </c>
      <c r="T47" s="137">
        <v>5748.5029409318049</v>
      </c>
      <c r="U47" s="137">
        <v>5647.9951957729309</v>
      </c>
      <c r="V47" s="137">
        <v>5533.2461875630897</v>
      </c>
      <c r="W47" s="137">
        <v>5344.4772719010571</v>
      </c>
      <c r="X47" s="137">
        <v>5175.9468237043866</v>
      </c>
      <c r="Y47" s="137">
        <v>4996.7606386701154</v>
      </c>
      <c r="Z47" s="137">
        <v>4843.7156999987747</v>
      </c>
      <c r="AA47" s="137">
        <v>4720.6447009286494</v>
      </c>
      <c r="AB47" s="137">
        <v>4629.4088727363123</v>
      </c>
      <c r="AC47" s="137">
        <v>4558.9109448150339</v>
      </c>
      <c r="AD47" s="137">
        <v>4528.7822827074888</v>
      </c>
      <c r="AE47" s="137">
        <v>4511.0082314957663</v>
      </c>
      <c r="AF47" s="137">
        <v>4493.4736246586035</v>
      </c>
      <c r="AG47" s="137">
        <v>4473.2107144397969</v>
      </c>
      <c r="AH47" s="137">
        <v>4448.3610840001347</v>
      </c>
      <c r="AI47" s="137">
        <v>4417.6515976199025</v>
      </c>
      <c r="AJ47" s="137">
        <v>4380.7925473904425</v>
      </c>
      <c r="AK47" s="137">
        <v>4335.4566412279746</v>
      </c>
      <c r="AL47" s="137">
        <v>4281.833606237562</v>
      </c>
      <c r="AM47" s="137">
        <v>4218.3613061732658</v>
      </c>
      <c r="AN47" s="137">
        <v>4146.907414791146</v>
      </c>
      <c r="AO47" s="137">
        <v>4067.092169438964</v>
      </c>
      <c r="AP47" s="137">
        <v>3981.9945716224261</v>
      </c>
      <c r="AQ47" s="137">
        <v>3894.3596689585702</v>
      </c>
      <c r="AR47" s="137">
        <v>3804.3300366362187</v>
      </c>
      <c r="AS47" s="137">
        <v>3712.9431006013083</v>
      </c>
      <c r="AT47" s="137">
        <v>3621.5432100925382</v>
      </c>
      <c r="AU47" s="137">
        <v>3532.2175102046526</v>
      </c>
      <c r="AV47" s="137">
        <v>3445.2492085827562</v>
      </c>
      <c r="AW47" s="137">
        <v>3360.4069471293528</v>
      </c>
      <c r="AX47" s="137">
        <v>3278.7498489839677</v>
      </c>
      <c r="AY47" s="137">
        <v>3199.5672762763297</v>
      </c>
      <c r="AZ47" s="137">
        <v>3122.2667900027814</v>
      </c>
    </row>
    <row r="48" spans="1:52">
      <c r="A48" s="123" t="s">
        <v>127</v>
      </c>
      <c r="B48" s="137">
        <v>102930.43068110154</v>
      </c>
      <c r="C48" s="137">
        <v>101488.2576429895</v>
      </c>
      <c r="D48" s="137">
        <v>99957.840682064241</v>
      </c>
      <c r="E48" s="137">
        <v>96162.559049181713</v>
      </c>
      <c r="F48" s="137">
        <v>93108.92148585098</v>
      </c>
      <c r="G48" s="137">
        <v>88858.413666728084</v>
      </c>
      <c r="H48" s="137">
        <v>86138.637997861035</v>
      </c>
      <c r="I48" s="137">
        <v>83427.528397591494</v>
      </c>
      <c r="J48" s="137">
        <v>79414.694124997448</v>
      </c>
      <c r="K48" s="137">
        <v>76740.516422764296</v>
      </c>
      <c r="L48" s="137">
        <v>72578.373420560674</v>
      </c>
      <c r="M48" s="137">
        <v>69676.345512240441</v>
      </c>
      <c r="N48" s="137">
        <v>64610.074531598017</v>
      </c>
      <c r="O48" s="137">
        <v>62493.545621452737</v>
      </c>
      <c r="P48" s="137">
        <v>62503.409138155846</v>
      </c>
      <c r="Q48" s="137">
        <v>61266.843573474776</v>
      </c>
      <c r="R48" s="137">
        <v>61033.281348434772</v>
      </c>
      <c r="S48" s="137">
        <v>60554.261893466522</v>
      </c>
      <c r="T48" s="137">
        <v>59446.596712106606</v>
      </c>
      <c r="U48" s="137">
        <v>58255.607669152974</v>
      </c>
      <c r="V48" s="137">
        <v>56978.910831797482</v>
      </c>
      <c r="W48" s="137">
        <v>55515.957321507391</v>
      </c>
      <c r="X48" s="137">
        <v>54121.728421096253</v>
      </c>
      <c r="Y48" s="137">
        <v>52677.5438880375</v>
      </c>
      <c r="Z48" s="137">
        <v>51394.663584134862</v>
      </c>
      <c r="AA48" s="137">
        <v>50283.991265183824</v>
      </c>
      <c r="AB48" s="137">
        <v>49381.269726223916</v>
      </c>
      <c r="AC48" s="137">
        <v>48631.991509040796</v>
      </c>
      <c r="AD48" s="137">
        <v>48077.073492936281</v>
      </c>
      <c r="AE48" s="137">
        <v>47597.766048993057</v>
      </c>
      <c r="AF48" s="137">
        <v>47131.775519935247</v>
      </c>
      <c r="AG48" s="137">
        <v>46631.583018249585</v>
      </c>
      <c r="AH48" s="137">
        <v>46057.68020222686</v>
      </c>
      <c r="AI48" s="137">
        <v>45401.879397597702</v>
      </c>
      <c r="AJ48" s="137">
        <v>44651.403457216045</v>
      </c>
      <c r="AK48" s="137">
        <v>43820.337562355126</v>
      </c>
      <c r="AL48" s="137">
        <v>42914.682707759348</v>
      </c>
      <c r="AM48" s="137">
        <v>41955.203603235175</v>
      </c>
      <c r="AN48" s="137">
        <v>40953.840707156676</v>
      </c>
      <c r="AO48" s="137">
        <v>39926.720289197961</v>
      </c>
      <c r="AP48" s="137">
        <v>38895.017411577493</v>
      </c>
      <c r="AQ48" s="137">
        <v>37893.779234990972</v>
      </c>
      <c r="AR48" s="137">
        <v>36912.50156035908</v>
      </c>
      <c r="AS48" s="137">
        <v>35969.184911498167</v>
      </c>
      <c r="AT48" s="137">
        <v>35056.083054582326</v>
      </c>
      <c r="AU48" s="137">
        <v>34197.120997660466</v>
      </c>
      <c r="AV48" s="137">
        <v>33380.20445914552</v>
      </c>
      <c r="AW48" s="137">
        <v>32609.962552093562</v>
      </c>
      <c r="AX48" s="137">
        <v>31877.515709779116</v>
      </c>
      <c r="AY48" s="137">
        <v>31189.001025723348</v>
      </c>
      <c r="AZ48" s="137">
        <v>30526.110608825074</v>
      </c>
    </row>
    <row r="49" spans="1:52">
      <c r="A49" s="123" t="s">
        <v>138</v>
      </c>
      <c r="B49" s="137">
        <v>299.23503055384811</v>
      </c>
      <c r="C49" s="137">
        <v>343.43232990593089</v>
      </c>
      <c r="D49" s="137">
        <v>342.02039718767554</v>
      </c>
      <c r="E49" s="137">
        <v>334.43855311542677</v>
      </c>
      <c r="F49" s="137">
        <v>347.08291092452572</v>
      </c>
      <c r="G49" s="137">
        <v>420.67141840681603</v>
      </c>
      <c r="H49" s="137">
        <v>477.0840985295909</v>
      </c>
      <c r="I49" s="137">
        <v>532.35946755085251</v>
      </c>
      <c r="J49" s="137">
        <v>580.43447128267076</v>
      </c>
      <c r="K49" s="137">
        <v>662.11523840298821</v>
      </c>
      <c r="L49" s="137">
        <v>754.91062924566916</v>
      </c>
      <c r="M49" s="137">
        <v>784.84505383331987</v>
      </c>
      <c r="N49" s="137">
        <v>847.69175586334347</v>
      </c>
      <c r="O49" s="137">
        <v>917.66373947233069</v>
      </c>
      <c r="P49" s="137">
        <v>994.48404446496545</v>
      </c>
      <c r="Q49" s="137">
        <v>1032.8177560763652</v>
      </c>
      <c r="R49" s="137">
        <v>1047.0657050008276</v>
      </c>
      <c r="S49" s="137">
        <v>1057.1422709802321</v>
      </c>
      <c r="T49" s="137">
        <v>1063.6638457485149</v>
      </c>
      <c r="U49" s="137">
        <v>1069.5405537095592</v>
      </c>
      <c r="V49" s="137">
        <v>1076.4906575375585</v>
      </c>
      <c r="W49" s="137">
        <v>1071.4576730658814</v>
      </c>
      <c r="X49" s="137">
        <v>1077.7924632984495</v>
      </c>
      <c r="Y49" s="137">
        <v>1085.3546143273875</v>
      </c>
      <c r="Z49" s="137">
        <v>1101.2428672594624</v>
      </c>
      <c r="AA49" s="137">
        <v>1125.9609056886115</v>
      </c>
      <c r="AB49" s="137">
        <v>1162.5181070060571</v>
      </c>
      <c r="AC49" s="137">
        <v>1209.4386471414268</v>
      </c>
      <c r="AD49" s="137">
        <v>1270.3133999184704</v>
      </c>
      <c r="AE49" s="137">
        <v>1337.497730458741</v>
      </c>
      <c r="AF49" s="137">
        <v>1409.2645215379341</v>
      </c>
      <c r="AG49" s="137">
        <v>1485.7526702227981</v>
      </c>
      <c r="AH49" s="137">
        <v>1565.4540449060055</v>
      </c>
      <c r="AI49" s="137">
        <v>1648.0643754029313</v>
      </c>
      <c r="AJ49" s="137">
        <v>1731.933186227468</v>
      </c>
      <c r="AK49" s="137">
        <v>1816.5027213008705</v>
      </c>
      <c r="AL49" s="137">
        <v>1900.2524153297238</v>
      </c>
      <c r="AM49" s="137">
        <v>1983.1295333861819</v>
      </c>
      <c r="AN49" s="137">
        <v>2064.3801479866697</v>
      </c>
      <c r="AO49" s="137">
        <v>2144.2680773034949</v>
      </c>
      <c r="AP49" s="137">
        <v>2223.7169816571718</v>
      </c>
      <c r="AQ49" s="137">
        <v>2303.0300016770811</v>
      </c>
      <c r="AR49" s="137">
        <v>2382.2602705646541</v>
      </c>
      <c r="AS49" s="137">
        <v>2462.5675699557628</v>
      </c>
      <c r="AT49" s="137">
        <v>2543.504457642247</v>
      </c>
      <c r="AU49" s="137">
        <v>2626.3007969362966</v>
      </c>
      <c r="AV49" s="137">
        <v>2710.0033766395077</v>
      </c>
      <c r="AW49" s="137">
        <v>2795.9493856205959</v>
      </c>
      <c r="AX49" s="137">
        <v>2883.6171038558959</v>
      </c>
      <c r="AY49" s="137">
        <v>2973.7394677020789</v>
      </c>
      <c r="AZ49" s="137">
        <v>3064.4313550846732</v>
      </c>
    </row>
    <row r="50" spans="1:52">
      <c r="A50" s="123" t="s">
        <v>139</v>
      </c>
      <c r="B50" s="137">
        <v>0</v>
      </c>
      <c r="C50" s="137">
        <v>0</v>
      </c>
      <c r="D50" s="137">
        <v>0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7">
        <v>0</v>
      </c>
      <c r="P50" s="137">
        <v>0</v>
      </c>
      <c r="Q50" s="137">
        <v>0</v>
      </c>
      <c r="R50" s="137">
        <v>1.4415465885575331</v>
      </c>
      <c r="S50" s="137">
        <v>3.2964867289021598</v>
      </c>
      <c r="T50" s="137">
        <v>5.6490609146771469</v>
      </c>
      <c r="U50" s="137">
        <v>8.5994108206751321</v>
      </c>
      <c r="V50" s="137">
        <v>12.218188165908895</v>
      </c>
      <c r="W50" s="137">
        <v>19.243325397083755</v>
      </c>
      <c r="X50" s="137">
        <v>27.301464777861661</v>
      </c>
      <c r="Y50" s="137">
        <v>36.440802739999121</v>
      </c>
      <c r="Z50" s="137">
        <v>46.246906128271846</v>
      </c>
      <c r="AA50" s="137">
        <v>56.783867820328268</v>
      </c>
      <c r="AB50" s="137">
        <v>67.653341083995883</v>
      </c>
      <c r="AC50" s="137">
        <v>79.081342572738663</v>
      </c>
      <c r="AD50" s="137">
        <v>90.847709586365596</v>
      </c>
      <c r="AE50" s="137">
        <v>103.05538380828946</v>
      </c>
      <c r="AF50" s="137">
        <v>116.50557317244865</v>
      </c>
      <c r="AG50" s="137">
        <v>131.24047130900499</v>
      </c>
      <c r="AH50" s="137">
        <v>147.41953215831856</v>
      </c>
      <c r="AI50" s="137">
        <v>165.27704513788814</v>
      </c>
      <c r="AJ50" s="137">
        <v>184.90724880305788</v>
      </c>
      <c r="AK50" s="137">
        <v>206.46065286689227</v>
      </c>
      <c r="AL50" s="137">
        <v>230.04184164453989</v>
      </c>
      <c r="AM50" s="137">
        <v>255.77609606602238</v>
      </c>
      <c r="AN50" s="137">
        <v>283.76083609778721</v>
      </c>
      <c r="AO50" s="137">
        <v>314.12224943668923</v>
      </c>
      <c r="AP50" s="137">
        <v>347.077713334321</v>
      </c>
      <c r="AQ50" s="137">
        <v>383.01141143480737</v>
      </c>
      <c r="AR50" s="137">
        <v>421.81353438842308</v>
      </c>
      <c r="AS50" s="137">
        <v>463.69256082276337</v>
      </c>
      <c r="AT50" s="137">
        <v>508.50989893429983</v>
      </c>
      <c r="AU50" s="137">
        <v>556.62747076472533</v>
      </c>
      <c r="AV50" s="137">
        <v>607.7338707720254</v>
      </c>
      <c r="AW50" s="137">
        <v>662.00872600176683</v>
      </c>
      <c r="AX50" s="137">
        <v>719.31189387528434</v>
      </c>
      <c r="AY50" s="137">
        <v>779.7950307948953</v>
      </c>
      <c r="AZ50" s="137">
        <v>842.94393891224308</v>
      </c>
    </row>
    <row r="51" spans="1:52">
      <c r="A51" s="123" t="s">
        <v>128</v>
      </c>
      <c r="B51" s="137">
        <v>39641.673200234582</v>
      </c>
      <c r="C51" s="137">
        <v>43072.682924209184</v>
      </c>
      <c r="D51" s="137">
        <v>46583.201694880088</v>
      </c>
      <c r="E51" s="137">
        <v>50069.302383471644</v>
      </c>
      <c r="F51" s="137">
        <v>54887.621684760787</v>
      </c>
      <c r="G51" s="137">
        <v>57293.189595371769</v>
      </c>
      <c r="H51" s="137">
        <v>63437.360176022405</v>
      </c>
      <c r="I51" s="137">
        <v>67326.502367749737</v>
      </c>
      <c r="J51" s="137">
        <v>69154.676205279902</v>
      </c>
      <c r="K51" s="137">
        <v>71191.990517607148</v>
      </c>
      <c r="L51" s="137">
        <v>72075.090414726845</v>
      </c>
      <c r="M51" s="137">
        <v>73254.171743207189</v>
      </c>
      <c r="N51" s="137">
        <v>73877.881658277809</v>
      </c>
      <c r="O51" s="137">
        <v>74532.947325935864</v>
      </c>
      <c r="P51" s="137">
        <v>79121.724209988213</v>
      </c>
      <c r="Q51" s="137">
        <v>81821.923918848319</v>
      </c>
      <c r="R51" s="137">
        <v>83281.021890272328</v>
      </c>
      <c r="S51" s="137">
        <v>84162.455601911468</v>
      </c>
      <c r="T51" s="137">
        <v>84288.529829514038</v>
      </c>
      <c r="U51" s="137">
        <v>84004.363925368219</v>
      </c>
      <c r="V51" s="137">
        <v>83236.282982100995</v>
      </c>
      <c r="W51" s="137">
        <v>81591.191459492751</v>
      </c>
      <c r="X51" s="137">
        <v>79739.249730087424</v>
      </c>
      <c r="Y51" s="137">
        <v>77474.579747258467</v>
      </c>
      <c r="Z51" s="137">
        <v>75129.430960508034</v>
      </c>
      <c r="AA51" s="137">
        <v>72767.238026020801</v>
      </c>
      <c r="AB51" s="137">
        <v>70549.493127903872</v>
      </c>
      <c r="AC51" s="137">
        <v>68481.416832240211</v>
      </c>
      <c r="AD51" s="137">
        <v>66706.034017882193</v>
      </c>
      <c r="AE51" s="137">
        <v>65096.984567287189</v>
      </c>
      <c r="AF51" s="137">
        <v>63598.696619841568</v>
      </c>
      <c r="AG51" s="137">
        <v>62167.293519663996</v>
      </c>
      <c r="AH51" s="137">
        <v>60776.081952404631</v>
      </c>
      <c r="AI51" s="137">
        <v>59396.335668053885</v>
      </c>
      <c r="AJ51" s="137">
        <v>57996.642055538701</v>
      </c>
      <c r="AK51" s="137">
        <v>56563.909653155803</v>
      </c>
      <c r="AL51" s="137">
        <v>55085.613244230815</v>
      </c>
      <c r="AM51" s="137">
        <v>53563.559849772668</v>
      </c>
      <c r="AN51" s="137">
        <v>52002.441491166683</v>
      </c>
      <c r="AO51" s="137">
        <v>50416.809277982444</v>
      </c>
      <c r="AP51" s="137">
        <v>48831.462554143378</v>
      </c>
      <c r="AQ51" s="137">
        <v>47288.277476138188</v>
      </c>
      <c r="AR51" s="137">
        <v>45774.732613975437</v>
      </c>
      <c r="AS51" s="137">
        <v>44312.167968188987</v>
      </c>
      <c r="AT51" s="137">
        <v>42896.00603273954</v>
      </c>
      <c r="AU51" s="137">
        <v>41554.686871633647</v>
      </c>
      <c r="AV51" s="137">
        <v>40273.743971484677</v>
      </c>
      <c r="AW51" s="137">
        <v>39060.13112541454</v>
      </c>
      <c r="AX51" s="137">
        <v>37908.95102036</v>
      </c>
      <c r="AY51" s="137">
        <v>36822.236825234904</v>
      </c>
      <c r="AZ51" s="137">
        <v>35783.049760794398</v>
      </c>
    </row>
    <row r="52" spans="1:52">
      <c r="A52" s="123" t="s">
        <v>129</v>
      </c>
      <c r="B52" s="137">
        <v>0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  <c r="P52" s="137">
        <v>0</v>
      </c>
      <c r="Q52" s="137">
        <v>0</v>
      </c>
      <c r="R52" s="137">
        <v>1.2172513599861875E-2</v>
      </c>
      <c r="S52" s="137">
        <v>2.9564729602410564E-2</v>
      </c>
      <c r="T52" s="137">
        <v>5.3177464026381877E-2</v>
      </c>
      <c r="U52" s="137">
        <v>8.7386577557873768E-2</v>
      </c>
      <c r="V52" s="137">
        <v>0.13542221130175913</v>
      </c>
      <c r="W52" s="137">
        <v>0.20129341477677187</v>
      </c>
      <c r="X52" s="137">
        <v>0.29105997361730046</v>
      </c>
      <c r="Y52" s="137">
        <v>0.40873585970816972</v>
      </c>
      <c r="Z52" s="137">
        <v>0.56288027968468124</v>
      </c>
      <c r="AA52" s="137">
        <v>0.76288426185779501</v>
      </c>
      <c r="AB52" s="137">
        <v>1.0223535144191169</v>
      </c>
      <c r="AC52" s="137">
        <v>1.361965760717998</v>
      </c>
      <c r="AD52" s="137">
        <v>1.8058823233299419</v>
      </c>
      <c r="AE52" s="137">
        <v>2.3813511226468629</v>
      </c>
      <c r="AF52" s="137">
        <v>3.1253691274171742</v>
      </c>
      <c r="AG52" s="137">
        <v>4.0944635468908306</v>
      </c>
      <c r="AH52" s="137">
        <v>5.3470563613756825</v>
      </c>
      <c r="AI52" s="137">
        <v>6.9704277524144072</v>
      </c>
      <c r="AJ52" s="137">
        <v>9.0762149651187247</v>
      </c>
      <c r="AK52" s="137">
        <v>11.806568602582633</v>
      </c>
      <c r="AL52" s="137">
        <v>15.340194977184167</v>
      </c>
      <c r="AM52" s="137">
        <v>19.89334809576485</v>
      </c>
      <c r="AN52" s="137">
        <v>25.774958487152524</v>
      </c>
      <c r="AO52" s="137">
        <v>33.323433833212611</v>
      </c>
      <c r="AP52" s="137">
        <v>43.064858916390563</v>
      </c>
      <c r="AQ52" s="137">
        <v>55.59674987834584</v>
      </c>
      <c r="AR52" s="137">
        <v>71.684312054505796</v>
      </c>
      <c r="AS52" s="137">
        <v>92.183768239618956</v>
      </c>
      <c r="AT52" s="137">
        <v>118.23749971979696</v>
      </c>
      <c r="AU52" s="137">
        <v>151.07207626369907</v>
      </c>
      <c r="AV52" s="137">
        <v>192.19081330651636</v>
      </c>
      <c r="AW52" s="137">
        <v>243.07485212349565</v>
      </c>
      <c r="AX52" s="137">
        <v>305.62492233194041</v>
      </c>
      <c r="AY52" s="137">
        <v>381.33880111464936</v>
      </c>
      <c r="AZ52" s="137">
        <v>471.91849270866152</v>
      </c>
    </row>
    <row r="53" spans="1:52">
      <c r="A53" s="123" t="s">
        <v>140</v>
      </c>
      <c r="B53" s="137">
        <v>0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  <c r="P53" s="137">
        <v>0</v>
      </c>
      <c r="Q53" s="137">
        <v>0</v>
      </c>
      <c r="R53" s="137">
        <v>0</v>
      </c>
      <c r="S53" s="137">
        <v>0</v>
      </c>
      <c r="T53" s="137">
        <v>0</v>
      </c>
      <c r="U53" s="137">
        <v>0</v>
      </c>
      <c r="V53" s="137">
        <v>0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37">
        <v>0</v>
      </c>
      <c r="AG53" s="137">
        <v>0</v>
      </c>
      <c r="AH53" s="137">
        <v>0</v>
      </c>
      <c r="AI53" s="137">
        <v>0</v>
      </c>
      <c r="AJ53" s="137">
        <v>0</v>
      </c>
      <c r="AK53" s="137">
        <v>0</v>
      </c>
      <c r="AL53" s="137">
        <v>0</v>
      </c>
      <c r="AM53" s="137">
        <v>0</v>
      </c>
      <c r="AN53" s="137">
        <v>0</v>
      </c>
      <c r="AO53" s="137">
        <v>0</v>
      </c>
      <c r="AP53" s="137">
        <v>0</v>
      </c>
      <c r="AQ53" s="137">
        <v>0</v>
      </c>
      <c r="AR53" s="137">
        <v>0</v>
      </c>
      <c r="AS53" s="137">
        <v>0</v>
      </c>
      <c r="AT53" s="137">
        <v>0</v>
      </c>
      <c r="AU53" s="137">
        <v>0</v>
      </c>
      <c r="AV53" s="137">
        <v>0</v>
      </c>
      <c r="AW53" s="137">
        <v>0</v>
      </c>
      <c r="AX53" s="137">
        <v>0</v>
      </c>
      <c r="AY53" s="137">
        <v>0</v>
      </c>
      <c r="AZ53" s="137">
        <v>0</v>
      </c>
    </row>
    <row r="54" spans="1:52">
      <c r="A54" s="121"/>
      <c r="B54" s="143">
        <v>0</v>
      </c>
      <c r="C54" s="143">
        <v>0</v>
      </c>
      <c r="D54" s="143">
        <v>0</v>
      </c>
      <c r="E54" s="143">
        <v>0</v>
      </c>
      <c r="F54" s="143">
        <v>0</v>
      </c>
      <c r="G54" s="143">
        <v>0</v>
      </c>
      <c r="H54" s="143">
        <v>0</v>
      </c>
      <c r="I54" s="143">
        <v>0</v>
      </c>
      <c r="J54" s="143">
        <v>0</v>
      </c>
      <c r="K54" s="143">
        <v>0</v>
      </c>
      <c r="L54" s="143">
        <v>0</v>
      </c>
      <c r="M54" s="143">
        <v>0</v>
      </c>
      <c r="N54" s="143">
        <v>0</v>
      </c>
      <c r="O54" s="143">
        <v>0</v>
      </c>
      <c r="P54" s="143">
        <v>0</v>
      </c>
      <c r="Q54" s="143">
        <v>0</v>
      </c>
      <c r="R54" s="143">
        <v>0</v>
      </c>
      <c r="S54" s="143">
        <v>0</v>
      </c>
      <c r="T54" s="143">
        <v>0</v>
      </c>
      <c r="U54" s="143">
        <v>0</v>
      </c>
      <c r="V54" s="143">
        <v>0</v>
      </c>
      <c r="W54" s="143">
        <v>0</v>
      </c>
      <c r="X54" s="143">
        <v>0</v>
      </c>
      <c r="Y54" s="143">
        <v>0</v>
      </c>
      <c r="Z54" s="143">
        <v>0</v>
      </c>
      <c r="AA54" s="143">
        <v>0</v>
      </c>
      <c r="AB54" s="143">
        <v>0</v>
      </c>
      <c r="AC54" s="143">
        <v>0</v>
      </c>
      <c r="AD54" s="143">
        <v>0</v>
      </c>
      <c r="AE54" s="143">
        <v>0</v>
      </c>
      <c r="AF54" s="143">
        <v>0</v>
      </c>
      <c r="AG54" s="143">
        <v>0</v>
      </c>
      <c r="AH54" s="143">
        <v>0</v>
      </c>
      <c r="AI54" s="143">
        <v>0</v>
      </c>
      <c r="AJ54" s="143">
        <v>0</v>
      </c>
      <c r="AK54" s="143">
        <v>0</v>
      </c>
      <c r="AL54" s="143">
        <v>0</v>
      </c>
      <c r="AM54" s="143">
        <v>0</v>
      </c>
      <c r="AN54" s="143">
        <v>0</v>
      </c>
      <c r="AO54" s="143">
        <v>0</v>
      </c>
      <c r="AP54" s="143">
        <v>0</v>
      </c>
      <c r="AQ54" s="143">
        <v>0</v>
      </c>
      <c r="AR54" s="143">
        <v>0</v>
      </c>
      <c r="AS54" s="143">
        <v>0</v>
      </c>
      <c r="AT54" s="143">
        <v>0</v>
      </c>
      <c r="AU54" s="143">
        <v>0</v>
      </c>
      <c r="AV54" s="143">
        <v>0</v>
      </c>
      <c r="AW54" s="143">
        <v>0</v>
      </c>
      <c r="AX54" s="143">
        <v>0</v>
      </c>
      <c r="AY54" s="143">
        <v>0</v>
      </c>
      <c r="AZ54" s="143">
        <v>0</v>
      </c>
    </row>
    <row r="55" spans="1:52">
      <c r="A55" s="123"/>
      <c r="B55" s="137">
        <v>0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  <c r="P55" s="137">
        <v>0</v>
      </c>
      <c r="Q55" s="137">
        <v>0</v>
      </c>
      <c r="R55" s="137">
        <v>0</v>
      </c>
      <c r="S55" s="137">
        <v>0</v>
      </c>
      <c r="T55" s="137">
        <v>0</v>
      </c>
      <c r="U55" s="137">
        <v>0</v>
      </c>
      <c r="V55" s="137">
        <v>0</v>
      </c>
      <c r="W55" s="137">
        <v>0</v>
      </c>
      <c r="X55" s="137">
        <v>0</v>
      </c>
      <c r="Y55" s="137">
        <v>0</v>
      </c>
      <c r="Z55" s="137">
        <v>0</v>
      </c>
      <c r="AA55" s="137">
        <v>0</v>
      </c>
      <c r="AB55" s="137">
        <v>0</v>
      </c>
      <c r="AC55" s="137">
        <v>0</v>
      </c>
      <c r="AD55" s="137">
        <v>0</v>
      </c>
      <c r="AE55" s="137">
        <v>0</v>
      </c>
      <c r="AF55" s="137">
        <v>0</v>
      </c>
      <c r="AG55" s="137">
        <v>0</v>
      </c>
      <c r="AH55" s="137">
        <v>0</v>
      </c>
      <c r="AI55" s="137">
        <v>0</v>
      </c>
      <c r="AJ55" s="137">
        <v>0</v>
      </c>
      <c r="AK55" s="137">
        <v>0</v>
      </c>
      <c r="AL55" s="137">
        <v>0</v>
      </c>
      <c r="AM55" s="137">
        <v>0</v>
      </c>
      <c r="AN55" s="137">
        <v>0</v>
      </c>
      <c r="AO55" s="137">
        <v>0</v>
      </c>
      <c r="AP55" s="137">
        <v>0</v>
      </c>
      <c r="AQ55" s="137">
        <v>0</v>
      </c>
      <c r="AR55" s="137">
        <v>0</v>
      </c>
      <c r="AS55" s="137">
        <v>0</v>
      </c>
      <c r="AT55" s="137">
        <v>0</v>
      </c>
      <c r="AU55" s="137">
        <v>0</v>
      </c>
      <c r="AV55" s="137">
        <v>0</v>
      </c>
      <c r="AW55" s="137">
        <v>0</v>
      </c>
      <c r="AX55" s="137">
        <v>0</v>
      </c>
      <c r="AY55" s="137">
        <v>0</v>
      </c>
      <c r="AZ55" s="137">
        <v>0</v>
      </c>
    </row>
    <row r="56" spans="1:52">
      <c r="A56" s="123"/>
      <c r="B56" s="137">
        <v>0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37">
        <v>0</v>
      </c>
      <c r="V56" s="137">
        <v>0</v>
      </c>
      <c r="W56" s="137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7">
        <v>0</v>
      </c>
      <c r="AF56" s="137">
        <v>0</v>
      </c>
      <c r="AG56" s="137">
        <v>0</v>
      </c>
      <c r="AH56" s="137">
        <v>0</v>
      </c>
      <c r="AI56" s="137">
        <v>0</v>
      </c>
      <c r="AJ56" s="137">
        <v>0</v>
      </c>
      <c r="AK56" s="137">
        <v>0</v>
      </c>
      <c r="AL56" s="137">
        <v>0</v>
      </c>
      <c r="AM56" s="137">
        <v>0</v>
      </c>
      <c r="AN56" s="137">
        <v>0</v>
      </c>
      <c r="AO56" s="137">
        <v>0</v>
      </c>
      <c r="AP56" s="137">
        <v>0</v>
      </c>
      <c r="AQ56" s="137">
        <v>0</v>
      </c>
      <c r="AR56" s="137">
        <v>0</v>
      </c>
      <c r="AS56" s="137">
        <v>0</v>
      </c>
      <c r="AT56" s="137">
        <v>0</v>
      </c>
      <c r="AU56" s="137">
        <v>0</v>
      </c>
      <c r="AV56" s="137">
        <v>0</v>
      </c>
      <c r="AW56" s="137">
        <v>0</v>
      </c>
      <c r="AX56" s="137">
        <v>0</v>
      </c>
      <c r="AY56" s="137">
        <v>0</v>
      </c>
      <c r="AZ56" s="137">
        <v>0</v>
      </c>
    </row>
    <row r="57" spans="1:52">
      <c r="A57" s="123"/>
      <c r="B57" s="137">
        <v>0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37">
        <v>0</v>
      </c>
      <c r="V57" s="137">
        <v>0</v>
      </c>
      <c r="W57" s="137">
        <v>0</v>
      </c>
      <c r="X57" s="137">
        <v>0</v>
      </c>
      <c r="Y57" s="137">
        <v>0</v>
      </c>
      <c r="Z57" s="137">
        <v>0</v>
      </c>
      <c r="AA57" s="137">
        <v>0</v>
      </c>
      <c r="AB57" s="137">
        <v>0</v>
      </c>
      <c r="AC57" s="137">
        <v>0</v>
      </c>
      <c r="AD57" s="137">
        <v>0</v>
      </c>
      <c r="AE57" s="137">
        <v>0</v>
      </c>
      <c r="AF57" s="137">
        <v>0</v>
      </c>
      <c r="AG57" s="137">
        <v>0</v>
      </c>
      <c r="AH57" s="137">
        <v>0</v>
      </c>
      <c r="AI57" s="137">
        <v>0</v>
      </c>
      <c r="AJ57" s="137">
        <v>0</v>
      </c>
      <c r="AK57" s="137">
        <v>0</v>
      </c>
      <c r="AL57" s="137">
        <v>0</v>
      </c>
      <c r="AM57" s="137">
        <v>0</v>
      </c>
      <c r="AN57" s="137">
        <v>0</v>
      </c>
      <c r="AO57" s="137">
        <v>0</v>
      </c>
      <c r="AP57" s="137">
        <v>0</v>
      </c>
      <c r="AQ57" s="137">
        <v>0</v>
      </c>
      <c r="AR57" s="137">
        <v>0</v>
      </c>
      <c r="AS57" s="137">
        <v>0</v>
      </c>
      <c r="AT57" s="137">
        <v>0</v>
      </c>
      <c r="AU57" s="137">
        <v>0</v>
      </c>
      <c r="AV57" s="137">
        <v>0</v>
      </c>
      <c r="AW57" s="137">
        <v>0</v>
      </c>
      <c r="AX57" s="137">
        <v>0</v>
      </c>
      <c r="AY57" s="137">
        <v>0</v>
      </c>
      <c r="AZ57" s="137">
        <v>0</v>
      </c>
    </row>
    <row r="58" spans="1:52">
      <c r="A58" s="123"/>
      <c r="B58" s="137">
        <v>0</v>
      </c>
      <c r="C58" s="137">
        <v>0</v>
      </c>
      <c r="D58" s="137">
        <v>0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7"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0</v>
      </c>
      <c r="V58" s="137">
        <v>0</v>
      </c>
      <c r="W58" s="137">
        <v>0</v>
      </c>
      <c r="X58" s="137">
        <v>0</v>
      </c>
      <c r="Y58" s="137">
        <v>0</v>
      </c>
      <c r="Z58" s="137">
        <v>0</v>
      </c>
      <c r="AA58" s="137">
        <v>0</v>
      </c>
      <c r="AB58" s="137">
        <v>0</v>
      </c>
      <c r="AC58" s="137">
        <v>0</v>
      </c>
      <c r="AD58" s="137">
        <v>0</v>
      </c>
      <c r="AE58" s="137">
        <v>0</v>
      </c>
      <c r="AF58" s="137">
        <v>0</v>
      </c>
      <c r="AG58" s="137">
        <v>0</v>
      </c>
      <c r="AH58" s="137">
        <v>0</v>
      </c>
      <c r="AI58" s="137">
        <v>0</v>
      </c>
      <c r="AJ58" s="137">
        <v>0</v>
      </c>
      <c r="AK58" s="137">
        <v>0</v>
      </c>
      <c r="AL58" s="137">
        <v>0</v>
      </c>
      <c r="AM58" s="137">
        <v>0</v>
      </c>
      <c r="AN58" s="137">
        <v>0</v>
      </c>
      <c r="AO58" s="137">
        <v>0</v>
      </c>
      <c r="AP58" s="137">
        <v>0</v>
      </c>
      <c r="AQ58" s="137">
        <v>0</v>
      </c>
      <c r="AR58" s="137">
        <v>0</v>
      </c>
      <c r="AS58" s="137">
        <v>0</v>
      </c>
      <c r="AT58" s="137">
        <v>0</v>
      </c>
      <c r="AU58" s="137">
        <v>0</v>
      </c>
      <c r="AV58" s="137">
        <v>0</v>
      </c>
      <c r="AW58" s="137">
        <v>0</v>
      </c>
      <c r="AX58" s="137">
        <v>0</v>
      </c>
      <c r="AY58" s="137">
        <v>0</v>
      </c>
      <c r="AZ58" s="137">
        <v>0</v>
      </c>
    </row>
    <row r="59" spans="1:52">
      <c r="A59" s="123"/>
      <c r="B59" s="137">
        <v>0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7">
        <v>0</v>
      </c>
      <c r="W59" s="137">
        <v>0</v>
      </c>
      <c r="X59" s="137">
        <v>0</v>
      </c>
      <c r="Y59" s="137">
        <v>0</v>
      </c>
      <c r="Z59" s="137">
        <v>0</v>
      </c>
      <c r="AA59" s="137">
        <v>0</v>
      </c>
      <c r="AB59" s="137">
        <v>0</v>
      </c>
      <c r="AC59" s="137">
        <v>0</v>
      </c>
      <c r="AD59" s="137">
        <v>0</v>
      </c>
      <c r="AE59" s="137">
        <v>0</v>
      </c>
      <c r="AF59" s="137">
        <v>0</v>
      </c>
      <c r="AG59" s="137">
        <v>0</v>
      </c>
      <c r="AH59" s="137">
        <v>0</v>
      </c>
      <c r="AI59" s="137">
        <v>0</v>
      </c>
      <c r="AJ59" s="137">
        <v>0</v>
      </c>
      <c r="AK59" s="137">
        <v>0</v>
      </c>
      <c r="AL59" s="137">
        <v>0</v>
      </c>
      <c r="AM59" s="137">
        <v>0</v>
      </c>
      <c r="AN59" s="137">
        <v>0</v>
      </c>
      <c r="AO59" s="137">
        <v>0</v>
      </c>
      <c r="AP59" s="137">
        <v>0</v>
      </c>
      <c r="AQ59" s="137">
        <v>0</v>
      </c>
      <c r="AR59" s="137">
        <v>0</v>
      </c>
      <c r="AS59" s="137">
        <v>0</v>
      </c>
      <c r="AT59" s="137">
        <v>0</v>
      </c>
      <c r="AU59" s="137">
        <v>0</v>
      </c>
      <c r="AV59" s="137">
        <v>0</v>
      </c>
      <c r="AW59" s="137">
        <v>0</v>
      </c>
      <c r="AX59" s="137">
        <v>0</v>
      </c>
      <c r="AY59" s="137">
        <v>0</v>
      </c>
      <c r="AZ59" s="137">
        <v>0</v>
      </c>
    </row>
    <row r="60" spans="1:52">
      <c r="A60" s="123"/>
      <c r="B60" s="137">
        <v>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</v>
      </c>
      <c r="Q60" s="137">
        <v>0</v>
      </c>
      <c r="R60" s="137">
        <v>0</v>
      </c>
      <c r="S60" s="137">
        <v>0</v>
      </c>
      <c r="T60" s="137">
        <v>0</v>
      </c>
      <c r="U60" s="137">
        <v>0</v>
      </c>
      <c r="V60" s="137">
        <v>0</v>
      </c>
      <c r="W60" s="137">
        <v>0</v>
      </c>
      <c r="X60" s="137">
        <v>0</v>
      </c>
      <c r="Y60" s="137">
        <v>0</v>
      </c>
      <c r="Z60" s="137">
        <v>0</v>
      </c>
      <c r="AA60" s="137">
        <v>0</v>
      </c>
      <c r="AB60" s="137">
        <v>0</v>
      </c>
      <c r="AC60" s="137">
        <v>0</v>
      </c>
      <c r="AD60" s="137">
        <v>0</v>
      </c>
      <c r="AE60" s="137">
        <v>0</v>
      </c>
      <c r="AF60" s="137">
        <v>0</v>
      </c>
      <c r="AG60" s="137">
        <v>0</v>
      </c>
      <c r="AH60" s="137">
        <v>0</v>
      </c>
      <c r="AI60" s="137">
        <v>0</v>
      </c>
      <c r="AJ60" s="137">
        <v>0</v>
      </c>
      <c r="AK60" s="137">
        <v>0</v>
      </c>
      <c r="AL60" s="137">
        <v>0</v>
      </c>
      <c r="AM60" s="137">
        <v>0</v>
      </c>
      <c r="AN60" s="137">
        <v>0</v>
      </c>
      <c r="AO60" s="137">
        <v>0</v>
      </c>
      <c r="AP60" s="137">
        <v>0</v>
      </c>
      <c r="AQ60" s="137">
        <v>0</v>
      </c>
      <c r="AR60" s="137">
        <v>0</v>
      </c>
      <c r="AS60" s="137">
        <v>0</v>
      </c>
      <c r="AT60" s="137">
        <v>0</v>
      </c>
      <c r="AU60" s="137">
        <v>0</v>
      </c>
      <c r="AV60" s="137">
        <v>0</v>
      </c>
      <c r="AW60" s="137">
        <v>0</v>
      </c>
      <c r="AX60" s="137">
        <v>0</v>
      </c>
      <c r="AY60" s="137">
        <v>0</v>
      </c>
      <c r="AZ60" s="137">
        <v>0</v>
      </c>
    </row>
    <row r="61" spans="1:52">
      <c r="A61" s="123"/>
      <c r="B61" s="137">
        <v>0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0</v>
      </c>
      <c r="S61" s="137">
        <v>0</v>
      </c>
      <c r="T61" s="137">
        <v>0</v>
      </c>
      <c r="U61" s="137">
        <v>0</v>
      </c>
      <c r="V61" s="137">
        <v>0</v>
      </c>
      <c r="W61" s="137">
        <v>0</v>
      </c>
      <c r="X61" s="137">
        <v>0</v>
      </c>
      <c r="Y61" s="137">
        <v>0</v>
      </c>
      <c r="Z61" s="137">
        <v>0</v>
      </c>
      <c r="AA61" s="137">
        <v>0</v>
      </c>
      <c r="AB61" s="137">
        <v>0</v>
      </c>
      <c r="AC61" s="137">
        <v>0</v>
      </c>
      <c r="AD61" s="137">
        <v>0</v>
      </c>
      <c r="AE61" s="137">
        <v>0</v>
      </c>
      <c r="AF61" s="137">
        <v>0</v>
      </c>
      <c r="AG61" s="137">
        <v>0</v>
      </c>
      <c r="AH61" s="137">
        <v>0</v>
      </c>
      <c r="AI61" s="137">
        <v>0</v>
      </c>
      <c r="AJ61" s="137">
        <v>0</v>
      </c>
      <c r="AK61" s="137">
        <v>0</v>
      </c>
      <c r="AL61" s="137">
        <v>0</v>
      </c>
      <c r="AM61" s="137">
        <v>0</v>
      </c>
      <c r="AN61" s="137">
        <v>0</v>
      </c>
      <c r="AO61" s="137">
        <v>0</v>
      </c>
      <c r="AP61" s="137">
        <v>0</v>
      </c>
      <c r="AQ61" s="137">
        <v>0</v>
      </c>
      <c r="AR61" s="137">
        <v>0</v>
      </c>
      <c r="AS61" s="137">
        <v>0</v>
      </c>
      <c r="AT61" s="137">
        <v>0</v>
      </c>
      <c r="AU61" s="137">
        <v>0</v>
      </c>
      <c r="AV61" s="137">
        <v>0</v>
      </c>
      <c r="AW61" s="137">
        <v>0</v>
      </c>
      <c r="AX61" s="137">
        <v>0</v>
      </c>
      <c r="AY61" s="137">
        <v>0</v>
      </c>
      <c r="AZ61" s="137">
        <v>0</v>
      </c>
    </row>
    <row r="62" spans="1:52">
      <c r="A62" s="121" t="s">
        <v>130</v>
      </c>
      <c r="B62" s="143">
        <v>0</v>
      </c>
      <c r="C62" s="143">
        <v>0</v>
      </c>
      <c r="D62" s="143">
        <v>0</v>
      </c>
      <c r="E62" s="143">
        <v>0</v>
      </c>
      <c r="F62" s="143">
        <v>0</v>
      </c>
      <c r="G62" s="143">
        <v>0</v>
      </c>
      <c r="H62" s="143">
        <v>0</v>
      </c>
      <c r="I62" s="143">
        <v>0</v>
      </c>
      <c r="J62" s="143">
        <v>5.9276321964806887E-2</v>
      </c>
      <c r="K62" s="143">
        <v>7.5172790844974136E-2</v>
      </c>
      <c r="L62" s="143">
        <v>0.19764750557525032</v>
      </c>
      <c r="M62" s="143">
        <v>0.27745103694537565</v>
      </c>
      <c r="N62" s="143">
        <v>2.8591441920246354</v>
      </c>
      <c r="O62" s="143">
        <v>11.693285730165243</v>
      </c>
      <c r="P62" s="143">
        <v>35.01106590393784</v>
      </c>
      <c r="Q62" s="143">
        <v>63.937972196336773</v>
      </c>
      <c r="R62" s="143">
        <v>98.784855078527897</v>
      </c>
      <c r="S62" s="143">
        <v>140.17407634999512</v>
      </c>
      <c r="T62" s="143">
        <v>187.05258907836651</v>
      </c>
      <c r="U62" s="143">
        <v>248.52053468423946</v>
      </c>
      <c r="V62" s="143">
        <v>326.99150498951428</v>
      </c>
      <c r="W62" s="143">
        <v>569.93759692907201</v>
      </c>
      <c r="X62" s="143">
        <v>895.66727855000988</v>
      </c>
      <c r="Y62" s="143">
        <v>1304.2150769308655</v>
      </c>
      <c r="Z62" s="143">
        <v>1747.2481891028306</v>
      </c>
      <c r="AA62" s="143">
        <v>2218.7841177950941</v>
      </c>
      <c r="AB62" s="143">
        <v>2686.5331446798291</v>
      </c>
      <c r="AC62" s="143">
        <v>3157.3298228051617</v>
      </c>
      <c r="AD62" s="143">
        <v>3612.4749314125133</v>
      </c>
      <c r="AE62" s="143">
        <v>4052.1179067940743</v>
      </c>
      <c r="AF62" s="143">
        <v>4503.6844654215693</v>
      </c>
      <c r="AG62" s="143">
        <v>4962.7558839639587</v>
      </c>
      <c r="AH62" s="143">
        <v>5435.5656214413075</v>
      </c>
      <c r="AI62" s="143">
        <v>5915.5527767498934</v>
      </c>
      <c r="AJ62" s="143">
        <v>6404.2717889510614</v>
      </c>
      <c r="AK62" s="143">
        <v>6898.4223207356099</v>
      </c>
      <c r="AL62" s="143">
        <v>7391.5194725260626</v>
      </c>
      <c r="AM62" s="143">
        <v>7874.2601204376178</v>
      </c>
      <c r="AN62" s="143">
        <v>8336.4257659393443</v>
      </c>
      <c r="AO62" s="143">
        <v>8765.9191185754535</v>
      </c>
      <c r="AP62" s="143">
        <v>9154.3092674192631</v>
      </c>
      <c r="AQ62" s="143">
        <v>9492.2057623894307</v>
      </c>
      <c r="AR62" s="143">
        <v>9761.564497032201</v>
      </c>
      <c r="AS62" s="143">
        <v>9956.6128917807364</v>
      </c>
      <c r="AT62" s="143">
        <v>10074.796408710517</v>
      </c>
      <c r="AU62" s="143">
        <v>10117.819821261379</v>
      </c>
      <c r="AV62" s="143">
        <v>10087.356664938185</v>
      </c>
      <c r="AW62" s="143">
        <v>9985.7921755659063</v>
      </c>
      <c r="AX62" s="143">
        <v>9816.5871924548992</v>
      </c>
      <c r="AY62" s="143">
        <v>9595.0492059687058</v>
      </c>
      <c r="AZ62" s="143">
        <v>9328.6911253794369</v>
      </c>
    </row>
    <row r="63" spans="1:52">
      <c r="A63" s="123" t="s">
        <v>137</v>
      </c>
      <c r="B63" s="137">
        <v>0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7">
        <v>0</v>
      </c>
      <c r="W63" s="137">
        <v>0</v>
      </c>
      <c r="X63" s="137">
        <v>0</v>
      </c>
      <c r="Y63" s="137">
        <v>0</v>
      </c>
      <c r="Z63" s="137">
        <v>0</v>
      </c>
      <c r="AA63" s="137">
        <v>0</v>
      </c>
      <c r="AB63" s="137">
        <v>0</v>
      </c>
      <c r="AC63" s="137">
        <v>0</v>
      </c>
      <c r="AD63" s="137">
        <v>0</v>
      </c>
      <c r="AE63" s="137">
        <v>0</v>
      </c>
      <c r="AF63" s="137">
        <v>0</v>
      </c>
      <c r="AG63" s="137">
        <v>0</v>
      </c>
      <c r="AH63" s="137">
        <v>0</v>
      </c>
      <c r="AI63" s="137">
        <v>0</v>
      </c>
      <c r="AJ63" s="137">
        <v>0</v>
      </c>
      <c r="AK63" s="137">
        <v>0</v>
      </c>
      <c r="AL63" s="137">
        <v>0</v>
      </c>
      <c r="AM63" s="137">
        <v>0</v>
      </c>
      <c r="AN63" s="137">
        <v>0</v>
      </c>
      <c r="AO63" s="137">
        <v>0</v>
      </c>
      <c r="AP63" s="137">
        <v>0</v>
      </c>
      <c r="AQ63" s="137">
        <v>0</v>
      </c>
      <c r="AR63" s="137">
        <v>0</v>
      </c>
      <c r="AS63" s="137">
        <v>0</v>
      </c>
      <c r="AT63" s="137">
        <v>0</v>
      </c>
      <c r="AU63" s="137">
        <v>0</v>
      </c>
      <c r="AV63" s="137">
        <v>0</v>
      </c>
      <c r="AW63" s="137">
        <v>0</v>
      </c>
      <c r="AX63" s="137">
        <v>0</v>
      </c>
      <c r="AY63" s="137">
        <v>0</v>
      </c>
      <c r="AZ63" s="137">
        <v>0</v>
      </c>
    </row>
    <row r="64" spans="1:52">
      <c r="A64" s="123" t="s">
        <v>127</v>
      </c>
      <c r="B64" s="137">
        <v>0</v>
      </c>
      <c r="C64" s="137">
        <v>0</v>
      </c>
      <c r="D64" s="137">
        <v>0</v>
      </c>
      <c r="E64" s="137">
        <v>0</v>
      </c>
      <c r="F64" s="137">
        <v>0</v>
      </c>
      <c r="G64" s="137">
        <v>0</v>
      </c>
      <c r="H64" s="137">
        <v>0</v>
      </c>
      <c r="I64" s="137">
        <v>0</v>
      </c>
      <c r="J64" s="137">
        <v>5.9276321964806887E-2</v>
      </c>
      <c r="K64" s="137">
        <v>7.5172790844974136E-2</v>
      </c>
      <c r="L64" s="137">
        <v>0.19764750557525032</v>
      </c>
      <c r="M64" s="137">
        <v>0.27745103694537565</v>
      </c>
      <c r="N64" s="137">
        <v>2.8591441920246354</v>
      </c>
      <c r="O64" s="137">
        <v>11.693285730165243</v>
      </c>
      <c r="P64" s="137">
        <v>35.01106590393784</v>
      </c>
      <c r="Q64" s="137">
        <v>63.937972196336773</v>
      </c>
      <c r="R64" s="137">
        <v>98.784855078527897</v>
      </c>
      <c r="S64" s="137">
        <v>140.17407634999512</v>
      </c>
      <c r="T64" s="137">
        <v>187.05258907836651</v>
      </c>
      <c r="U64" s="137">
        <v>248.52053468423946</v>
      </c>
      <c r="V64" s="137">
        <v>326.99150498951428</v>
      </c>
      <c r="W64" s="137">
        <v>569.93722157771106</v>
      </c>
      <c r="X64" s="137">
        <v>895.66612825382776</v>
      </c>
      <c r="Y64" s="137">
        <v>1304.2128210667004</v>
      </c>
      <c r="Z64" s="137">
        <v>1747.2444038743467</v>
      </c>
      <c r="AA64" s="137">
        <v>2218.7788031375771</v>
      </c>
      <c r="AB64" s="137">
        <v>2686.5263000798745</v>
      </c>
      <c r="AC64" s="137">
        <v>3157.3214529923262</v>
      </c>
      <c r="AD64" s="137">
        <v>3612.4650467947231</v>
      </c>
      <c r="AE64" s="137">
        <v>4052.1065284828196</v>
      </c>
      <c r="AF64" s="137">
        <v>4503.6713074103136</v>
      </c>
      <c r="AG64" s="137">
        <v>4962.7406140695048</v>
      </c>
      <c r="AH64" s="137">
        <v>5435.5482799480105</v>
      </c>
      <c r="AI64" s="137">
        <v>5915.5330351219172</v>
      </c>
      <c r="AJ64" s="137">
        <v>6404.2497147581344</v>
      </c>
      <c r="AK64" s="137">
        <v>6898.3976390104672</v>
      </c>
      <c r="AL64" s="137">
        <v>7391.4922526372648</v>
      </c>
      <c r="AM64" s="137">
        <v>7874.2304345664697</v>
      </c>
      <c r="AN64" s="137">
        <v>8336.3936962075059</v>
      </c>
      <c r="AO64" s="137">
        <v>8765.8847558679863</v>
      </c>
      <c r="AP64" s="137">
        <v>9154.2727060618017</v>
      </c>
      <c r="AQ64" s="137">
        <v>9492.1670795311366</v>
      </c>
      <c r="AR64" s="137">
        <v>9761.5238051150191</v>
      </c>
      <c r="AS64" s="137">
        <v>9956.5704759198015</v>
      </c>
      <c r="AT64" s="137">
        <v>10074.752542196635</v>
      </c>
      <c r="AU64" s="137">
        <v>10117.774738763004</v>
      </c>
      <c r="AV64" s="137">
        <v>10087.311614172822</v>
      </c>
      <c r="AW64" s="137">
        <v>9985.7473232304092</v>
      </c>
      <c r="AX64" s="137">
        <v>9816.5423144518372</v>
      </c>
      <c r="AY64" s="137">
        <v>9595.0051391499328</v>
      </c>
      <c r="AZ64" s="137">
        <v>9328.6481860563526</v>
      </c>
    </row>
    <row r="65" spans="1:52">
      <c r="A65" s="123" t="s">
        <v>138</v>
      </c>
      <c r="B65" s="137">
        <v>0</v>
      </c>
      <c r="C65" s="137">
        <v>0</v>
      </c>
      <c r="D65" s="137">
        <v>0</v>
      </c>
      <c r="E65" s="137">
        <v>0</v>
      </c>
      <c r="F65" s="137">
        <v>0</v>
      </c>
      <c r="G65" s="137">
        <v>0</v>
      </c>
      <c r="H65" s="137">
        <v>0</v>
      </c>
      <c r="I65" s="137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</v>
      </c>
      <c r="R65" s="137">
        <v>0</v>
      </c>
      <c r="S65" s="137">
        <v>0</v>
      </c>
      <c r="T65" s="137">
        <v>0</v>
      </c>
      <c r="U65" s="137">
        <v>0</v>
      </c>
      <c r="V65" s="137">
        <v>0</v>
      </c>
      <c r="W65" s="137">
        <v>0</v>
      </c>
      <c r="X65" s="137">
        <v>0</v>
      </c>
      <c r="Y65" s="137">
        <v>0</v>
      </c>
      <c r="Z65" s="137">
        <v>0</v>
      </c>
      <c r="AA65" s="137">
        <v>0</v>
      </c>
      <c r="AB65" s="137">
        <v>0</v>
      </c>
      <c r="AC65" s="137">
        <v>0</v>
      </c>
      <c r="AD65" s="137">
        <v>0</v>
      </c>
      <c r="AE65" s="137">
        <v>0</v>
      </c>
      <c r="AF65" s="137">
        <v>0</v>
      </c>
      <c r="AG65" s="137">
        <v>0</v>
      </c>
      <c r="AH65" s="137">
        <v>0</v>
      </c>
      <c r="AI65" s="137">
        <v>0</v>
      </c>
      <c r="AJ65" s="137">
        <v>0</v>
      </c>
      <c r="AK65" s="137">
        <v>0</v>
      </c>
      <c r="AL65" s="137">
        <v>0</v>
      </c>
      <c r="AM65" s="137">
        <v>0</v>
      </c>
      <c r="AN65" s="137">
        <v>0</v>
      </c>
      <c r="AO65" s="137">
        <v>0</v>
      </c>
      <c r="AP65" s="137">
        <v>0</v>
      </c>
      <c r="AQ65" s="137">
        <v>0</v>
      </c>
      <c r="AR65" s="137">
        <v>0</v>
      </c>
      <c r="AS65" s="137">
        <v>0</v>
      </c>
      <c r="AT65" s="137">
        <v>0</v>
      </c>
      <c r="AU65" s="137">
        <v>0</v>
      </c>
      <c r="AV65" s="137">
        <v>0</v>
      </c>
      <c r="AW65" s="137">
        <v>0</v>
      </c>
      <c r="AX65" s="137">
        <v>0</v>
      </c>
      <c r="AY65" s="137">
        <v>0</v>
      </c>
      <c r="AZ65" s="137">
        <v>0</v>
      </c>
    </row>
    <row r="66" spans="1:52">
      <c r="A66" s="123" t="s">
        <v>139</v>
      </c>
      <c r="B66" s="137">
        <v>0</v>
      </c>
      <c r="C66" s="137">
        <v>0</v>
      </c>
      <c r="D66" s="137">
        <v>0</v>
      </c>
      <c r="E66" s="137">
        <v>0</v>
      </c>
      <c r="F66" s="137">
        <v>0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0</v>
      </c>
      <c r="S66" s="137">
        <v>0</v>
      </c>
      <c r="T66" s="137">
        <v>0</v>
      </c>
      <c r="U66" s="137">
        <v>0</v>
      </c>
      <c r="V66" s="137">
        <v>0</v>
      </c>
      <c r="W66" s="137">
        <v>0</v>
      </c>
      <c r="X66" s="137">
        <v>0</v>
      </c>
      <c r="Y66" s="137">
        <v>0</v>
      </c>
      <c r="Z66" s="137">
        <v>0</v>
      </c>
      <c r="AA66" s="137">
        <v>0</v>
      </c>
      <c r="AB66" s="137">
        <v>0</v>
      </c>
      <c r="AC66" s="137">
        <v>0</v>
      </c>
      <c r="AD66" s="137">
        <v>0</v>
      </c>
      <c r="AE66" s="137">
        <v>0</v>
      </c>
      <c r="AF66" s="137">
        <v>0</v>
      </c>
      <c r="AG66" s="137">
        <v>0</v>
      </c>
      <c r="AH66" s="137">
        <v>0</v>
      </c>
      <c r="AI66" s="137">
        <v>0</v>
      </c>
      <c r="AJ66" s="137">
        <v>0</v>
      </c>
      <c r="AK66" s="137">
        <v>0</v>
      </c>
      <c r="AL66" s="137">
        <v>0</v>
      </c>
      <c r="AM66" s="137">
        <v>0</v>
      </c>
      <c r="AN66" s="137">
        <v>0</v>
      </c>
      <c r="AO66" s="137">
        <v>0</v>
      </c>
      <c r="AP66" s="137">
        <v>0</v>
      </c>
      <c r="AQ66" s="137">
        <v>0</v>
      </c>
      <c r="AR66" s="137">
        <v>0</v>
      </c>
      <c r="AS66" s="137">
        <v>0</v>
      </c>
      <c r="AT66" s="137">
        <v>0</v>
      </c>
      <c r="AU66" s="137">
        <v>0</v>
      </c>
      <c r="AV66" s="137">
        <v>0</v>
      </c>
      <c r="AW66" s="137">
        <v>0</v>
      </c>
      <c r="AX66" s="137">
        <v>0</v>
      </c>
      <c r="AY66" s="137">
        <v>0</v>
      </c>
      <c r="AZ66" s="137">
        <v>0</v>
      </c>
    </row>
    <row r="67" spans="1:52">
      <c r="A67" s="123" t="s">
        <v>128</v>
      </c>
      <c r="B67" s="137">
        <v>0</v>
      </c>
      <c r="C67" s="137">
        <v>0</v>
      </c>
      <c r="D67" s="137">
        <v>0</v>
      </c>
      <c r="E67" s="137">
        <v>0</v>
      </c>
      <c r="F67" s="137">
        <v>0</v>
      </c>
      <c r="G67" s="137">
        <v>0</v>
      </c>
      <c r="H67" s="137">
        <v>0</v>
      </c>
      <c r="I67" s="137">
        <v>0</v>
      </c>
      <c r="J67" s="137">
        <v>0</v>
      </c>
      <c r="K67" s="137">
        <v>0</v>
      </c>
      <c r="L67" s="137">
        <v>0</v>
      </c>
      <c r="M67" s="137">
        <v>0</v>
      </c>
      <c r="N67" s="137">
        <v>0</v>
      </c>
      <c r="O67" s="137">
        <v>0</v>
      </c>
      <c r="P67" s="137">
        <v>0</v>
      </c>
      <c r="Q67" s="137">
        <v>0</v>
      </c>
      <c r="R67" s="137">
        <v>0</v>
      </c>
      <c r="S67" s="137">
        <v>0</v>
      </c>
      <c r="T67" s="137">
        <v>0</v>
      </c>
      <c r="U67" s="137">
        <v>0</v>
      </c>
      <c r="V67" s="137">
        <v>0</v>
      </c>
      <c r="W67" s="137">
        <v>3.7535136093341966E-4</v>
      </c>
      <c r="X67" s="137">
        <v>1.1502961820161106E-3</v>
      </c>
      <c r="Y67" s="137">
        <v>2.255864165385541E-3</v>
      </c>
      <c r="Z67" s="137">
        <v>3.7852284836903706E-3</v>
      </c>
      <c r="AA67" s="137">
        <v>5.3146575171400864E-3</v>
      </c>
      <c r="AB67" s="137">
        <v>6.8445999543117319E-3</v>
      </c>
      <c r="AC67" s="137">
        <v>8.3698128354016358E-3</v>
      </c>
      <c r="AD67" s="137">
        <v>9.8846177900888677E-3</v>
      </c>
      <c r="AE67" s="137">
        <v>1.1378311254910177E-2</v>
      </c>
      <c r="AF67" s="137">
        <v>1.3158011254893937E-2</v>
      </c>
      <c r="AG67" s="137">
        <v>1.5269894453787725E-2</v>
      </c>
      <c r="AH67" s="137">
        <v>1.7341493296653514E-2</v>
      </c>
      <c r="AI67" s="137">
        <v>1.9741627976123995E-2</v>
      </c>
      <c r="AJ67" s="137">
        <v>2.207419292646684E-2</v>
      </c>
      <c r="AK67" s="137">
        <v>2.4681725142018541E-2</v>
      </c>
      <c r="AL67" s="137">
        <v>2.7219888798633504E-2</v>
      </c>
      <c r="AM67" s="137">
        <v>2.9685871147280826E-2</v>
      </c>
      <c r="AN67" s="137">
        <v>3.2069731839243734E-2</v>
      </c>
      <c r="AO67" s="137">
        <v>3.4362707467152961E-2</v>
      </c>
      <c r="AP67" s="137">
        <v>3.6561357462594174E-2</v>
      </c>
      <c r="AQ67" s="137">
        <v>3.8682858295473702E-2</v>
      </c>
      <c r="AR67" s="137">
        <v>4.0691917181159137E-2</v>
      </c>
      <c r="AS67" s="137">
        <v>4.2415860936667452E-2</v>
      </c>
      <c r="AT67" s="137">
        <v>4.3866513883874858E-2</v>
      </c>
      <c r="AU67" s="137">
        <v>4.5082498374440894E-2</v>
      </c>
      <c r="AV67" s="137">
        <v>4.5050765361784539E-2</v>
      </c>
      <c r="AW67" s="137">
        <v>4.4852335498300491E-2</v>
      </c>
      <c r="AX67" s="137">
        <v>4.4878003062736586E-2</v>
      </c>
      <c r="AY67" s="137">
        <v>4.4066818773131226E-2</v>
      </c>
      <c r="AZ67" s="137">
        <v>4.2939323084501796E-2</v>
      </c>
    </row>
    <row r="68" spans="1:52">
      <c r="A68" s="123" t="s">
        <v>129</v>
      </c>
      <c r="B68" s="137">
        <v>0</v>
      </c>
      <c r="C68" s="137">
        <v>0</v>
      </c>
      <c r="D68" s="137">
        <v>0</v>
      </c>
      <c r="E68" s="137">
        <v>0</v>
      </c>
      <c r="F68" s="137">
        <v>0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7">
        <v>0</v>
      </c>
      <c r="M68" s="137">
        <v>0</v>
      </c>
      <c r="N68" s="137">
        <v>0</v>
      </c>
      <c r="O68" s="137">
        <v>0</v>
      </c>
      <c r="P68" s="137">
        <v>0</v>
      </c>
      <c r="Q68" s="137">
        <v>0</v>
      </c>
      <c r="R68" s="137">
        <v>0</v>
      </c>
      <c r="S68" s="137">
        <v>0</v>
      </c>
      <c r="T68" s="137">
        <v>0</v>
      </c>
      <c r="U68" s="137">
        <v>0</v>
      </c>
      <c r="V68" s="137">
        <v>0</v>
      </c>
      <c r="W68" s="137">
        <v>0</v>
      </c>
      <c r="X68" s="137">
        <v>0</v>
      </c>
      <c r="Y68" s="137">
        <v>0</v>
      </c>
      <c r="Z68" s="137">
        <v>0</v>
      </c>
      <c r="AA68" s="137">
        <v>0</v>
      </c>
      <c r="AB68" s="137">
        <v>0</v>
      </c>
      <c r="AC68" s="137">
        <v>0</v>
      </c>
      <c r="AD68" s="137">
        <v>0</v>
      </c>
      <c r="AE68" s="137">
        <v>0</v>
      </c>
      <c r="AF68" s="137">
        <v>0</v>
      </c>
      <c r="AG68" s="137">
        <v>0</v>
      </c>
      <c r="AH68" s="137">
        <v>0</v>
      </c>
      <c r="AI68" s="137">
        <v>0</v>
      </c>
      <c r="AJ68" s="137">
        <v>0</v>
      </c>
      <c r="AK68" s="137">
        <v>0</v>
      </c>
      <c r="AL68" s="137">
        <v>0</v>
      </c>
      <c r="AM68" s="137">
        <v>0</v>
      </c>
      <c r="AN68" s="137">
        <v>0</v>
      </c>
      <c r="AO68" s="137">
        <v>0</v>
      </c>
      <c r="AP68" s="137">
        <v>0</v>
      </c>
      <c r="AQ68" s="137">
        <v>0</v>
      </c>
      <c r="AR68" s="137">
        <v>0</v>
      </c>
      <c r="AS68" s="137">
        <v>0</v>
      </c>
      <c r="AT68" s="137">
        <v>0</v>
      </c>
      <c r="AU68" s="137">
        <v>0</v>
      </c>
      <c r="AV68" s="137">
        <v>0</v>
      </c>
      <c r="AW68" s="137">
        <v>0</v>
      </c>
      <c r="AX68" s="137">
        <v>0</v>
      </c>
      <c r="AY68" s="137">
        <v>0</v>
      </c>
      <c r="AZ68" s="137">
        <v>0</v>
      </c>
    </row>
    <row r="69" spans="1:52">
      <c r="A69" s="123" t="s">
        <v>140</v>
      </c>
      <c r="B69" s="137">
        <v>0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  <c r="P69" s="137">
        <v>0</v>
      </c>
      <c r="Q69" s="137">
        <v>0</v>
      </c>
      <c r="R69" s="137">
        <v>0</v>
      </c>
      <c r="S69" s="137">
        <v>0</v>
      </c>
      <c r="T69" s="137">
        <v>0</v>
      </c>
      <c r="U69" s="137">
        <v>0</v>
      </c>
      <c r="V69" s="137">
        <v>0</v>
      </c>
      <c r="W69" s="137">
        <v>0</v>
      </c>
      <c r="X69" s="137">
        <v>0</v>
      </c>
      <c r="Y69" s="137">
        <v>0</v>
      </c>
      <c r="Z69" s="137">
        <v>0</v>
      </c>
      <c r="AA69" s="137">
        <v>0</v>
      </c>
      <c r="AB69" s="137">
        <v>0</v>
      </c>
      <c r="AC69" s="137">
        <v>0</v>
      </c>
      <c r="AD69" s="137">
        <v>0</v>
      </c>
      <c r="AE69" s="137">
        <v>0</v>
      </c>
      <c r="AF69" s="137">
        <v>0</v>
      </c>
      <c r="AG69" s="137">
        <v>0</v>
      </c>
      <c r="AH69" s="137">
        <v>0</v>
      </c>
      <c r="AI69" s="137">
        <v>0</v>
      </c>
      <c r="AJ69" s="137">
        <v>0</v>
      </c>
      <c r="AK69" s="137">
        <v>0</v>
      </c>
      <c r="AL69" s="137">
        <v>0</v>
      </c>
      <c r="AM69" s="137">
        <v>0</v>
      </c>
      <c r="AN69" s="137">
        <v>0</v>
      </c>
      <c r="AO69" s="137">
        <v>0</v>
      </c>
      <c r="AP69" s="137">
        <v>0</v>
      </c>
      <c r="AQ69" s="137">
        <v>0</v>
      </c>
      <c r="AR69" s="137">
        <v>0</v>
      </c>
      <c r="AS69" s="137">
        <v>0</v>
      </c>
      <c r="AT69" s="137">
        <v>0</v>
      </c>
      <c r="AU69" s="137">
        <v>0</v>
      </c>
      <c r="AV69" s="137">
        <v>0</v>
      </c>
      <c r="AW69" s="137">
        <v>0</v>
      </c>
      <c r="AX69" s="137">
        <v>0</v>
      </c>
      <c r="AY69" s="137">
        <v>0</v>
      </c>
      <c r="AZ69" s="137">
        <v>0</v>
      </c>
    </row>
    <row r="70" spans="1:52">
      <c r="A70" s="121" t="s">
        <v>131</v>
      </c>
      <c r="B70" s="143">
        <v>0</v>
      </c>
      <c r="C70" s="143">
        <v>0</v>
      </c>
      <c r="D70" s="143">
        <v>0</v>
      </c>
      <c r="E70" s="143">
        <v>2.2020951678335277E-3</v>
      </c>
      <c r="F70" s="143">
        <v>3.2213009200931777E-3</v>
      </c>
      <c r="G70" s="143">
        <v>3.8422857932064558E-3</v>
      </c>
      <c r="H70" s="143">
        <v>1.8724973429266541E-2</v>
      </c>
      <c r="I70" s="143">
        <v>2.8202541325448041E-2</v>
      </c>
      <c r="J70" s="143">
        <v>0.50983001999366251</v>
      </c>
      <c r="K70" s="143">
        <v>1.0276849712487515</v>
      </c>
      <c r="L70" s="143">
        <v>3.2173088072207152</v>
      </c>
      <c r="M70" s="143">
        <v>9.3264606107762269</v>
      </c>
      <c r="N70" s="143">
        <v>15.040222205733633</v>
      </c>
      <c r="O70" s="143">
        <v>24.681990784398909</v>
      </c>
      <c r="P70" s="143">
        <v>37.734106430037649</v>
      </c>
      <c r="Q70" s="143">
        <v>57.637195832377486</v>
      </c>
      <c r="R70" s="143">
        <v>91.285722532664138</v>
      </c>
      <c r="S70" s="143">
        <v>128.09019226524427</v>
      </c>
      <c r="T70" s="143">
        <v>177.77844191501168</v>
      </c>
      <c r="U70" s="143">
        <v>250.24620859643798</v>
      </c>
      <c r="V70" s="143">
        <v>337.96986256468995</v>
      </c>
      <c r="W70" s="143">
        <v>993.35269290658141</v>
      </c>
      <c r="X70" s="143">
        <v>1774.1523807650419</v>
      </c>
      <c r="Y70" s="143">
        <v>2706.9027831859685</v>
      </c>
      <c r="Z70" s="143">
        <v>3561.7561966548346</v>
      </c>
      <c r="AA70" s="143">
        <v>4364.7484010126691</v>
      </c>
      <c r="AB70" s="143">
        <v>5043.7033319184666</v>
      </c>
      <c r="AC70" s="143">
        <v>5650.7159081146183</v>
      </c>
      <c r="AD70" s="143">
        <v>6136.8933942716812</v>
      </c>
      <c r="AE70" s="143">
        <v>6552.7821455973381</v>
      </c>
      <c r="AF70" s="143">
        <v>6992.4216855879049</v>
      </c>
      <c r="AG70" s="143">
        <v>7467.943622942732</v>
      </c>
      <c r="AH70" s="143">
        <v>8002.7869773163575</v>
      </c>
      <c r="AI70" s="143">
        <v>8590.6944013365046</v>
      </c>
      <c r="AJ70" s="143">
        <v>9244.8612655942852</v>
      </c>
      <c r="AK70" s="143">
        <v>9978.0779863250627</v>
      </c>
      <c r="AL70" s="143">
        <v>10793.291846787737</v>
      </c>
      <c r="AM70" s="143">
        <v>11682.41940006923</v>
      </c>
      <c r="AN70" s="143">
        <v>12637.665743908394</v>
      </c>
      <c r="AO70" s="143">
        <v>13637.99267348803</v>
      </c>
      <c r="AP70" s="143">
        <v>14682.184835819016</v>
      </c>
      <c r="AQ70" s="143">
        <v>15760.64203235348</v>
      </c>
      <c r="AR70" s="143">
        <v>16846.306661792281</v>
      </c>
      <c r="AS70" s="143">
        <v>17923.420844748252</v>
      </c>
      <c r="AT70" s="143">
        <v>18995.396389633606</v>
      </c>
      <c r="AU70" s="143">
        <v>20048.439388795654</v>
      </c>
      <c r="AV70" s="143">
        <v>21085.619493911741</v>
      </c>
      <c r="AW70" s="143">
        <v>22084.748733181925</v>
      </c>
      <c r="AX70" s="143">
        <v>23047.251706966374</v>
      </c>
      <c r="AY70" s="143">
        <v>23983.498483911757</v>
      </c>
      <c r="AZ70" s="143">
        <v>24888.066442552252</v>
      </c>
    </row>
    <row r="71" spans="1:52">
      <c r="A71" s="123" t="s">
        <v>132</v>
      </c>
      <c r="B71" s="137">
        <v>0</v>
      </c>
      <c r="C71" s="137">
        <v>0</v>
      </c>
      <c r="D71" s="137">
        <v>0</v>
      </c>
      <c r="E71" s="137">
        <v>2.2020951678335277E-3</v>
      </c>
      <c r="F71" s="137">
        <v>3.2213009200931777E-3</v>
      </c>
      <c r="G71" s="137">
        <v>3.8422857932064558E-3</v>
      </c>
      <c r="H71" s="137">
        <v>1.8724973429266541E-2</v>
      </c>
      <c r="I71" s="137">
        <v>2.8202541325448041E-2</v>
      </c>
      <c r="J71" s="137">
        <v>0.50983001999366251</v>
      </c>
      <c r="K71" s="137">
        <v>1.0276849712487515</v>
      </c>
      <c r="L71" s="137">
        <v>3.2173088072207152</v>
      </c>
      <c r="M71" s="137">
        <v>9.3264606107762269</v>
      </c>
      <c r="N71" s="137">
        <v>15.040222205733633</v>
      </c>
      <c r="O71" s="137">
        <v>24.681990784398909</v>
      </c>
      <c r="P71" s="137">
        <v>37.734106430037649</v>
      </c>
      <c r="Q71" s="137">
        <v>57.637195832377486</v>
      </c>
      <c r="R71" s="137">
        <v>91.282641586645852</v>
      </c>
      <c r="S71" s="137">
        <v>128.07994843026276</v>
      </c>
      <c r="T71" s="137">
        <v>177.7501535357992</v>
      </c>
      <c r="U71" s="137">
        <v>250.16696151083079</v>
      </c>
      <c r="V71" s="137">
        <v>337.77445483922958</v>
      </c>
      <c r="W71" s="137">
        <v>992.18692162816353</v>
      </c>
      <c r="X71" s="137">
        <v>1770.8637966404581</v>
      </c>
      <c r="Y71" s="137">
        <v>2699.1494512095751</v>
      </c>
      <c r="Z71" s="137">
        <v>3546.5859850407037</v>
      </c>
      <c r="AA71" s="137">
        <v>4337.4995516455047</v>
      </c>
      <c r="AB71" s="137">
        <v>4998.931752525692</v>
      </c>
      <c r="AC71" s="137">
        <v>5580.467397546714</v>
      </c>
      <c r="AD71" s="137">
        <v>6032.8761511260591</v>
      </c>
      <c r="AE71" s="137">
        <v>6403.9443766079557</v>
      </c>
      <c r="AF71" s="137">
        <v>6780.9232070242815</v>
      </c>
      <c r="AG71" s="137">
        <v>7173.0263525290611</v>
      </c>
      <c r="AH71" s="137">
        <v>7600.8462717943657</v>
      </c>
      <c r="AI71" s="137">
        <v>8057.0165069342047</v>
      </c>
      <c r="AJ71" s="137">
        <v>8554.7088554648144</v>
      </c>
      <c r="AK71" s="137">
        <v>9108.4483566567542</v>
      </c>
      <c r="AL71" s="137">
        <v>9723.1055219768332</v>
      </c>
      <c r="AM71" s="137">
        <v>10394.755405985758</v>
      </c>
      <c r="AN71" s="137">
        <v>11119.211135866486</v>
      </c>
      <c r="AO71" s="137">
        <v>11880.970506979878</v>
      </c>
      <c r="AP71" s="137">
        <v>12681.958151931214</v>
      </c>
      <c r="AQ71" s="137">
        <v>13516.687213965999</v>
      </c>
      <c r="AR71" s="137">
        <v>14361.500206228244</v>
      </c>
      <c r="AS71" s="137">
        <v>15203.768199082268</v>
      </c>
      <c r="AT71" s="137">
        <v>16048.133694420503</v>
      </c>
      <c r="AU71" s="137">
        <v>16881.931350647617</v>
      </c>
      <c r="AV71" s="137">
        <v>17708.560491699096</v>
      </c>
      <c r="AW71" s="137">
        <v>18507.087488434954</v>
      </c>
      <c r="AX71" s="137">
        <v>19277.67263022652</v>
      </c>
      <c r="AY71" s="137">
        <v>20030.072635004715</v>
      </c>
      <c r="AZ71" s="137">
        <v>20758.036969728822</v>
      </c>
    </row>
    <row r="72" spans="1:52">
      <c r="A72" s="123" t="s">
        <v>133</v>
      </c>
      <c r="B72" s="137">
        <v>0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  <c r="P72" s="137">
        <v>0</v>
      </c>
      <c r="Q72" s="137">
        <v>0</v>
      </c>
      <c r="R72" s="137">
        <v>3.0809460182906006E-3</v>
      </c>
      <c r="S72" s="137">
        <v>1.024383498149424E-2</v>
      </c>
      <c r="T72" s="137">
        <v>2.8288379212461027E-2</v>
      </c>
      <c r="U72" s="137">
        <v>7.9247085607181578E-2</v>
      </c>
      <c r="V72" s="137">
        <v>0.19540772546034432</v>
      </c>
      <c r="W72" s="137">
        <v>1.1657712784179242</v>
      </c>
      <c r="X72" s="137">
        <v>3.2885841245839194</v>
      </c>
      <c r="Y72" s="137">
        <v>7.7533319763930217</v>
      </c>
      <c r="Z72" s="137">
        <v>15.170211614130862</v>
      </c>
      <c r="AA72" s="137">
        <v>27.248849367164791</v>
      </c>
      <c r="AB72" s="137">
        <v>44.771579392774896</v>
      </c>
      <c r="AC72" s="137">
        <v>70.248510567905043</v>
      </c>
      <c r="AD72" s="137">
        <v>104.01724314562229</v>
      </c>
      <c r="AE72" s="137">
        <v>148.83776898938243</v>
      </c>
      <c r="AF72" s="137">
        <v>211.49847856362345</v>
      </c>
      <c r="AG72" s="137">
        <v>294.91727041367062</v>
      </c>
      <c r="AH72" s="137">
        <v>401.94070552199184</v>
      </c>
      <c r="AI72" s="137">
        <v>533.67789440230024</v>
      </c>
      <c r="AJ72" s="137">
        <v>690.15241012947308</v>
      </c>
      <c r="AK72" s="137">
        <v>869.6296296683081</v>
      </c>
      <c r="AL72" s="137">
        <v>1070.1863248109034</v>
      </c>
      <c r="AM72" s="137">
        <v>1287.6639940834716</v>
      </c>
      <c r="AN72" s="137">
        <v>1518.454608041907</v>
      </c>
      <c r="AO72" s="137">
        <v>1757.0221665081513</v>
      </c>
      <c r="AP72" s="137">
        <v>2000.2266838878008</v>
      </c>
      <c r="AQ72" s="137">
        <v>2243.9548183874817</v>
      </c>
      <c r="AR72" s="137">
        <v>2484.8064555640372</v>
      </c>
      <c r="AS72" s="137">
        <v>2719.6526456659863</v>
      </c>
      <c r="AT72" s="137">
        <v>2947.2626952131013</v>
      </c>
      <c r="AU72" s="137">
        <v>3166.5080381480375</v>
      </c>
      <c r="AV72" s="137">
        <v>3377.0590022126471</v>
      </c>
      <c r="AW72" s="137">
        <v>3577.6612447469715</v>
      </c>
      <c r="AX72" s="137">
        <v>3769.5790767398566</v>
      </c>
      <c r="AY72" s="137">
        <v>3953.4258489070412</v>
      </c>
      <c r="AZ72" s="137">
        <v>4130.0294728234285</v>
      </c>
    </row>
    <row r="73" spans="1:52">
      <c r="A73" s="123" t="s">
        <v>134</v>
      </c>
      <c r="B73" s="137">
        <v>0</v>
      </c>
      <c r="C73" s="137">
        <v>0</v>
      </c>
      <c r="D73" s="137">
        <v>0</v>
      </c>
      <c r="E73" s="137">
        <v>0</v>
      </c>
      <c r="F73" s="137">
        <v>0</v>
      </c>
      <c r="G73" s="137">
        <v>0</v>
      </c>
      <c r="H73" s="137">
        <v>0</v>
      </c>
      <c r="I73" s="137">
        <v>0</v>
      </c>
      <c r="J73" s="137">
        <v>0</v>
      </c>
      <c r="K73" s="137">
        <v>0</v>
      </c>
      <c r="L73" s="137">
        <v>0</v>
      </c>
      <c r="M73" s="137">
        <v>0</v>
      </c>
      <c r="N73" s="137">
        <v>0</v>
      </c>
      <c r="O73" s="137">
        <v>0</v>
      </c>
      <c r="P73" s="137">
        <v>0</v>
      </c>
      <c r="Q73" s="137">
        <v>0</v>
      </c>
      <c r="R73" s="137">
        <v>0</v>
      </c>
      <c r="S73" s="137">
        <v>0</v>
      </c>
      <c r="T73" s="137">
        <v>0</v>
      </c>
      <c r="U73" s="137">
        <v>0</v>
      </c>
      <c r="V73" s="137">
        <v>0</v>
      </c>
      <c r="W73" s="137">
        <v>0</v>
      </c>
      <c r="X73" s="137">
        <v>0</v>
      </c>
      <c r="Y73" s="137">
        <v>0</v>
      </c>
      <c r="Z73" s="137">
        <v>0</v>
      </c>
      <c r="AA73" s="137">
        <v>0</v>
      </c>
      <c r="AB73" s="137">
        <v>0</v>
      </c>
      <c r="AC73" s="137">
        <v>0</v>
      </c>
      <c r="AD73" s="137">
        <v>0</v>
      </c>
      <c r="AE73" s="137">
        <v>0</v>
      </c>
      <c r="AF73" s="137">
        <v>0</v>
      </c>
      <c r="AG73" s="137">
        <v>0</v>
      </c>
      <c r="AH73" s="137">
        <v>0</v>
      </c>
      <c r="AI73" s="137">
        <v>0</v>
      </c>
      <c r="AJ73" s="137">
        <v>0</v>
      </c>
      <c r="AK73" s="137">
        <v>0</v>
      </c>
      <c r="AL73" s="137">
        <v>0</v>
      </c>
      <c r="AM73" s="137">
        <v>0</v>
      </c>
      <c r="AN73" s="137">
        <v>0</v>
      </c>
      <c r="AO73" s="137">
        <v>0</v>
      </c>
      <c r="AP73" s="137">
        <v>0</v>
      </c>
      <c r="AQ73" s="137">
        <v>0</v>
      </c>
      <c r="AR73" s="137">
        <v>0</v>
      </c>
      <c r="AS73" s="137">
        <v>0</v>
      </c>
      <c r="AT73" s="137">
        <v>0</v>
      </c>
      <c r="AU73" s="137">
        <v>0</v>
      </c>
      <c r="AV73" s="137">
        <v>0</v>
      </c>
      <c r="AW73" s="137">
        <v>0</v>
      </c>
      <c r="AX73" s="137">
        <v>0</v>
      </c>
      <c r="AY73" s="137">
        <v>0</v>
      </c>
      <c r="AZ73" s="137">
        <v>0</v>
      </c>
    </row>
    <row r="74" spans="1:52">
      <c r="A74" s="123" t="s">
        <v>141</v>
      </c>
      <c r="B74" s="137">
        <v>0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  <c r="P74" s="137">
        <v>0</v>
      </c>
      <c r="Q74" s="137">
        <v>0</v>
      </c>
      <c r="R74" s="137">
        <v>0</v>
      </c>
      <c r="S74" s="137">
        <v>0</v>
      </c>
      <c r="T74" s="137">
        <v>0</v>
      </c>
      <c r="U74" s="137">
        <v>0</v>
      </c>
      <c r="V74" s="137">
        <v>0</v>
      </c>
      <c r="W74" s="137">
        <v>0</v>
      </c>
      <c r="X74" s="137">
        <v>0</v>
      </c>
      <c r="Y74" s="137">
        <v>0</v>
      </c>
      <c r="Z74" s="137">
        <v>0</v>
      </c>
      <c r="AA74" s="137">
        <v>0</v>
      </c>
      <c r="AB74" s="137">
        <v>0</v>
      </c>
      <c r="AC74" s="137">
        <v>0</v>
      </c>
      <c r="AD74" s="137">
        <v>0</v>
      </c>
      <c r="AE74" s="137">
        <v>0</v>
      </c>
      <c r="AF74" s="137">
        <v>0</v>
      </c>
      <c r="AG74" s="137">
        <v>0</v>
      </c>
      <c r="AH74" s="137">
        <v>0</v>
      </c>
      <c r="AI74" s="137">
        <v>0</v>
      </c>
      <c r="AJ74" s="137">
        <v>0</v>
      </c>
      <c r="AK74" s="137">
        <v>0</v>
      </c>
      <c r="AL74" s="137">
        <v>0</v>
      </c>
      <c r="AM74" s="137">
        <v>0</v>
      </c>
      <c r="AN74" s="137">
        <v>0</v>
      </c>
      <c r="AO74" s="137">
        <v>0</v>
      </c>
      <c r="AP74" s="137">
        <v>0</v>
      </c>
      <c r="AQ74" s="137">
        <v>0</v>
      </c>
      <c r="AR74" s="137">
        <v>0</v>
      </c>
      <c r="AS74" s="137">
        <v>0</v>
      </c>
      <c r="AT74" s="137">
        <v>0</v>
      </c>
      <c r="AU74" s="137">
        <v>0</v>
      </c>
      <c r="AV74" s="137">
        <v>0</v>
      </c>
      <c r="AW74" s="137">
        <v>0</v>
      </c>
      <c r="AX74" s="137">
        <v>0</v>
      </c>
      <c r="AY74" s="137">
        <v>0</v>
      </c>
      <c r="AZ74" s="137">
        <v>0</v>
      </c>
    </row>
    <row r="75" spans="1:52">
      <c r="A75" s="121" t="s">
        <v>135</v>
      </c>
      <c r="B75" s="143">
        <v>0</v>
      </c>
      <c r="C75" s="143">
        <v>0</v>
      </c>
      <c r="D75" s="143">
        <v>0</v>
      </c>
      <c r="E75" s="143">
        <v>0</v>
      </c>
      <c r="F75" s="143">
        <v>0</v>
      </c>
      <c r="G75" s="143">
        <v>0</v>
      </c>
      <c r="H75" s="143">
        <v>0</v>
      </c>
      <c r="I75" s="143">
        <v>0</v>
      </c>
      <c r="J75" s="143">
        <v>0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43">
        <v>0</v>
      </c>
      <c r="Q75" s="143">
        <v>0</v>
      </c>
      <c r="R75" s="143">
        <v>0.19357840545696658</v>
      </c>
      <c r="S75" s="143">
        <v>0.41119869753069976</v>
      </c>
      <c r="T75" s="143">
        <v>0.65611619399580701</v>
      </c>
      <c r="U75" s="143">
        <v>1.0042134667358573</v>
      </c>
      <c r="V75" s="143">
        <v>1.5938185564075664</v>
      </c>
      <c r="W75" s="143">
        <v>1.9413449165516778</v>
      </c>
      <c r="X75" s="143">
        <v>2.0100843179398686</v>
      </c>
      <c r="Y75" s="143">
        <v>2.0544627191872897</v>
      </c>
      <c r="Z75" s="143">
        <v>2.065498314668504</v>
      </c>
      <c r="AA75" s="143">
        <v>2.0405550786503133</v>
      </c>
      <c r="AB75" s="143">
        <v>1.9832985818442435</v>
      </c>
      <c r="AC75" s="143">
        <v>1.8929866657241603</v>
      </c>
      <c r="AD75" s="143">
        <v>1.7885372743595949</v>
      </c>
      <c r="AE75" s="143">
        <v>1.9439447975532242</v>
      </c>
      <c r="AF75" s="143">
        <v>5.1947268896261729</v>
      </c>
      <c r="AG75" s="143">
        <v>12.783936870692601</v>
      </c>
      <c r="AH75" s="143">
        <v>25.125556828733117</v>
      </c>
      <c r="AI75" s="143">
        <v>42.491383695007755</v>
      </c>
      <c r="AJ75" s="143">
        <v>64.966940789263148</v>
      </c>
      <c r="AK75" s="143">
        <v>92.498953665907948</v>
      </c>
      <c r="AL75" s="143">
        <v>124.92378611820905</v>
      </c>
      <c r="AM75" s="143">
        <v>161.91579084711168</v>
      </c>
      <c r="AN75" s="143">
        <v>203.0681652614341</v>
      </c>
      <c r="AO75" s="143">
        <v>247.89824924408856</v>
      </c>
      <c r="AP75" s="143">
        <v>296.2273001315545</v>
      </c>
      <c r="AQ75" s="143">
        <v>348.03668523501415</v>
      </c>
      <c r="AR75" s="143">
        <v>403.00552718280773</v>
      </c>
      <c r="AS75" s="143">
        <v>460.9491618076695</v>
      </c>
      <c r="AT75" s="143">
        <v>521.53100035808654</v>
      </c>
      <c r="AU75" s="143">
        <v>584.61129006145757</v>
      </c>
      <c r="AV75" s="143">
        <v>649.75328872842852</v>
      </c>
      <c r="AW75" s="143">
        <v>716.73531311369891</v>
      </c>
      <c r="AX75" s="143">
        <v>784.96810346376537</v>
      </c>
      <c r="AY75" s="143">
        <v>854.53363802059198</v>
      </c>
      <c r="AZ75" s="143">
        <v>924.44735567030898</v>
      </c>
    </row>
    <row r="76" spans="1:52">
      <c r="A76" s="123" t="s">
        <v>136</v>
      </c>
      <c r="B76" s="137">
        <v>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  <c r="P76" s="137">
        <v>0</v>
      </c>
      <c r="Q76" s="137">
        <v>0</v>
      </c>
      <c r="R76" s="137">
        <v>9.16690109126116E-3</v>
      </c>
      <c r="S76" s="137">
        <v>2.1863795528492318E-2</v>
      </c>
      <c r="T76" s="137">
        <v>3.8892714017588446E-2</v>
      </c>
      <c r="U76" s="137">
        <v>6.7987583222864426E-2</v>
      </c>
      <c r="V76" s="137">
        <v>0.12686096687612575</v>
      </c>
      <c r="W76" s="137">
        <v>0.19898135820292448</v>
      </c>
      <c r="X76" s="137">
        <v>0.21950041941438242</v>
      </c>
      <c r="Y76" s="137">
        <v>0.23854435042787017</v>
      </c>
      <c r="Z76" s="137">
        <v>0.25402760643486483</v>
      </c>
      <c r="AA76" s="137">
        <v>0.26518775718144416</v>
      </c>
      <c r="AB76" s="137">
        <v>0.27191165174100795</v>
      </c>
      <c r="AC76" s="137">
        <v>0.27581665994067583</v>
      </c>
      <c r="AD76" s="137">
        <v>0.27853559724186977</v>
      </c>
      <c r="AE76" s="137">
        <v>0.37276286546024845</v>
      </c>
      <c r="AF76" s="137">
        <v>1.6529316944788131</v>
      </c>
      <c r="AG76" s="137">
        <v>4.8683124678327472</v>
      </c>
      <c r="AH76" s="137">
        <v>10.544559194960115</v>
      </c>
      <c r="AI76" s="137">
        <v>19.159569267638105</v>
      </c>
      <c r="AJ76" s="137">
        <v>31.105380352480005</v>
      </c>
      <c r="AK76" s="137">
        <v>46.718018619277608</v>
      </c>
      <c r="AL76" s="137">
        <v>66.227973516677892</v>
      </c>
      <c r="AM76" s="137">
        <v>89.778143643107114</v>
      </c>
      <c r="AN76" s="137">
        <v>117.35260391660431</v>
      </c>
      <c r="AO76" s="137">
        <v>148.88385549162837</v>
      </c>
      <c r="AP76" s="137">
        <v>184.44379796104502</v>
      </c>
      <c r="AQ76" s="137">
        <v>224.22745342015048</v>
      </c>
      <c r="AR76" s="137">
        <v>268.03232822142701</v>
      </c>
      <c r="AS76" s="137">
        <v>315.79847075012248</v>
      </c>
      <c r="AT76" s="137">
        <v>367.28767534964879</v>
      </c>
      <c r="AU76" s="137">
        <v>422.38748281002933</v>
      </c>
      <c r="AV76" s="137">
        <v>480.67789436442303</v>
      </c>
      <c r="AW76" s="137">
        <v>541.86557666481656</v>
      </c>
      <c r="AX76" s="137">
        <v>605.26345608101974</v>
      </c>
      <c r="AY76" s="137">
        <v>670.82919249578379</v>
      </c>
      <c r="AZ76" s="137">
        <v>737.52799584269701</v>
      </c>
    </row>
    <row r="77" spans="1:52">
      <c r="A77" s="123" t="s">
        <v>142</v>
      </c>
      <c r="B77" s="137">
        <v>0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  <c r="P77" s="137">
        <v>0</v>
      </c>
      <c r="Q77" s="137">
        <v>0</v>
      </c>
      <c r="R77" s="137">
        <v>0.18441150436570544</v>
      </c>
      <c r="S77" s="137">
        <v>0.38933490200220744</v>
      </c>
      <c r="T77" s="137">
        <v>0.61722347997821858</v>
      </c>
      <c r="U77" s="137">
        <v>0.93622588351299296</v>
      </c>
      <c r="V77" s="137">
        <v>1.4669575895314406</v>
      </c>
      <c r="W77" s="137">
        <v>1.7423635583487533</v>
      </c>
      <c r="X77" s="137">
        <v>1.7905838985254863</v>
      </c>
      <c r="Y77" s="137">
        <v>1.8159183687594194</v>
      </c>
      <c r="Z77" s="137">
        <v>1.8114707082336392</v>
      </c>
      <c r="AA77" s="137">
        <v>1.775367321468869</v>
      </c>
      <c r="AB77" s="137">
        <v>1.7113869301032354</v>
      </c>
      <c r="AC77" s="137">
        <v>1.6171700057834846</v>
      </c>
      <c r="AD77" s="137">
        <v>1.5100016771177249</v>
      </c>
      <c r="AE77" s="137">
        <v>1.5711819320929759</v>
      </c>
      <c r="AF77" s="137">
        <v>3.5417951951473601</v>
      </c>
      <c r="AG77" s="137">
        <v>7.9156244028598541</v>
      </c>
      <c r="AH77" s="137">
        <v>14.580997633773002</v>
      </c>
      <c r="AI77" s="137">
        <v>23.331814427369643</v>
      </c>
      <c r="AJ77" s="137">
        <v>33.861560436783151</v>
      </c>
      <c r="AK77" s="137">
        <v>45.78093504663034</v>
      </c>
      <c r="AL77" s="137">
        <v>58.695812601531188</v>
      </c>
      <c r="AM77" s="137">
        <v>72.137647204004537</v>
      </c>
      <c r="AN77" s="137">
        <v>85.71556134482978</v>
      </c>
      <c r="AO77" s="137">
        <v>99.014393752460194</v>
      </c>
      <c r="AP77" s="137">
        <v>111.78350217050946</v>
      </c>
      <c r="AQ77" s="137">
        <v>123.80923181486367</v>
      </c>
      <c r="AR77" s="137">
        <v>134.97319896138075</v>
      </c>
      <c r="AS77" s="137">
        <v>145.15069105754699</v>
      </c>
      <c r="AT77" s="137">
        <v>154.24332500843784</v>
      </c>
      <c r="AU77" s="137">
        <v>162.2238072514283</v>
      </c>
      <c r="AV77" s="137">
        <v>169.07539436400549</v>
      </c>
      <c r="AW77" s="137">
        <v>174.86973644888241</v>
      </c>
      <c r="AX77" s="137">
        <v>179.70464738274546</v>
      </c>
      <c r="AY77" s="137">
        <v>183.70444552480811</v>
      </c>
      <c r="AZ77" s="137">
        <v>186.91935982761188</v>
      </c>
    </row>
    <row r="78" spans="1:52">
      <c r="A78" s="119" t="s">
        <v>50</v>
      </c>
      <c r="B78" s="142">
        <v>13373.656267850765</v>
      </c>
      <c r="C78" s="142">
        <v>13394.284241023743</v>
      </c>
      <c r="D78" s="142">
        <v>13315.722838474074</v>
      </c>
      <c r="E78" s="142">
        <v>13320.075274742532</v>
      </c>
      <c r="F78" s="142">
        <v>13398.234123178376</v>
      </c>
      <c r="G78" s="142">
        <v>13195.668770736025</v>
      </c>
      <c r="H78" s="142">
        <v>13312.033442131687</v>
      </c>
      <c r="I78" s="142">
        <v>13359.718674101161</v>
      </c>
      <c r="J78" s="142">
        <v>13412.682839991447</v>
      </c>
      <c r="K78" s="142">
        <v>13258.594979250136</v>
      </c>
      <c r="L78" s="142">
        <v>13252.556359199423</v>
      </c>
      <c r="M78" s="142">
        <v>13204.617465165618</v>
      </c>
      <c r="N78" s="142">
        <v>12879.514417839218</v>
      </c>
      <c r="O78" s="142">
        <v>12878.720622450903</v>
      </c>
      <c r="P78" s="142">
        <v>13065.985975186602</v>
      </c>
      <c r="Q78" s="142">
        <v>13579.100987876684</v>
      </c>
      <c r="R78" s="142">
        <v>13768.450781823662</v>
      </c>
      <c r="S78" s="142">
        <v>14038.44896470025</v>
      </c>
      <c r="T78" s="142">
        <v>14213.898110802709</v>
      </c>
      <c r="U78" s="142">
        <v>14314.564163958916</v>
      </c>
      <c r="V78" s="142">
        <v>14356.714177791382</v>
      </c>
      <c r="W78" s="142">
        <v>14359.628767637269</v>
      </c>
      <c r="X78" s="142">
        <v>14316.428712191129</v>
      </c>
      <c r="Y78" s="142">
        <v>14267.775720839289</v>
      </c>
      <c r="Z78" s="142">
        <v>14211.310766206385</v>
      </c>
      <c r="AA78" s="142">
        <v>14147.241204342525</v>
      </c>
      <c r="AB78" s="142">
        <v>14082.842638996461</v>
      </c>
      <c r="AC78" s="142">
        <v>14017.41119175098</v>
      </c>
      <c r="AD78" s="142">
        <v>13962.352605312773</v>
      </c>
      <c r="AE78" s="142">
        <v>13907.739365865438</v>
      </c>
      <c r="AF78" s="142">
        <v>13852.928101323507</v>
      </c>
      <c r="AG78" s="142">
        <v>13790.533783789277</v>
      </c>
      <c r="AH78" s="142">
        <v>13722.358095762522</v>
      </c>
      <c r="AI78" s="142">
        <v>13653.493158905752</v>
      </c>
      <c r="AJ78" s="142">
        <v>13597.899951314756</v>
      </c>
      <c r="AK78" s="142">
        <v>13533.943374363538</v>
      </c>
      <c r="AL78" s="142">
        <v>13461.100339730414</v>
      </c>
      <c r="AM78" s="142">
        <v>13384.29458670579</v>
      </c>
      <c r="AN78" s="142">
        <v>13298.286352756488</v>
      </c>
      <c r="AO78" s="142">
        <v>13205.282026114122</v>
      </c>
      <c r="AP78" s="142">
        <v>13118.674503932079</v>
      </c>
      <c r="AQ78" s="142">
        <v>13027.442723456828</v>
      </c>
      <c r="AR78" s="142">
        <v>12929.680457829943</v>
      </c>
      <c r="AS78" s="142">
        <v>12828.446372986387</v>
      </c>
      <c r="AT78" s="142">
        <v>12726.539934107623</v>
      </c>
      <c r="AU78" s="142">
        <v>12625.209137261651</v>
      </c>
      <c r="AV78" s="142">
        <v>12524.753125347006</v>
      </c>
      <c r="AW78" s="142">
        <v>12428.539660216864</v>
      </c>
      <c r="AX78" s="142">
        <v>12336.993002580926</v>
      </c>
      <c r="AY78" s="142">
        <v>12249.203076375758</v>
      </c>
      <c r="AZ78" s="142">
        <v>12165.576707717742</v>
      </c>
    </row>
    <row r="79" spans="1:52">
      <c r="A79" s="121" t="s">
        <v>126</v>
      </c>
      <c r="B79" s="143">
        <v>13351.190070363173</v>
      </c>
      <c r="C79" s="143">
        <v>13371.157844929006</v>
      </c>
      <c r="D79" s="143">
        <v>13292.162518851357</v>
      </c>
      <c r="E79" s="143">
        <v>13297.281225615408</v>
      </c>
      <c r="F79" s="143">
        <v>13375.347428958143</v>
      </c>
      <c r="G79" s="143">
        <v>13168.411129433325</v>
      </c>
      <c r="H79" s="143">
        <v>13284.829887280228</v>
      </c>
      <c r="I79" s="143">
        <v>13332.608691173844</v>
      </c>
      <c r="J79" s="143">
        <v>13385.350752821603</v>
      </c>
      <c r="K79" s="143">
        <v>13230.491660254171</v>
      </c>
      <c r="L79" s="143">
        <v>13219.977360351782</v>
      </c>
      <c r="M79" s="143">
        <v>13170.862684457727</v>
      </c>
      <c r="N79" s="143">
        <v>12845.981430089558</v>
      </c>
      <c r="O79" s="143">
        <v>12833.007308552298</v>
      </c>
      <c r="P79" s="143">
        <v>13022.01054669515</v>
      </c>
      <c r="Q79" s="143">
        <v>13531.929093218318</v>
      </c>
      <c r="R79" s="143">
        <v>13713.192297269185</v>
      </c>
      <c r="S79" s="143">
        <v>13970.455016581072</v>
      </c>
      <c r="T79" s="143">
        <v>14130.757476300767</v>
      </c>
      <c r="U79" s="143">
        <v>14213.823193637196</v>
      </c>
      <c r="V79" s="143">
        <v>14236.384672508175</v>
      </c>
      <c r="W79" s="143">
        <v>14214.254146463496</v>
      </c>
      <c r="X79" s="143">
        <v>14140.515421956634</v>
      </c>
      <c r="Y79" s="143">
        <v>14055.836956798415</v>
      </c>
      <c r="Z79" s="143">
        <v>13957.748442356364</v>
      </c>
      <c r="AA79" s="143">
        <v>13846.942845901774</v>
      </c>
      <c r="AB79" s="143">
        <v>13731.140196090515</v>
      </c>
      <c r="AC79" s="143">
        <v>13609.3834233374</v>
      </c>
      <c r="AD79" s="143">
        <v>13492.898380414579</v>
      </c>
      <c r="AE79" s="143">
        <v>13371.442426694399</v>
      </c>
      <c r="AF79" s="143">
        <v>13244.038928479393</v>
      </c>
      <c r="AG79" s="143">
        <v>13102.122791512746</v>
      </c>
      <c r="AH79" s="143">
        <v>12947.37204012357</v>
      </c>
      <c r="AI79" s="143">
        <v>12786.653549676637</v>
      </c>
      <c r="AJ79" s="143">
        <v>12633.540101335486</v>
      </c>
      <c r="AK79" s="143">
        <v>12468.624246756101</v>
      </c>
      <c r="AL79" s="143">
        <v>12292.012749785059</v>
      </c>
      <c r="AM79" s="143">
        <v>12107.594654857146</v>
      </c>
      <c r="AN79" s="143">
        <v>11912.23792290657</v>
      </c>
      <c r="AO79" s="143">
        <v>11707.095339006282</v>
      </c>
      <c r="AP79" s="143">
        <v>11504.346745585128</v>
      </c>
      <c r="AQ79" s="143">
        <v>11292.811990192469</v>
      </c>
      <c r="AR79" s="143">
        <v>11071.889699569383</v>
      </c>
      <c r="AS79" s="143">
        <v>10844.715245219924</v>
      </c>
      <c r="AT79" s="143">
        <v>10615.152550858544</v>
      </c>
      <c r="AU79" s="143">
        <v>10383.511054276412</v>
      </c>
      <c r="AV79" s="143">
        <v>10151.599180442727</v>
      </c>
      <c r="AW79" s="143">
        <v>9921.3825518678514</v>
      </c>
      <c r="AX79" s="143">
        <v>9697.9434754331269</v>
      </c>
      <c r="AY79" s="143">
        <v>9476.3217541302147</v>
      </c>
      <c r="AZ79" s="143">
        <v>9260.5470258296773</v>
      </c>
    </row>
    <row r="80" spans="1:52">
      <c r="A80" s="123" t="s">
        <v>137</v>
      </c>
      <c r="B80" s="137">
        <v>13.224308383359222</v>
      </c>
      <c r="C80" s="137">
        <v>12.882763821341014</v>
      </c>
      <c r="D80" s="137">
        <v>12.230780408830798</v>
      </c>
      <c r="E80" s="137">
        <v>11.856484224676107</v>
      </c>
      <c r="F80" s="137">
        <v>23.101457364559245</v>
      </c>
      <c r="G80" s="137">
        <v>23.39234970862681</v>
      </c>
      <c r="H80" s="137">
        <v>22.629794107789007</v>
      </c>
      <c r="I80" s="137">
        <v>23.878988576127874</v>
      </c>
      <c r="J80" s="137">
        <v>24.278357734569209</v>
      </c>
      <c r="K80" s="137">
        <v>25.444993984024123</v>
      </c>
      <c r="L80" s="137">
        <v>25.779552342072765</v>
      </c>
      <c r="M80" s="137">
        <v>25.297057915488683</v>
      </c>
      <c r="N80" s="137">
        <v>24.172511062957664</v>
      </c>
      <c r="O80" s="137">
        <v>23.586338517727391</v>
      </c>
      <c r="P80" s="137">
        <v>23.173714570048769</v>
      </c>
      <c r="Q80" s="137">
        <v>21.925543612947141</v>
      </c>
      <c r="R80" s="137">
        <v>21.282330278129088</v>
      </c>
      <c r="S80" s="137">
        <v>20.743355727197279</v>
      </c>
      <c r="T80" s="137">
        <v>19.430712285984402</v>
      </c>
      <c r="U80" s="137">
        <v>18.585355923980387</v>
      </c>
      <c r="V80" s="137">
        <v>18.180914886423832</v>
      </c>
      <c r="W80" s="137">
        <v>18.232618994507902</v>
      </c>
      <c r="X80" s="137">
        <v>18.589244297263225</v>
      </c>
      <c r="Y80" s="137">
        <v>19.133810749957952</v>
      </c>
      <c r="Z80" s="137">
        <v>19.844433220392379</v>
      </c>
      <c r="AA80" s="137">
        <v>20.58721597629399</v>
      </c>
      <c r="AB80" s="137">
        <v>21.267941348467282</v>
      </c>
      <c r="AC80" s="137">
        <v>21.884788951396679</v>
      </c>
      <c r="AD80" s="137">
        <v>22.359270336680822</v>
      </c>
      <c r="AE80" s="137">
        <v>22.737647233879084</v>
      </c>
      <c r="AF80" s="137">
        <v>22.977470908868735</v>
      </c>
      <c r="AG80" s="137">
        <v>23.085607432140527</v>
      </c>
      <c r="AH80" s="137">
        <v>23.116939763862717</v>
      </c>
      <c r="AI80" s="137">
        <v>23.079245666065713</v>
      </c>
      <c r="AJ80" s="137">
        <v>22.97697884759711</v>
      </c>
      <c r="AK80" s="137">
        <v>22.707304549223654</v>
      </c>
      <c r="AL80" s="137">
        <v>22.406483123158527</v>
      </c>
      <c r="AM80" s="137">
        <v>22.097262260412126</v>
      </c>
      <c r="AN80" s="137">
        <v>21.773994559657382</v>
      </c>
      <c r="AO80" s="137">
        <v>21.426597383797947</v>
      </c>
      <c r="AP80" s="137">
        <v>21.11838138817706</v>
      </c>
      <c r="AQ80" s="137">
        <v>20.771076705286021</v>
      </c>
      <c r="AR80" s="137">
        <v>20.461769855364842</v>
      </c>
      <c r="AS80" s="137">
        <v>20.073703917815475</v>
      </c>
      <c r="AT80" s="137">
        <v>19.664227637586318</v>
      </c>
      <c r="AU80" s="137">
        <v>19.302880484093457</v>
      </c>
      <c r="AV80" s="137">
        <v>18.939608140681717</v>
      </c>
      <c r="AW80" s="137">
        <v>18.610931588182009</v>
      </c>
      <c r="AX80" s="137">
        <v>18.178025415966697</v>
      </c>
      <c r="AY80" s="137">
        <v>17.793403483942114</v>
      </c>
      <c r="AZ80" s="137">
        <v>17.455650840172769</v>
      </c>
    </row>
    <row r="81" spans="1:52">
      <c r="A81" s="123" t="s">
        <v>127</v>
      </c>
      <c r="B81" s="137">
        <v>63.278537468403748</v>
      </c>
      <c r="C81" s="137">
        <v>59.847468747375736</v>
      </c>
      <c r="D81" s="137">
        <v>56.804699840753685</v>
      </c>
      <c r="E81" s="137">
        <v>47.029914639764826</v>
      </c>
      <c r="F81" s="137">
        <v>41.578624336086584</v>
      </c>
      <c r="G81" s="137">
        <v>36.521971391535878</v>
      </c>
      <c r="H81" s="137">
        <v>33.629850905910438</v>
      </c>
      <c r="I81" s="137">
        <v>29.234139728874858</v>
      </c>
      <c r="J81" s="137">
        <v>26.543652164100493</v>
      </c>
      <c r="K81" s="137">
        <v>23.262670425324011</v>
      </c>
      <c r="L81" s="137">
        <v>20.742244385173002</v>
      </c>
      <c r="M81" s="137">
        <v>18.349516119185793</v>
      </c>
      <c r="N81" s="137">
        <v>16.262473005398643</v>
      </c>
      <c r="O81" s="137">
        <v>16.249363355943743</v>
      </c>
      <c r="P81" s="137">
        <v>13.909073311937178</v>
      </c>
      <c r="Q81" s="137">
        <v>12.695515409056814</v>
      </c>
      <c r="R81" s="137">
        <v>12.010858470989644</v>
      </c>
      <c r="S81" s="137">
        <v>11.490795959790193</v>
      </c>
      <c r="T81" s="137">
        <v>10.300052093403979</v>
      </c>
      <c r="U81" s="137">
        <v>9.7078043909133136</v>
      </c>
      <c r="V81" s="137">
        <v>9.5520636516477957</v>
      </c>
      <c r="W81" s="137">
        <v>9.6258449603386698</v>
      </c>
      <c r="X81" s="137">
        <v>9.8898708746374435</v>
      </c>
      <c r="Y81" s="137">
        <v>10.28618397038947</v>
      </c>
      <c r="Z81" s="137">
        <v>10.688674964172026</v>
      </c>
      <c r="AA81" s="137">
        <v>11.050128609732369</v>
      </c>
      <c r="AB81" s="137">
        <v>11.350164785008136</v>
      </c>
      <c r="AC81" s="137">
        <v>11.593178906620574</v>
      </c>
      <c r="AD81" s="137">
        <v>11.783829160833674</v>
      </c>
      <c r="AE81" s="137">
        <v>11.927949306289767</v>
      </c>
      <c r="AF81" s="137">
        <v>12.017972699424043</v>
      </c>
      <c r="AG81" s="137">
        <v>12.013427885018293</v>
      </c>
      <c r="AH81" s="137">
        <v>11.965922344405969</v>
      </c>
      <c r="AI81" s="137">
        <v>11.863593415655316</v>
      </c>
      <c r="AJ81" s="137">
        <v>11.690556866461336</v>
      </c>
      <c r="AK81" s="137">
        <v>11.453352757988053</v>
      </c>
      <c r="AL81" s="137">
        <v>11.235050625627101</v>
      </c>
      <c r="AM81" s="137">
        <v>10.991140461973057</v>
      </c>
      <c r="AN81" s="137">
        <v>10.75525526232857</v>
      </c>
      <c r="AO81" s="137">
        <v>10.509048777545775</v>
      </c>
      <c r="AP81" s="137">
        <v>10.269581298230824</v>
      </c>
      <c r="AQ81" s="137">
        <v>10.034246479446068</v>
      </c>
      <c r="AR81" s="137">
        <v>9.7969569007394135</v>
      </c>
      <c r="AS81" s="137">
        <v>9.5524264744715897</v>
      </c>
      <c r="AT81" s="137">
        <v>9.2836963493339653</v>
      </c>
      <c r="AU81" s="137">
        <v>9.0568777573852746</v>
      </c>
      <c r="AV81" s="137">
        <v>8.8260997965447743</v>
      </c>
      <c r="AW81" s="137">
        <v>8.5931670834429408</v>
      </c>
      <c r="AX81" s="137">
        <v>8.2800162027821429</v>
      </c>
      <c r="AY81" s="137">
        <v>8.008687192961764</v>
      </c>
      <c r="AZ81" s="137">
        <v>7.7555286525845766</v>
      </c>
    </row>
    <row r="82" spans="1:52">
      <c r="A82" s="123" t="s">
        <v>138</v>
      </c>
      <c r="B82" s="137">
        <v>68.227383725015841</v>
      </c>
      <c r="C82" s="137">
        <v>106.04481593317104</v>
      </c>
      <c r="D82" s="137">
        <v>109.12037912364153</v>
      </c>
      <c r="E82" s="137">
        <v>161.49917610525006</v>
      </c>
      <c r="F82" s="137">
        <v>179.47791233831666</v>
      </c>
      <c r="G82" s="137">
        <v>184.73380847456286</v>
      </c>
      <c r="H82" s="137">
        <v>245.808399399743</v>
      </c>
      <c r="I82" s="137">
        <v>269.06834745940449</v>
      </c>
      <c r="J82" s="137">
        <v>285.93287124119189</v>
      </c>
      <c r="K82" s="137">
        <v>329.65665065471268</v>
      </c>
      <c r="L82" s="137">
        <v>362.34670663728406</v>
      </c>
      <c r="M82" s="137">
        <v>432.30206166670473</v>
      </c>
      <c r="N82" s="137">
        <v>499.92443280824051</v>
      </c>
      <c r="O82" s="137">
        <v>518.55059427661934</v>
      </c>
      <c r="P82" s="137">
        <v>540.55901984752961</v>
      </c>
      <c r="Q82" s="137">
        <v>775.11796499400282</v>
      </c>
      <c r="R82" s="137">
        <v>814.73893340118639</v>
      </c>
      <c r="S82" s="137">
        <v>860.64874529996678</v>
      </c>
      <c r="T82" s="137">
        <v>908.3373007265069</v>
      </c>
      <c r="U82" s="137">
        <v>956.97641841335121</v>
      </c>
      <c r="V82" s="137">
        <v>1005.1637368797414</v>
      </c>
      <c r="W82" s="137">
        <v>1052.960831108421</v>
      </c>
      <c r="X82" s="137">
        <v>1098.6190793529859</v>
      </c>
      <c r="Y82" s="137">
        <v>1145.0896132709699</v>
      </c>
      <c r="Z82" s="137">
        <v>1191.0625853801405</v>
      </c>
      <c r="AA82" s="137">
        <v>1235.6208403505516</v>
      </c>
      <c r="AB82" s="137">
        <v>1278.9944532277259</v>
      </c>
      <c r="AC82" s="137">
        <v>1321.2141184990649</v>
      </c>
      <c r="AD82" s="137">
        <v>1362.4836747017521</v>
      </c>
      <c r="AE82" s="137">
        <v>1404.1320689644642</v>
      </c>
      <c r="AF82" s="137">
        <v>1446.0663157117708</v>
      </c>
      <c r="AG82" s="137">
        <v>1487.8984670118778</v>
      </c>
      <c r="AH82" s="137">
        <v>1528.408971185373</v>
      </c>
      <c r="AI82" s="137">
        <v>1567.6064041882064</v>
      </c>
      <c r="AJ82" s="137">
        <v>1606.8793152455044</v>
      </c>
      <c r="AK82" s="137">
        <v>1641.9255455521638</v>
      </c>
      <c r="AL82" s="137">
        <v>1672.4654087279546</v>
      </c>
      <c r="AM82" s="137">
        <v>1698.5273810152905</v>
      </c>
      <c r="AN82" s="137">
        <v>1719.4678822900914</v>
      </c>
      <c r="AO82" s="137">
        <v>1735.3467187130375</v>
      </c>
      <c r="AP82" s="137">
        <v>1749.1222661300387</v>
      </c>
      <c r="AQ82" s="137">
        <v>1757.747682829784</v>
      </c>
      <c r="AR82" s="137">
        <v>1761.8142476165949</v>
      </c>
      <c r="AS82" s="137">
        <v>1761.4825589978568</v>
      </c>
      <c r="AT82" s="137">
        <v>1757.9297793398357</v>
      </c>
      <c r="AU82" s="137">
        <v>1750.6319908535538</v>
      </c>
      <c r="AV82" s="137">
        <v>1739.7662728508951</v>
      </c>
      <c r="AW82" s="137">
        <v>1725.7687830841132</v>
      </c>
      <c r="AX82" s="137">
        <v>1709.3636434292603</v>
      </c>
      <c r="AY82" s="137">
        <v>1690.3097441210248</v>
      </c>
      <c r="AZ82" s="137">
        <v>1668.9183537167207</v>
      </c>
    </row>
    <row r="83" spans="1:52">
      <c r="A83" s="123" t="s">
        <v>128</v>
      </c>
      <c r="B83" s="137">
        <v>13206.459840786392</v>
      </c>
      <c r="C83" s="137">
        <v>13192.382796427119</v>
      </c>
      <c r="D83" s="137">
        <v>13114.006659478131</v>
      </c>
      <c r="E83" s="137">
        <v>13076.895650645718</v>
      </c>
      <c r="F83" s="137">
        <v>13131.189434919181</v>
      </c>
      <c r="G83" s="137">
        <v>12923.7629998586</v>
      </c>
      <c r="H83" s="137">
        <v>12982.761842866785</v>
      </c>
      <c r="I83" s="137">
        <v>13010.427215409436</v>
      </c>
      <c r="J83" s="137">
        <v>13048.595871681742</v>
      </c>
      <c r="K83" s="137">
        <v>12852.127345190111</v>
      </c>
      <c r="L83" s="137">
        <v>12811.108856987252</v>
      </c>
      <c r="M83" s="137">
        <v>12694.914048756349</v>
      </c>
      <c r="N83" s="137">
        <v>12305.62201321296</v>
      </c>
      <c r="O83" s="137">
        <v>12274.621012402007</v>
      </c>
      <c r="P83" s="137">
        <v>12444.368738965635</v>
      </c>
      <c r="Q83" s="137">
        <v>12722.19006920231</v>
      </c>
      <c r="R83" s="137">
        <v>12865.160175118879</v>
      </c>
      <c r="S83" s="137">
        <v>13077.572119594119</v>
      </c>
      <c r="T83" s="137">
        <v>13192.689411194871</v>
      </c>
      <c r="U83" s="137">
        <v>13228.553614908951</v>
      </c>
      <c r="V83" s="137">
        <v>13203.487957090361</v>
      </c>
      <c r="W83" s="137">
        <v>13133.434851400229</v>
      </c>
      <c r="X83" s="137">
        <v>13013.417227431746</v>
      </c>
      <c r="Y83" s="137">
        <v>12881.261591941649</v>
      </c>
      <c r="Z83" s="137">
        <v>12735.963849733685</v>
      </c>
      <c r="AA83" s="137">
        <v>12579.358415095296</v>
      </c>
      <c r="AB83" s="137">
        <v>12418.97279520248</v>
      </c>
      <c r="AC83" s="137">
        <v>12253.708075612947</v>
      </c>
      <c r="AD83" s="137">
        <v>12094.684061227168</v>
      </c>
      <c r="AE83" s="137">
        <v>11930.227134053977</v>
      </c>
      <c r="AF83" s="137">
        <v>11759.317447210993</v>
      </c>
      <c r="AG83" s="137">
        <v>11573.749976340538</v>
      </c>
      <c r="AH83" s="137">
        <v>11376.035285164189</v>
      </c>
      <c r="AI83" s="137">
        <v>11172.943958635349</v>
      </c>
      <c r="AJ83" s="137">
        <v>10976.34303800719</v>
      </c>
      <c r="AK83" s="137">
        <v>10771.019490386218</v>
      </c>
      <c r="AL83" s="137">
        <v>10557.098881854463</v>
      </c>
      <c r="AM83" s="137">
        <v>10338.155029152011</v>
      </c>
      <c r="AN83" s="137">
        <v>10111.123040250946</v>
      </c>
      <c r="AO83" s="137">
        <v>9877.156068783941</v>
      </c>
      <c r="AP83" s="137">
        <v>9645.5204314089424</v>
      </c>
      <c r="AQ83" s="137">
        <v>9408.7271018281208</v>
      </c>
      <c r="AR83" s="137">
        <v>9165.3531609499551</v>
      </c>
      <c r="AS83" s="137">
        <v>8918.3474571902243</v>
      </c>
      <c r="AT83" s="137">
        <v>8670.783337928995</v>
      </c>
      <c r="AU83" s="137">
        <v>8422.9422151649924</v>
      </c>
      <c r="AV83" s="137">
        <v>8177.6576682857785</v>
      </c>
      <c r="AW83" s="137">
        <v>7935.9683805622972</v>
      </c>
      <c r="AX83" s="137">
        <v>7702.4407498199453</v>
      </c>
      <c r="AY83" s="137">
        <v>7471.4340674462701</v>
      </c>
      <c r="AZ83" s="137">
        <v>7246.6314912945782</v>
      </c>
    </row>
    <row r="84" spans="1:52">
      <c r="A84" s="123" t="s">
        <v>129</v>
      </c>
      <c r="B84" s="137">
        <v>0</v>
      </c>
      <c r="C84" s="137">
        <v>0</v>
      </c>
      <c r="D84" s="137">
        <v>0</v>
      </c>
      <c r="E84" s="137">
        <v>0</v>
      </c>
      <c r="F84" s="137">
        <v>0</v>
      </c>
      <c r="G84" s="137">
        <v>0</v>
      </c>
      <c r="H84" s="137">
        <v>0</v>
      </c>
      <c r="I84" s="137">
        <v>0</v>
      </c>
      <c r="J84" s="137">
        <v>0</v>
      </c>
      <c r="K84" s="137">
        <v>0</v>
      </c>
      <c r="L84" s="137">
        <v>0</v>
      </c>
      <c r="M84" s="137">
        <v>0</v>
      </c>
      <c r="N84" s="137">
        <v>0</v>
      </c>
      <c r="O84" s="137">
        <v>0</v>
      </c>
      <c r="P84" s="137">
        <v>0</v>
      </c>
      <c r="Q84" s="137">
        <v>0</v>
      </c>
      <c r="R84" s="137">
        <v>0</v>
      </c>
      <c r="S84" s="137">
        <v>0</v>
      </c>
      <c r="T84" s="137">
        <v>0</v>
      </c>
      <c r="U84" s="137">
        <v>0</v>
      </c>
      <c r="V84" s="137">
        <v>0</v>
      </c>
      <c r="W84" s="137">
        <v>0</v>
      </c>
      <c r="X84" s="137">
        <v>0</v>
      </c>
      <c r="Y84" s="137">
        <v>0</v>
      </c>
      <c r="Z84" s="137">
        <v>0</v>
      </c>
      <c r="AA84" s="137">
        <v>1.4922173521723271E-2</v>
      </c>
      <c r="AB84" s="137">
        <v>7.9230872826187043E-2</v>
      </c>
      <c r="AC84" s="137">
        <v>0.17670253028661778</v>
      </c>
      <c r="AD84" s="137">
        <v>0.27377163727096443</v>
      </c>
      <c r="AE84" s="137">
        <v>0.38507119489388192</v>
      </c>
      <c r="AF84" s="137">
        <v>0.58973072780429858</v>
      </c>
      <c r="AG84" s="137">
        <v>0.86065614426236725</v>
      </c>
      <c r="AH84" s="137">
        <v>1.2984459063431615</v>
      </c>
      <c r="AI84" s="137">
        <v>1.8632024940013527</v>
      </c>
      <c r="AJ84" s="137">
        <v>2.6222982356577491</v>
      </c>
      <c r="AK84" s="137">
        <v>3.5600135000970994</v>
      </c>
      <c r="AL84" s="137">
        <v>4.8582027815329711</v>
      </c>
      <c r="AM84" s="137">
        <v>6.5713961737253728</v>
      </c>
      <c r="AN84" s="137">
        <v>8.7577800471490495</v>
      </c>
      <c r="AO84" s="137">
        <v>11.561644183347358</v>
      </c>
      <c r="AP84" s="137">
        <v>14.911688014736184</v>
      </c>
      <c r="AQ84" s="137">
        <v>18.985856069242107</v>
      </c>
      <c r="AR84" s="137">
        <v>24.21451237069417</v>
      </c>
      <c r="AS84" s="137">
        <v>30.971181419595219</v>
      </c>
      <c r="AT84" s="137">
        <v>39.290424808805476</v>
      </c>
      <c r="AU84" s="137">
        <v>49.690148360145379</v>
      </c>
      <c r="AV84" s="137">
        <v>62.118499343750429</v>
      </c>
      <c r="AW84" s="137">
        <v>77.28566990269303</v>
      </c>
      <c r="AX84" s="137">
        <v>95.454866388806849</v>
      </c>
      <c r="AY84" s="137">
        <v>117.45194568780749</v>
      </c>
      <c r="AZ84" s="137">
        <v>143.22427731182088</v>
      </c>
    </row>
    <row r="85" spans="1:52">
      <c r="A85" s="123" t="s">
        <v>143</v>
      </c>
      <c r="B85" s="137">
        <v>0</v>
      </c>
      <c r="C85" s="137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  <c r="P85" s="137">
        <v>0</v>
      </c>
      <c r="Q85" s="137">
        <v>0</v>
      </c>
      <c r="R85" s="137">
        <v>0</v>
      </c>
      <c r="S85" s="137">
        <v>0</v>
      </c>
      <c r="T85" s="137">
        <v>0</v>
      </c>
      <c r="U85" s="137">
        <v>0</v>
      </c>
      <c r="V85" s="137">
        <v>0</v>
      </c>
      <c r="W85" s="137">
        <v>0</v>
      </c>
      <c r="X85" s="137">
        <v>0</v>
      </c>
      <c r="Y85" s="137">
        <v>6.5756865449618257E-2</v>
      </c>
      <c r="Z85" s="137">
        <v>0.18889905797400569</v>
      </c>
      <c r="AA85" s="137">
        <v>0.31132369637867874</v>
      </c>
      <c r="AB85" s="137">
        <v>0.47561065400618036</v>
      </c>
      <c r="AC85" s="137">
        <v>0.8065588370839113</v>
      </c>
      <c r="AD85" s="137">
        <v>1.3137733508748286</v>
      </c>
      <c r="AE85" s="137">
        <v>2.0325559408937162</v>
      </c>
      <c r="AF85" s="137">
        <v>3.0699912205313953</v>
      </c>
      <c r="AG85" s="137">
        <v>4.5146566989084871</v>
      </c>
      <c r="AH85" s="137">
        <v>6.5464757593949363</v>
      </c>
      <c r="AI85" s="137">
        <v>9.2971452773589878</v>
      </c>
      <c r="AJ85" s="137">
        <v>13.027914133077301</v>
      </c>
      <c r="AK85" s="137">
        <v>17.958540010411951</v>
      </c>
      <c r="AL85" s="137">
        <v>23.948722672323953</v>
      </c>
      <c r="AM85" s="137">
        <v>31.25244579373517</v>
      </c>
      <c r="AN85" s="137">
        <v>40.359970496397196</v>
      </c>
      <c r="AO85" s="137">
        <v>51.095261164611699</v>
      </c>
      <c r="AP85" s="137">
        <v>63.404397345001868</v>
      </c>
      <c r="AQ85" s="137">
        <v>76.546026280589516</v>
      </c>
      <c r="AR85" s="137">
        <v>90.249051876034201</v>
      </c>
      <c r="AS85" s="137">
        <v>104.28791721996234</v>
      </c>
      <c r="AT85" s="137">
        <v>118.2010847939861</v>
      </c>
      <c r="AU85" s="137">
        <v>131.88694165624122</v>
      </c>
      <c r="AV85" s="137">
        <v>144.29103202507625</v>
      </c>
      <c r="AW85" s="137">
        <v>155.15561964712336</v>
      </c>
      <c r="AX85" s="137">
        <v>164.22617417636687</v>
      </c>
      <c r="AY85" s="137">
        <v>171.32390619820737</v>
      </c>
      <c r="AZ85" s="137">
        <v>176.56172401380118</v>
      </c>
    </row>
    <row r="86" spans="1:52">
      <c r="A86" s="121"/>
      <c r="B86" s="143">
        <v>0</v>
      </c>
      <c r="C86" s="143">
        <v>0</v>
      </c>
      <c r="D86" s="143">
        <v>0</v>
      </c>
      <c r="E86" s="143">
        <v>0</v>
      </c>
      <c r="F86" s="143">
        <v>0</v>
      </c>
      <c r="G86" s="143">
        <v>0</v>
      </c>
      <c r="H86" s="143">
        <v>0</v>
      </c>
      <c r="I86" s="143">
        <v>0</v>
      </c>
      <c r="J86" s="143">
        <v>0</v>
      </c>
      <c r="K86" s="143">
        <v>0</v>
      </c>
      <c r="L86" s="143">
        <v>0</v>
      </c>
      <c r="M86" s="143">
        <v>0</v>
      </c>
      <c r="N86" s="143">
        <v>0</v>
      </c>
      <c r="O86" s="143">
        <v>0</v>
      </c>
      <c r="P86" s="143">
        <v>0</v>
      </c>
      <c r="Q86" s="143">
        <v>0</v>
      </c>
      <c r="R86" s="143">
        <v>0</v>
      </c>
      <c r="S86" s="143">
        <v>0</v>
      </c>
      <c r="T86" s="143">
        <v>0</v>
      </c>
      <c r="U86" s="143">
        <v>0</v>
      </c>
      <c r="V86" s="143">
        <v>0</v>
      </c>
      <c r="W86" s="143">
        <v>0</v>
      </c>
      <c r="X86" s="143">
        <v>0</v>
      </c>
      <c r="Y86" s="143">
        <v>0</v>
      </c>
      <c r="Z86" s="143">
        <v>0</v>
      </c>
      <c r="AA86" s="143">
        <v>0</v>
      </c>
      <c r="AB86" s="143">
        <v>0</v>
      </c>
      <c r="AC86" s="143">
        <v>0</v>
      </c>
      <c r="AD86" s="143">
        <v>0</v>
      </c>
      <c r="AE86" s="143">
        <v>0</v>
      </c>
      <c r="AF86" s="143">
        <v>0</v>
      </c>
      <c r="AG86" s="143">
        <v>0</v>
      </c>
      <c r="AH86" s="143">
        <v>0</v>
      </c>
      <c r="AI86" s="143">
        <v>0</v>
      </c>
      <c r="AJ86" s="143">
        <v>0</v>
      </c>
      <c r="AK86" s="143">
        <v>0</v>
      </c>
      <c r="AL86" s="143">
        <v>0</v>
      </c>
      <c r="AM86" s="143">
        <v>0</v>
      </c>
      <c r="AN86" s="143">
        <v>0</v>
      </c>
      <c r="AO86" s="143">
        <v>0</v>
      </c>
      <c r="AP86" s="143">
        <v>0</v>
      </c>
      <c r="AQ86" s="143">
        <v>0</v>
      </c>
      <c r="AR86" s="143">
        <v>0</v>
      </c>
      <c r="AS86" s="143">
        <v>0</v>
      </c>
      <c r="AT86" s="143">
        <v>0</v>
      </c>
      <c r="AU86" s="143">
        <v>0</v>
      </c>
      <c r="AV86" s="143">
        <v>0</v>
      </c>
      <c r="AW86" s="143">
        <v>0</v>
      </c>
      <c r="AX86" s="143">
        <v>0</v>
      </c>
      <c r="AY86" s="143">
        <v>0</v>
      </c>
      <c r="AZ86" s="143">
        <v>0</v>
      </c>
    </row>
    <row r="87" spans="1:52">
      <c r="A87" s="123"/>
      <c r="B87" s="137">
        <v>0</v>
      </c>
      <c r="C87" s="137">
        <v>0</v>
      </c>
      <c r="D87" s="137">
        <v>0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  <c r="P87" s="137">
        <v>0</v>
      </c>
      <c r="Q87" s="137">
        <v>0</v>
      </c>
      <c r="R87" s="137">
        <v>0</v>
      </c>
      <c r="S87" s="137">
        <v>0</v>
      </c>
      <c r="T87" s="137">
        <v>0</v>
      </c>
      <c r="U87" s="137">
        <v>0</v>
      </c>
      <c r="V87" s="137">
        <v>0</v>
      </c>
      <c r="W87" s="137">
        <v>0</v>
      </c>
      <c r="X87" s="137">
        <v>0</v>
      </c>
      <c r="Y87" s="137">
        <v>0</v>
      </c>
      <c r="Z87" s="137">
        <v>0</v>
      </c>
      <c r="AA87" s="137">
        <v>0</v>
      </c>
      <c r="AB87" s="137">
        <v>0</v>
      </c>
      <c r="AC87" s="137">
        <v>0</v>
      </c>
      <c r="AD87" s="137">
        <v>0</v>
      </c>
      <c r="AE87" s="137">
        <v>0</v>
      </c>
      <c r="AF87" s="137">
        <v>0</v>
      </c>
      <c r="AG87" s="137">
        <v>0</v>
      </c>
      <c r="AH87" s="137">
        <v>0</v>
      </c>
      <c r="AI87" s="137">
        <v>0</v>
      </c>
      <c r="AJ87" s="137">
        <v>0</v>
      </c>
      <c r="AK87" s="137">
        <v>0</v>
      </c>
      <c r="AL87" s="137">
        <v>0</v>
      </c>
      <c r="AM87" s="137">
        <v>0</v>
      </c>
      <c r="AN87" s="137">
        <v>0</v>
      </c>
      <c r="AO87" s="137">
        <v>0</v>
      </c>
      <c r="AP87" s="137">
        <v>0</v>
      </c>
      <c r="AQ87" s="137">
        <v>0</v>
      </c>
      <c r="AR87" s="137">
        <v>0</v>
      </c>
      <c r="AS87" s="137">
        <v>0</v>
      </c>
      <c r="AT87" s="137">
        <v>0</v>
      </c>
      <c r="AU87" s="137">
        <v>0</v>
      </c>
      <c r="AV87" s="137">
        <v>0</v>
      </c>
      <c r="AW87" s="137">
        <v>0</v>
      </c>
      <c r="AX87" s="137">
        <v>0</v>
      </c>
      <c r="AY87" s="137">
        <v>0</v>
      </c>
      <c r="AZ87" s="137">
        <v>0</v>
      </c>
    </row>
    <row r="88" spans="1:52">
      <c r="A88" s="123"/>
      <c r="B88" s="137">
        <v>0</v>
      </c>
      <c r="C88" s="137">
        <v>0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7">
        <v>0</v>
      </c>
      <c r="M88" s="137">
        <v>0</v>
      </c>
      <c r="N88" s="137">
        <v>0</v>
      </c>
      <c r="O88" s="137">
        <v>0</v>
      </c>
      <c r="P88" s="137">
        <v>0</v>
      </c>
      <c r="Q88" s="137">
        <v>0</v>
      </c>
      <c r="R88" s="137">
        <v>0</v>
      </c>
      <c r="S88" s="137">
        <v>0</v>
      </c>
      <c r="T88" s="137">
        <v>0</v>
      </c>
      <c r="U88" s="137">
        <v>0</v>
      </c>
      <c r="V88" s="137">
        <v>0</v>
      </c>
      <c r="W88" s="137">
        <v>0</v>
      </c>
      <c r="X88" s="137">
        <v>0</v>
      </c>
      <c r="Y88" s="137">
        <v>0</v>
      </c>
      <c r="Z88" s="137">
        <v>0</v>
      </c>
      <c r="AA88" s="137">
        <v>0</v>
      </c>
      <c r="AB88" s="137">
        <v>0</v>
      </c>
      <c r="AC88" s="137">
        <v>0</v>
      </c>
      <c r="AD88" s="137">
        <v>0</v>
      </c>
      <c r="AE88" s="137">
        <v>0</v>
      </c>
      <c r="AF88" s="137">
        <v>0</v>
      </c>
      <c r="AG88" s="137">
        <v>0</v>
      </c>
      <c r="AH88" s="137">
        <v>0</v>
      </c>
      <c r="AI88" s="137">
        <v>0</v>
      </c>
      <c r="AJ88" s="137">
        <v>0</v>
      </c>
      <c r="AK88" s="137">
        <v>0</v>
      </c>
      <c r="AL88" s="137">
        <v>0</v>
      </c>
      <c r="AM88" s="137">
        <v>0</v>
      </c>
      <c r="AN88" s="137">
        <v>0</v>
      </c>
      <c r="AO88" s="137">
        <v>0</v>
      </c>
      <c r="AP88" s="137">
        <v>0</v>
      </c>
      <c r="AQ88" s="137">
        <v>0</v>
      </c>
      <c r="AR88" s="137">
        <v>0</v>
      </c>
      <c r="AS88" s="137">
        <v>0</v>
      </c>
      <c r="AT88" s="137">
        <v>0</v>
      </c>
      <c r="AU88" s="137">
        <v>0</v>
      </c>
      <c r="AV88" s="137">
        <v>0</v>
      </c>
      <c r="AW88" s="137">
        <v>0</v>
      </c>
      <c r="AX88" s="137">
        <v>0</v>
      </c>
      <c r="AY88" s="137">
        <v>0</v>
      </c>
      <c r="AZ88" s="137">
        <v>0</v>
      </c>
    </row>
    <row r="89" spans="1:52">
      <c r="A89" s="123"/>
      <c r="B89" s="137">
        <v>0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  <c r="P89" s="137">
        <v>0</v>
      </c>
      <c r="Q89" s="137">
        <v>0</v>
      </c>
      <c r="R89" s="137">
        <v>0</v>
      </c>
      <c r="S89" s="137">
        <v>0</v>
      </c>
      <c r="T89" s="137">
        <v>0</v>
      </c>
      <c r="U89" s="137">
        <v>0</v>
      </c>
      <c r="V89" s="137">
        <v>0</v>
      </c>
      <c r="W89" s="137">
        <v>0</v>
      </c>
      <c r="X89" s="137">
        <v>0</v>
      </c>
      <c r="Y89" s="137">
        <v>0</v>
      </c>
      <c r="Z89" s="137">
        <v>0</v>
      </c>
      <c r="AA89" s="137">
        <v>0</v>
      </c>
      <c r="AB89" s="137">
        <v>0</v>
      </c>
      <c r="AC89" s="137">
        <v>0</v>
      </c>
      <c r="AD89" s="137">
        <v>0</v>
      </c>
      <c r="AE89" s="137">
        <v>0</v>
      </c>
      <c r="AF89" s="137">
        <v>0</v>
      </c>
      <c r="AG89" s="137">
        <v>0</v>
      </c>
      <c r="AH89" s="137">
        <v>0</v>
      </c>
      <c r="AI89" s="137">
        <v>0</v>
      </c>
      <c r="AJ89" s="137">
        <v>0</v>
      </c>
      <c r="AK89" s="137">
        <v>0</v>
      </c>
      <c r="AL89" s="137">
        <v>0</v>
      </c>
      <c r="AM89" s="137">
        <v>0</v>
      </c>
      <c r="AN89" s="137">
        <v>0</v>
      </c>
      <c r="AO89" s="137">
        <v>0</v>
      </c>
      <c r="AP89" s="137">
        <v>0</v>
      </c>
      <c r="AQ89" s="137">
        <v>0</v>
      </c>
      <c r="AR89" s="137">
        <v>0</v>
      </c>
      <c r="AS89" s="137">
        <v>0</v>
      </c>
      <c r="AT89" s="137">
        <v>0</v>
      </c>
      <c r="AU89" s="137">
        <v>0</v>
      </c>
      <c r="AV89" s="137">
        <v>0</v>
      </c>
      <c r="AW89" s="137">
        <v>0</v>
      </c>
      <c r="AX89" s="137">
        <v>0</v>
      </c>
      <c r="AY89" s="137">
        <v>0</v>
      </c>
      <c r="AZ89" s="137">
        <v>0</v>
      </c>
    </row>
    <row r="90" spans="1:52">
      <c r="A90" s="123"/>
      <c r="B90" s="137">
        <v>0</v>
      </c>
      <c r="C90" s="137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  <c r="P90" s="137">
        <v>0</v>
      </c>
      <c r="Q90" s="137">
        <v>0</v>
      </c>
      <c r="R90" s="137">
        <v>0</v>
      </c>
      <c r="S90" s="137">
        <v>0</v>
      </c>
      <c r="T90" s="137">
        <v>0</v>
      </c>
      <c r="U90" s="137">
        <v>0</v>
      </c>
      <c r="V90" s="137">
        <v>0</v>
      </c>
      <c r="W90" s="137">
        <v>0</v>
      </c>
      <c r="X90" s="137">
        <v>0</v>
      </c>
      <c r="Y90" s="137">
        <v>0</v>
      </c>
      <c r="Z90" s="137">
        <v>0</v>
      </c>
      <c r="AA90" s="137">
        <v>0</v>
      </c>
      <c r="AB90" s="137">
        <v>0</v>
      </c>
      <c r="AC90" s="137">
        <v>0</v>
      </c>
      <c r="AD90" s="137">
        <v>0</v>
      </c>
      <c r="AE90" s="137">
        <v>0</v>
      </c>
      <c r="AF90" s="137">
        <v>0</v>
      </c>
      <c r="AG90" s="137">
        <v>0</v>
      </c>
      <c r="AH90" s="137">
        <v>0</v>
      </c>
      <c r="AI90" s="137">
        <v>0</v>
      </c>
      <c r="AJ90" s="137">
        <v>0</v>
      </c>
      <c r="AK90" s="137">
        <v>0</v>
      </c>
      <c r="AL90" s="137">
        <v>0</v>
      </c>
      <c r="AM90" s="137">
        <v>0</v>
      </c>
      <c r="AN90" s="137">
        <v>0</v>
      </c>
      <c r="AO90" s="137">
        <v>0</v>
      </c>
      <c r="AP90" s="137">
        <v>0</v>
      </c>
      <c r="AQ90" s="137">
        <v>0</v>
      </c>
      <c r="AR90" s="137">
        <v>0</v>
      </c>
      <c r="AS90" s="137">
        <v>0</v>
      </c>
      <c r="AT90" s="137">
        <v>0</v>
      </c>
      <c r="AU90" s="137">
        <v>0</v>
      </c>
      <c r="AV90" s="137">
        <v>0</v>
      </c>
      <c r="AW90" s="137">
        <v>0</v>
      </c>
      <c r="AX90" s="137">
        <v>0</v>
      </c>
      <c r="AY90" s="137">
        <v>0</v>
      </c>
      <c r="AZ90" s="137">
        <v>0</v>
      </c>
    </row>
    <row r="91" spans="1:52">
      <c r="A91" s="123"/>
      <c r="B91" s="137">
        <v>0</v>
      </c>
      <c r="C91" s="137">
        <v>0</v>
      </c>
      <c r="D91" s="137">
        <v>0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  <c r="P91" s="137">
        <v>0</v>
      </c>
      <c r="Q91" s="137">
        <v>0</v>
      </c>
      <c r="R91" s="137">
        <v>0</v>
      </c>
      <c r="S91" s="137">
        <v>0</v>
      </c>
      <c r="T91" s="137">
        <v>0</v>
      </c>
      <c r="U91" s="137">
        <v>0</v>
      </c>
      <c r="V91" s="137">
        <v>0</v>
      </c>
      <c r="W91" s="137">
        <v>0</v>
      </c>
      <c r="X91" s="137">
        <v>0</v>
      </c>
      <c r="Y91" s="137">
        <v>0</v>
      </c>
      <c r="Z91" s="137">
        <v>0</v>
      </c>
      <c r="AA91" s="137">
        <v>0</v>
      </c>
      <c r="AB91" s="137">
        <v>0</v>
      </c>
      <c r="AC91" s="137">
        <v>0</v>
      </c>
      <c r="AD91" s="137">
        <v>0</v>
      </c>
      <c r="AE91" s="137">
        <v>0</v>
      </c>
      <c r="AF91" s="137">
        <v>0</v>
      </c>
      <c r="AG91" s="137">
        <v>0</v>
      </c>
      <c r="AH91" s="137">
        <v>0</v>
      </c>
      <c r="AI91" s="137">
        <v>0</v>
      </c>
      <c r="AJ91" s="137">
        <v>0</v>
      </c>
      <c r="AK91" s="137">
        <v>0</v>
      </c>
      <c r="AL91" s="137">
        <v>0</v>
      </c>
      <c r="AM91" s="137">
        <v>0</v>
      </c>
      <c r="AN91" s="137">
        <v>0</v>
      </c>
      <c r="AO91" s="137">
        <v>0</v>
      </c>
      <c r="AP91" s="137">
        <v>0</v>
      </c>
      <c r="AQ91" s="137">
        <v>0</v>
      </c>
      <c r="AR91" s="137">
        <v>0</v>
      </c>
      <c r="AS91" s="137">
        <v>0</v>
      </c>
      <c r="AT91" s="137">
        <v>0</v>
      </c>
      <c r="AU91" s="137">
        <v>0</v>
      </c>
      <c r="AV91" s="137">
        <v>0</v>
      </c>
      <c r="AW91" s="137">
        <v>0</v>
      </c>
      <c r="AX91" s="137">
        <v>0</v>
      </c>
      <c r="AY91" s="137">
        <v>0</v>
      </c>
      <c r="AZ91" s="137">
        <v>0</v>
      </c>
    </row>
    <row r="92" spans="1:52">
      <c r="A92" s="123"/>
      <c r="B92" s="137">
        <v>0</v>
      </c>
      <c r="C92" s="137">
        <v>0</v>
      </c>
      <c r="D92" s="137">
        <v>0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  <c r="P92" s="137">
        <v>0</v>
      </c>
      <c r="Q92" s="137">
        <v>0</v>
      </c>
      <c r="R92" s="137">
        <v>0</v>
      </c>
      <c r="S92" s="137">
        <v>0</v>
      </c>
      <c r="T92" s="137">
        <v>0</v>
      </c>
      <c r="U92" s="137">
        <v>0</v>
      </c>
      <c r="V92" s="137">
        <v>0</v>
      </c>
      <c r="W92" s="137">
        <v>0</v>
      </c>
      <c r="X92" s="137">
        <v>0</v>
      </c>
      <c r="Y92" s="137">
        <v>0</v>
      </c>
      <c r="Z92" s="137">
        <v>0</v>
      </c>
      <c r="AA92" s="137">
        <v>0</v>
      </c>
      <c r="AB92" s="137">
        <v>0</v>
      </c>
      <c r="AC92" s="137">
        <v>0</v>
      </c>
      <c r="AD92" s="137">
        <v>0</v>
      </c>
      <c r="AE92" s="137">
        <v>0</v>
      </c>
      <c r="AF92" s="137">
        <v>0</v>
      </c>
      <c r="AG92" s="137">
        <v>0</v>
      </c>
      <c r="AH92" s="137">
        <v>0</v>
      </c>
      <c r="AI92" s="137">
        <v>0</v>
      </c>
      <c r="AJ92" s="137">
        <v>0</v>
      </c>
      <c r="AK92" s="137">
        <v>0</v>
      </c>
      <c r="AL92" s="137">
        <v>0</v>
      </c>
      <c r="AM92" s="137">
        <v>0</v>
      </c>
      <c r="AN92" s="137">
        <v>0</v>
      </c>
      <c r="AO92" s="137">
        <v>0</v>
      </c>
      <c r="AP92" s="137">
        <v>0</v>
      </c>
      <c r="AQ92" s="137">
        <v>0</v>
      </c>
      <c r="AR92" s="137">
        <v>0</v>
      </c>
      <c r="AS92" s="137">
        <v>0</v>
      </c>
      <c r="AT92" s="137">
        <v>0</v>
      </c>
      <c r="AU92" s="137">
        <v>0</v>
      </c>
      <c r="AV92" s="137">
        <v>0</v>
      </c>
      <c r="AW92" s="137">
        <v>0</v>
      </c>
      <c r="AX92" s="137">
        <v>0</v>
      </c>
      <c r="AY92" s="137">
        <v>0</v>
      </c>
      <c r="AZ92" s="137">
        <v>0</v>
      </c>
    </row>
    <row r="93" spans="1:52">
      <c r="A93" s="121" t="s">
        <v>130</v>
      </c>
      <c r="B93" s="143">
        <v>0</v>
      </c>
      <c r="C93" s="143">
        <v>0</v>
      </c>
      <c r="D93" s="143">
        <v>0</v>
      </c>
      <c r="E93" s="143">
        <v>0</v>
      </c>
      <c r="F93" s="143">
        <v>0</v>
      </c>
      <c r="G93" s="143">
        <v>0</v>
      </c>
      <c r="H93" s="143">
        <v>0</v>
      </c>
      <c r="I93" s="143">
        <v>0</v>
      </c>
      <c r="J93" s="143">
        <v>0</v>
      </c>
      <c r="K93" s="143">
        <v>0</v>
      </c>
      <c r="L93" s="143">
        <v>0</v>
      </c>
      <c r="M93" s="143">
        <v>0</v>
      </c>
      <c r="N93" s="143">
        <v>0</v>
      </c>
      <c r="O93" s="143">
        <v>0</v>
      </c>
      <c r="P93" s="143">
        <v>0</v>
      </c>
      <c r="Q93" s="143">
        <v>0</v>
      </c>
      <c r="R93" s="143">
        <v>2.1165201777072795</v>
      </c>
      <c r="S93" s="143">
        <v>4.9269704244715866</v>
      </c>
      <c r="T93" s="143">
        <v>7.9619427071640718</v>
      </c>
      <c r="U93" s="143">
        <v>11.271657834335418</v>
      </c>
      <c r="V93" s="143">
        <v>14.778198259625459</v>
      </c>
      <c r="W93" s="143">
        <v>18.468159171917673</v>
      </c>
      <c r="X93" s="143">
        <v>22.210857167444136</v>
      </c>
      <c r="Y93" s="143">
        <v>26.038350927092552</v>
      </c>
      <c r="Z93" s="143">
        <v>29.820370455321743</v>
      </c>
      <c r="AA93" s="143">
        <v>33.439622169665952</v>
      </c>
      <c r="AB93" s="143">
        <v>36.826194031698989</v>
      </c>
      <c r="AC93" s="143">
        <v>40.024802159419586</v>
      </c>
      <c r="AD93" s="143">
        <v>42.89135117059655</v>
      </c>
      <c r="AE93" s="143">
        <v>45.637100759981102</v>
      </c>
      <c r="AF93" s="143">
        <v>48.242240038596819</v>
      </c>
      <c r="AG93" s="143">
        <v>50.662611588768421</v>
      </c>
      <c r="AH93" s="143">
        <v>53.109478563843041</v>
      </c>
      <c r="AI93" s="143">
        <v>55.416688315004706</v>
      </c>
      <c r="AJ93" s="143">
        <v>57.594529768298017</v>
      </c>
      <c r="AK93" s="143">
        <v>59.438580172021716</v>
      </c>
      <c r="AL93" s="143">
        <v>61.258366787073982</v>
      </c>
      <c r="AM93" s="143">
        <v>62.93050596411107</v>
      </c>
      <c r="AN93" s="143">
        <v>64.451018374538705</v>
      </c>
      <c r="AO93" s="143">
        <v>65.988536477500716</v>
      </c>
      <c r="AP93" s="143">
        <v>67.528357122859546</v>
      </c>
      <c r="AQ93" s="143">
        <v>68.957774045719276</v>
      </c>
      <c r="AR93" s="143">
        <v>70.415665234882127</v>
      </c>
      <c r="AS93" s="143">
        <v>71.827828478996366</v>
      </c>
      <c r="AT93" s="143">
        <v>73.119507804831912</v>
      </c>
      <c r="AU93" s="143">
        <v>74.490066921498681</v>
      </c>
      <c r="AV93" s="143">
        <v>75.750691288338345</v>
      </c>
      <c r="AW93" s="143">
        <v>77.043363532831194</v>
      </c>
      <c r="AX93" s="143">
        <v>77.976943682915334</v>
      </c>
      <c r="AY93" s="143">
        <v>79.10617020116986</v>
      </c>
      <c r="AZ93" s="143">
        <v>80.264334854671489</v>
      </c>
    </row>
    <row r="94" spans="1:52">
      <c r="A94" s="123" t="s">
        <v>137</v>
      </c>
      <c r="B94" s="137">
        <v>0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  <c r="P94" s="137">
        <v>0</v>
      </c>
      <c r="Q94" s="137">
        <v>0</v>
      </c>
      <c r="R94" s="137">
        <v>0</v>
      </c>
      <c r="S94" s="137">
        <v>0</v>
      </c>
      <c r="T94" s="137">
        <v>0</v>
      </c>
      <c r="U94" s="137">
        <v>0</v>
      </c>
      <c r="V94" s="137">
        <v>0</v>
      </c>
      <c r="W94" s="137">
        <v>0</v>
      </c>
      <c r="X94" s="137">
        <v>0</v>
      </c>
      <c r="Y94" s="137">
        <v>0</v>
      </c>
      <c r="Z94" s="137">
        <v>0</v>
      </c>
      <c r="AA94" s="137">
        <v>0</v>
      </c>
      <c r="AB94" s="137">
        <v>0</v>
      </c>
      <c r="AC94" s="137">
        <v>0</v>
      </c>
      <c r="AD94" s="137">
        <v>0</v>
      </c>
      <c r="AE94" s="137">
        <v>0</v>
      </c>
      <c r="AF94" s="137">
        <v>0</v>
      </c>
      <c r="AG94" s="137">
        <v>0</v>
      </c>
      <c r="AH94" s="137">
        <v>0</v>
      </c>
      <c r="AI94" s="137">
        <v>0</v>
      </c>
      <c r="AJ94" s="137">
        <v>0</v>
      </c>
      <c r="AK94" s="137">
        <v>0</v>
      </c>
      <c r="AL94" s="137">
        <v>0</v>
      </c>
      <c r="AM94" s="137">
        <v>0</v>
      </c>
      <c r="AN94" s="137">
        <v>0</v>
      </c>
      <c r="AO94" s="137">
        <v>0</v>
      </c>
      <c r="AP94" s="137">
        <v>0</v>
      </c>
      <c r="AQ94" s="137">
        <v>0</v>
      </c>
      <c r="AR94" s="137">
        <v>0</v>
      </c>
      <c r="AS94" s="137">
        <v>0</v>
      </c>
      <c r="AT94" s="137">
        <v>0</v>
      </c>
      <c r="AU94" s="137">
        <v>0</v>
      </c>
      <c r="AV94" s="137">
        <v>0</v>
      </c>
      <c r="AW94" s="137">
        <v>0</v>
      </c>
      <c r="AX94" s="137">
        <v>0</v>
      </c>
      <c r="AY94" s="137">
        <v>0</v>
      </c>
      <c r="AZ94" s="137">
        <v>0</v>
      </c>
    </row>
    <row r="95" spans="1:52">
      <c r="A95" s="123" t="s">
        <v>127</v>
      </c>
      <c r="B95" s="137">
        <v>0</v>
      </c>
      <c r="C95" s="137">
        <v>0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7">
        <v>0</v>
      </c>
      <c r="M95" s="137">
        <v>0</v>
      </c>
      <c r="N95" s="137">
        <v>0</v>
      </c>
      <c r="O95" s="137">
        <v>0</v>
      </c>
      <c r="P95" s="137">
        <v>0</v>
      </c>
      <c r="Q95" s="137">
        <v>0</v>
      </c>
      <c r="R95" s="137">
        <v>1.0408623952733487</v>
      </c>
      <c r="S95" s="137">
        <v>2.4598137354414158</v>
      </c>
      <c r="T95" s="137">
        <v>3.9979884277546005</v>
      </c>
      <c r="U95" s="137">
        <v>5.6736427321927234</v>
      </c>
      <c r="V95" s="137">
        <v>7.4299182491499742</v>
      </c>
      <c r="W95" s="137">
        <v>9.2735848722537568</v>
      </c>
      <c r="X95" s="137">
        <v>11.127580388483397</v>
      </c>
      <c r="Y95" s="137">
        <v>13.011583221445497</v>
      </c>
      <c r="Z95" s="137">
        <v>14.872431026024785</v>
      </c>
      <c r="AA95" s="137">
        <v>16.625923392814414</v>
      </c>
      <c r="AB95" s="137">
        <v>18.23355447115836</v>
      </c>
      <c r="AC95" s="137">
        <v>19.742449880724045</v>
      </c>
      <c r="AD95" s="137">
        <v>21.170830216758958</v>
      </c>
      <c r="AE95" s="137">
        <v>22.503044074425542</v>
      </c>
      <c r="AF95" s="137">
        <v>23.812680572455601</v>
      </c>
      <c r="AG95" s="137">
        <v>25.062838607997481</v>
      </c>
      <c r="AH95" s="137">
        <v>26.259059711032211</v>
      </c>
      <c r="AI95" s="137">
        <v>27.396592156742329</v>
      </c>
      <c r="AJ95" s="137">
        <v>28.507058836736377</v>
      </c>
      <c r="AK95" s="137">
        <v>29.506502534591029</v>
      </c>
      <c r="AL95" s="137">
        <v>30.479318606845705</v>
      </c>
      <c r="AM95" s="137">
        <v>31.421106106908816</v>
      </c>
      <c r="AN95" s="137">
        <v>32.275490832605797</v>
      </c>
      <c r="AO95" s="137">
        <v>33.097384259505013</v>
      </c>
      <c r="AP95" s="137">
        <v>33.918643179068383</v>
      </c>
      <c r="AQ95" s="137">
        <v>34.708046683879303</v>
      </c>
      <c r="AR95" s="137">
        <v>35.45989944820338</v>
      </c>
      <c r="AS95" s="137">
        <v>36.19141043771787</v>
      </c>
      <c r="AT95" s="137">
        <v>36.869454372002288</v>
      </c>
      <c r="AU95" s="137">
        <v>37.566089557890734</v>
      </c>
      <c r="AV95" s="137">
        <v>38.200573668941516</v>
      </c>
      <c r="AW95" s="137">
        <v>38.879395938670029</v>
      </c>
      <c r="AX95" s="137">
        <v>39.423750295606453</v>
      </c>
      <c r="AY95" s="137">
        <v>40.026398290473111</v>
      </c>
      <c r="AZ95" s="137">
        <v>40.6278029976135</v>
      </c>
    </row>
    <row r="96" spans="1:52">
      <c r="A96" s="123" t="s">
        <v>138</v>
      </c>
      <c r="B96" s="137">
        <v>0</v>
      </c>
      <c r="C96" s="137">
        <v>0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7">
        <v>0</v>
      </c>
      <c r="M96" s="137">
        <v>0</v>
      </c>
      <c r="N96" s="137">
        <v>0</v>
      </c>
      <c r="O96" s="137">
        <v>0</v>
      </c>
      <c r="P96" s="137">
        <v>0</v>
      </c>
      <c r="Q96" s="137">
        <v>0</v>
      </c>
      <c r="R96" s="137">
        <v>0</v>
      </c>
      <c r="S96" s="137">
        <v>0</v>
      </c>
      <c r="T96" s="137">
        <v>0</v>
      </c>
      <c r="U96" s="137">
        <v>0</v>
      </c>
      <c r="V96" s="137">
        <v>0</v>
      </c>
      <c r="W96" s="137">
        <v>0</v>
      </c>
      <c r="X96" s="137">
        <v>0</v>
      </c>
      <c r="Y96" s="137">
        <v>0</v>
      </c>
      <c r="Z96" s="137">
        <v>0</v>
      </c>
      <c r="AA96" s="137">
        <v>0</v>
      </c>
      <c r="AB96" s="137">
        <v>0</v>
      </c>
      <c r="AC96" s="137">
        <v>0</v>
      </c>
      <c r="AD96" s="137">
        <v>0</v>
      </c>
      <c r="AE96" s="137">
        <v>0</v>
      </c>
      <c r="AF96" s="137">
        <v>0</v>
      </c>
      <c r="AG96" s="137">
        <v>0</v>
      </c>
      <c r="AH96" s="137">
        <v>0</v>
      </c>
      <c r="AI96" s="137">
        <v>0</v>
      </c>
      <c r="AJ96" s="137">
        <v>0</v>
      </c>
      <c r="AK96" s="137">
        <v>0</v>
      </c>
      <c r="AL96" s="137">
        <v>0</v>
      </c>
      <c r="AM96" s="137">
        <v>0</v>
      </c>
      <c r="AN96" s="137">
        <v>0</v>
      </c>
      <c r="AO96" s="137">
        <v>0</v>
      </c>
      <c r="AP96" s="137">
        <v>0</v>
      </c>
      <c r="AQ96" s="137">
        <v>0</v>
      </c>
      <c r="AR96" s="137">
        <v>0</v>
      </c>
      <c r="AS96" s="137">
        <v>0</v>
      </c>
      <c r="AT96" s="137">
        <v>0</v>
      </c>
      <c r="AU96" s="137">
        <v>0</v>
      </c>
      <c r="AV96" s="137">
        <v>0</v>
      </c>
      <c r="AW96" s="137">
        <v>0</v>
      </c>
      <c r="AX96" s="137">
        <v>0</v>
      </c>
      <c r="AY96" s="137">
        <v>0</v>
      </c>
      <c r="AZ96" s="137">
        <v>0</v>
      </c>
    </row>
    <row r="97" spans="1:52">
      <c r="A97" s="123" t="s">
        <v>128</v>
      </c>
      <c r="B97" s="137">
        <v>0</v>
      </c>
      <c r="C97" s="137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7">
        <v>0</v>
      </c>
      <c r="M97" s="137">
        <v>0</v>
      </c>
      <c r="N97" s="137">
        <v>0</v>
      </c>
      <c r="O97" s="137">
        <v>0</v>
      </c>
      <c r="P97" s="137">
        <v>0</v>
      </c>
      <c r="Q97" s="137">
        <v>0</v>
      </c>
      <c r="R97" s="137">
        <v>1.0756577824339311</v>
      </c>
      <c r="S97" s="137">
        <v>2.4671566890301704</v>
      </c>
      <c r="T97" s="137">
        <v>3.9639542794094713</v>
      </c>
      <c r="U97" s="137">
        <v>5.5980151021426954</v>
      </c>
      <c r="V97" s="137">
        <v>7.3482800104754826</v>
      </c>
      <c r="W97" s="137">
        <v>9.1945742996639144</v>
      </c>
      <c r="X97" s="137">
        <v>11.083276778960737</v>
      </c>
      <c r="Y97" s="137">
        <v>13.026767705647053</v>
      </c>
      <c r="Z97" s="137">
        <v>14.947939429296955</v>
      </c>
      <c r="AA97" s="137">
        <v>16.813698776851538</v>
      </c>
      <c r="AB97" s="137">
        <v>18.592639560540636</v>
      </c>
      <c r="AC97" s="137">
        <v>20.282352278695541</v>
      </c>
      <c r="AD97" s="137">
        <v>21.720520953837589</v>
      </c>
      <c r="AE97" s="137">
        <v>23.134056685555556</v>
      </c>
      <c r="AF97" s="137">
        <v>24.429559466141217</v>
      </c>
      <c r="AG97" s="137">
        <v>25.599772980770943</v>
      </c>
      <c r="AH97" s="137">
        <v>26.850418852810829</v>
      </c>
      <c r="AI97" s="137">
        <v>28.020096158262376</v>
      </c>
      <c r="AJ97" s="137">
        <v>29.087470931561633</v>
      </c>
      <c r="AK97" s="137">
        <v>29.932077637430694</v>
      </c>
      <c r="AL97" s="137">
        <v>30.779048180228273</v>
      </c>
      <c r="AM97" s="137">
        <v>31.509399857202261</v>
      </c>
      <c r="AN97" s="137">
        <v>32.175527541932901</v>
      </c>
      <c r="AO97" s="137">
        <v>32.89115221799571</v>
      </c>
      <c r="AP97" s="137">
        <v>33.609713943791157</v>
      </c>
      <c r="AQ97" s="137">
        <v>34.249727361839966</v>
      </c>
      <c r="AR97" s="137">
        <v>34.955765786678754</v>
      </c>
      <c r="AS97" s="137">
        <v>35.636418041278496</v>
      </c>
      <c r="AT97" s="137">
        <v>36.250053432829624</v>
      </c>
      <c r="AU97" s="137">
        <v>36.923977363607946</v>
      </c>
      <c r="AV97" s="137">
        <v>37.550117619396815</v>
      </c>
      <c r="AW97" s="137">
        <v>38.163967594161164</v>
      </c>
      <c r="AX97" s="137">
        <v>38.55319338730888</v>
      </c>
      <c r="AY97" s="137">
        <v>39.079771910696756</v>
      </c>
      <c r="AZ97" s="137">
        <v>39.636531857058003</v>
      </c>
    </row>
    <row r="98" spans="1:52">
      <c r="A98" s="123" t="s">
        <v>129</v>
      </c>
      <c r="B98" s="137">
        <v>0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  <c r="P98" s="137">
        <v>0</v>
      </c>
      <c r="Q98" s="137">
        <v>0</v>
      </c>
      <c r="R98" s="137">
        <v>0</v>
      </c>
      <c r="S98" s="137">
        <v>0</v>
      </c>
      <c r="T98" s="137">
        <v>0</v>
      </c>
      <c r="U98" s="137">
        <v>0</v>
      </c>
      <c r="V98" s="137">
        <v>0</v>
      </c>
      <c r="W98" s="137">
        <v>0</v>
      </c>
      <c r="X98" s="137">
        <v>0</v>
      </c>
      <c r="Y98" s="137">
        <v>0</v>
      </c>
      <c r="Z98" s="137">
        <v>0</v>
      </c>
      <c r="AA98" s="137">
        <v>0</v>
      </c>
      <c r="AB98" s="137">
        <v>0</v>
      </c>
      <c r="AC98" s="137">
        <v>0</v>
      </c>
      <c r="AD98" s="137">
        <v>0</v>
      </c>
      <c r="AE98" s="137">
        <v>0</v>
      </c>
      <c r="AF98" s="137">
        <v>0</v>
      </c>
      <c r="AG98" s="137">
        <v>0</v>
      </c>
      <c r="AH98" s="137">
        <v>0</v>
      </c>
      <c r="AI98" s="137">
        <v>0</v>
      </c>
      <c r="AJ98" s="137">
        <v>0</v>
      </c>
      <c r="AK98" s="137">
        <v>0</v>
      </c>
      <c r="AL98" s="137">
        <v>0</v>
      </c>
      <c r="AM98" s="137">
        <v>0</v>
      </c>
      <c r="AN98" s="137">
        <v>0</v>
      </c>
      <c r="AO98" s="137">
        <v>0</v>
      </c>
      <c r="AP98" s="137">
        <v>0</v>
      </c>
      <c r="AQ98" s="137">
        <v>0</v>
      </c>
      <c r="AR98" s="137">
        <v>0</v>
      </c>
      <c r="AS98" s="137">
        <v>0</v>
      </c>
      <c r="AT98" s="137">
        <v>0</v>
      </c>
      <c r="AU98" s="137">
        <v>0</v>
      </c>
      <c r="AV98" s="137">
        <v>0</v>
      </c>
      <c r="AW98" s="137">
        <v>0</v>
      </c>
      <c r="AX98" s="137">
        <v>0</v>
      </c>
      <c r="AY98" s="137">
        <v>0</v>
      </c>
      <c r="AZ98" s="137">
        <v>0</v>
      </c>
    </row>
    <row r="99" spans="1:52">
      <c r="A99" s="123" t="s">
        <v>143</v>
      </c>
      <c r="B99" s="137">
        <v>0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  <c r="P99" s="137">
        <v>0</v>
      </c>
      <c r="Q99" s="137">
        <v>0</v>
      </c>
      <c r="R99" s="137">
        <v>0</v>
      </c>
      <c r="S99" s="137">
        <v>0</v>
      </c>
      <c r="T99" s="137">
        <v>0</v>
      </c>
      <c r="U99" s="137">
        <v>0</v>
      </c>
      <c r="V99" s="137">
        <v>0</v>
      </c>
      <c r="W99" s="137">
        <v>0</v>
      </c>
      <c r="X99" s="137">
        <v>0</v>
      </c>
      <c r="Y99" s="137">
        <v>0</v>
      </c>
      <c r="Z99" s="137">
        <v>0</v>
      </c>
      <c r="AA99" s="137">
        <v>0</v>
      </c>
      <c r="AB99" s="137">
        <v>0</v>
      </c>
      <c r="AC99" s="137">
        <v>0</v>
      </c>
      <c r="AD99" s="137">
        <v>0</v>
      </c>
      <c r="AE99" s="137">
        <v>0</v>
      </c>
      <c r="AF99" s="137">
        <v>0</v>
      </c>
      <c r="AG99" s="137">
        <v>0</v>
      </c>
      <c r="AH99" s="137">
        <v>0</v>
      </c>
      <c r="AI99" s="137">
        <v>0</v>
      </c>
      <c r="AJ99" s="137">
        <v>0</v>
      </c>
      <c r="AK99" s="137">
        <v>0</v>
      </c>
      <c r="AL99" s="137">
        <v>0</v>
      </c>
      <c r="AM99" s="137">
        <v>0</v>
      </c>
      <c r="AN99" s="137">
        <v>0</v>
      </c>
      <c r="AO99" s="137">
        <v>0</v>
      </c>
      <c r="AP99" s="137">
        <v>0</v>
      </c>
      <c r="AQ99" s="137">
        <v>0</v>
      </c>
      <c r="AR99" s="137">
        <v>0</v>
      </c>
      <c r="AS99" s="137">
        <v>0</v>
      </c>
      <c r="AT99" s="137">
        <v>0</v>
      </c>
      <c r="AU99" s="137">
        <v>0</v>
      </c>
      <c r="AV99" s="137">
        <v>0</v>
      </c>
      <c r="AW99" s="137">
        <v>0</v>
      </c>
      <c r="AX99" s="137">
        <v>0</v>
      </c>
      <c r="AY99" s="137">
        <v>0</v>
      </c>
      <c r="AZ99" s="137">
        <v>0</v>
      </c>
    </row>
    <row r="100" spans="1:52">
      <c r="A100" s="121" t="s">
        <v>131</v>
      </c>
      <c r="B100" s="143">
        <v>22.466197487592733</v>
      </c>
      <c r="C100" s="143">
        <v>23.126396094736112</v>
      </c>
      <c r="D100" s="143">
        <v>23.560319622716897</v>
      </c>
      <c r="E100" s="143">
        <v>22.794049127123259</v>
      </c>
      <c r="F100" s="143">
        <v>22.886694220233395</v>
      </c>
      <c r="G100" s="143">
        <v>27.257641302699628</v>
      </c>
      <c r="H100" s="143">
        <v>27.203554851458339</v>
      </c>
      <c r="I100" s="143">
        <v>27.109982927317819</v>
      </c>
      <c r="J100" s="143">
        <v>27.332087169842811</v>
      </c>
      <c r="K100" s="143">
        <v>28.10331899596585</v>
      </c>
      <c r="L100" s="143">
        <v>32.578998847641316</v>
      </c>
      <c r="M100" s="143">
        <v>33.7547807078898</v>
      </c>
      <c r="N100" s="143">
        <v>33.532987749660514</v>
      </c>
      <c r="O100" s="143">
        <v>45.713313898604419</v>
      </c>
      <c r="P100" s="143">
        <v>43.975428491451666</v>
      </c>
      <c r="Q100" s="143">
        <v>47.171894658366305</v>
      </c>
      <c r="R100" s="143">
        <v>53.129051092664611</v>
      </c>
      <c r="S100" s="143">
        <v>63.009320089964845</v>
      </c>
      <c r="T100" s="143">
        <v>75.076564325020826</v>
      </c>
      <c r="U100" s="143">
        <v>89.322930100587342</v>
      </c>
      <c r="V100" s="143">
        <v>105.34554428723118</v>
      </c>
      <c r="W100" s="143">
        <v>126.70081146560065</v>
      </c>
      <c r="X100" s="143">
        <v>153.49696336489552</v>
      </c>
      <c r="Y100" s="143">
        <v>185.69567755504428</v>
      </c>
      <c r="Z100" s="143">
        <v>223.53894838464342</v>
      </c>
      <c r="AA100" s="143">
        <v>266.65904710684333</v>
      </c>
      <c r="AB100" s="143">
        <v>314.68130527687407</v>
      </c>
      <c r="AC100" s="143">
        <v>367.81391490316037</v>
      </c>
      <c r="AD100" s="143">
        <v>426.38058464772581</v>
      </c>
      <c r="AE100" s="143">
        <v>490.48493086081635</v>
      </c>
      <c r="AF100" s="143">
        <v>559.56846239353376</v>
      </c>
      <c r="AG100" s="143">
        <v>633.34762028436853</v>
      </c>
      <c r="AH100" s="143">
        <v>711.28353056209119</v>
      </c>
      <c r="AI100" s="143">
        <v>791.40724150189635</v>
      </c>
      <c r="AJ100" s="143">
        <v>873.87579470771618</v>
      </c>
      <c r="AK100" s="143">
        <v>956.71298409041117</v>
      </c>
      <c r="AL100" s="143">
        <v>1039.019072280041</v>
      </c>
      <c r="AM100" s="143">
        <v>1122.0828440922148</v>
      </c>
      <c r="AN100" s="143">
        <v>1204.3500086346421</v>
      </c>
      <c r="AO100" s="143">
        <v>1286.9086061990306</v>
      </c>
      <c r="AP100" s="143">
        <v>1371.0436231455296</v>
      </c>
      <c r="AQ100" s="143">
        <v>1457.0076653484384</v>
      </c>
      <c r="AR100" s="143">
        <v>1544.0232043478982</v>
      </c>
      <c r="AS100" s="143">
        <v>1632.0841748814792</v>
      </c>
      <c r="AT100" s="143">
        <v>1720.8272350043276</v>
      </c>
      <c r="AU100" s="143">
        <v>1811.1719997302614</v>
      </c>
      <c r="AV100" s="143">
        <v>1902.2094210951743</v>
      </c>
      <c r="AW100" s="143">
        <v>1994.6992259019789</v>
      </c>
      <c r="AX100" s="143">
        <v>2085.668581443666</v>
      </c>
      <c r="AY100" s="143">
        <v>2177.8491194921853</v>
      </c>
      <c r="AZ100" s="143">
        <v>2269.1053100395911</v>
      </c>
    </row>
    <row r="101" spans="1:52">
      <c r="A101" s="123" t="s">
        <v>132</v>
      </c>
      <c r="B101" s="137">
        <v>22.466197487592733</v>
      </c>
      <c r="C101" s="137">
        <v>23.126396094736112</v>
      </c>
      <c r="D101" s="137">
        <v>23.560319622716897</v>
      </c>
      <c r="E101" s="137">
        <v>22.794049127123259</v>
      </c>
      <c r="F101" s="137">
        <v>22.886694220233395</v>
      </c>
      <c r="G101" s="137">
        <v>27.257641302699628</v>
      </c>
      <c r="H101" s="137">
        <v>27.203554851458339</v>
      </c>
      <c r="I101" s="137">
        <v>27.109982927317819</v>
      </c>
      <c r="J101" s="137">
        <v>27.332087169842811</v>
      </c>
      <c r="K101" s="137">
        <v>28.10331899596585</v>
      </c>
      <c r="L101" s="137">
        <v>32.578998847641316</v>
      </c>
      <c r="M101" s="137">
        <v>33.7547807078898</v>
      </c>
      <c r="N101" s="137">
        <v>33.532987749660514</v>
      </c>
      <c r="O101" s="137">
        <v>45.713313898604419</v>
      </c>
      <c r="P101" s="137">
        <v>43.975428491451666</v>
      </c>
      <c r="Q101" s="137">
        <v>47.171894658366305</v>
      </c>
      <c r="R101" s="137">
        <v>53.129051092664611</v>
      </c>
      <c r="S101" s="137">
        <v>63.009320089964845</v>
      </c>
      <c r="T101" s="137">
        <v>75.076564325020826</v>
      </c>
      <c r="U101" s="137">
        <v>89.322930100587342</v>
      </c>
      <c r="V101" s="137">
        <v>105.34554428723118</v>
      </c>
      <c r="W101" s="137">
        <v>126.70081146560065</v>
      </c>
      <c r="X101" s="137">
        <v>153.49696336489552</v>
      </c>
      <c r="Y101" s="137">
        <v>185.68809968965471</v>
      </c>
      <c r="Z101" s="137">
        <v>223.49368150084098</v>
      </c>
      <c r="AA101" s="137">
        <v>266.55589113176831</v>
      </c>
      <c r="AB101" s="137">
        <v>314.47428615531209</v>
      </c>
      <c r="AC101" s="137">
        <v>367.42483651871606</v>
      </c>
      <c r="AD101" s="137">
        <v>425.69014071917127</v>
      </c>
      <c r="AE101" s="137">
        <v>489.37585590076935</v>
      </c>
      <c r="AF101" s="137">
        <v>557.84700431717158</v>
      </c>
      <c r="AG101" s="137">
        <v>630.7597163608732</v>
      </c>
      <c r="AH101" s="137">
        <v>707.50168124443451</v>
      </c>
      <c r="AI101" s="137">
        <v>786.00609918605198</v>
      </c>
      <c r="AJ101" s="137">
        <v>866.31695115926141</v>
      </c>
      <c r="AK101" s="137">
        <v>946.37145556117355</v>
      </c>
      <c r="AL101" s="137">
        <v>1025.171701996486</v>
      </c>
      <c r="AM101" s="137">
        <v>1103.722127640375</v>
      </c>
      <c r="AN101" s="137">
        <v>1180.2935966758855</v>
      </c>
      <c r="AO101" s="137">
        <v>1255.6989103494614</v>
      </c>
      <c r="AP101" s="137">
        <v>1331.20627872043</v>
      </c>
      <c r="AQ101" s="137">
        <v>1406.6078328684994</v>
      </c>
      <c r="AR101" s="137">
        <v>1480.8195106641294</v>
      </c>
      <c r="AS101" s="137">
        <v>1553.263000566729</v>
      </c>
      <c r="AT101" s="137">
        <v>1623.5670526026113</v>
      </c>
      <c r="AU101" s="137">
        <v>1692.0093157665956</v>
      </c>
      <c r="AV101" s="137">
        <v>1757.8895235755515</v>
      </c>
      <c r="AW101" s="137">
        <v>1821.2366830683345</v>
      </c>
      <c r="AX101" s="137">
        <v>1879.3045346197898</v>
      </c>
      <c r="AY101" s="137">
        <v>1934.2928292693819</v>
      </c>
      <c r="AZ101" s="137">
        <v>1984.3813066913783</v>
      </c>
    </row>
    <row r="102" spans="1:52">
      <c r="A102" s="123" t="s">
        <v>133</v>
      </c>
      <c r="B102" s="137">
        <v>0</v>
      </c>
      <c r="C102" s="137">
        <v>0</v>
      </c>
      <c r="D102" s="137">
        <v>0</v>
      </c>
      <c r="E102" s="137">
        <v>0</v>
      </c>
      <c r="F102" s="137">
        <v>0</v>
      </c>
      <c r="G102" s="137">
        <v>0</v>
      </c>
      <c r="H102" s="137">
        <v>0</v>
      </c>
      <c r="I102" s="137">
        <v>0</v>
      </c>
      <c r="J102" s="137">
        <v>0</v>
      </c>
      <c r="K102" s="137">
        <v>0</v>
      </c>
      <c r="L102" s="137">
        <v>0</v>
      </c>
      <c r="M102" s="137">
        <v>0</v>
      </c>
      <c r="N102" s="137">
        <v>0</v>
      </c>
      <c r="O102" s="137">
        <v>0</v>
      </c>
      <c r="P102" s="137">
        <v>0</v>
      </c>
      <c r="Q102" s="137">
        <v>0</v>
      </c>
      <c r="R102" s="137">
        <v>0</v>
      </c>
      <c r="S102" s="137">
        <v>0</v>
      </c>
      <c r="T102" s="137">
        <v>0</v>
      </c>
      <c r="U102" s="137">
        <v>0</v>
      </c>
      <c r="V102" s="137">
        <v>0</v>
      </c>
      <c r="W102" s="137">
        <v>0</v>
      </c>
      <c r="X102" s="137">
        <v>0</v>
      </c>
      <c r="Y102" s="137">
        <v>0</v>
      </c>
      <c r="Z102" s="137">
        <v>4.9977318159911627E-3</v>
      </c>
      <c r="AA102" s="137">
        <v>2.245373639986303E-2</v>
      </c>
      <c r="AB102" s="137">
        <v>4.3992636769807601E-2</v>
      </c>
      <c r="AC102" s="137">
        <v>7.5617114120012804E-2</v>
      </c>
      <c r="AD102" s="137">
        <v>0.12988924779275121</v>
      </c>
      <c r="AE102" s="137">
        <v>0.2166968951714297</v>
      </c>
      <c r="AF102" s="137">
        <v>0.34635032217691997</v>
      </c>
      <c r="AG102" s="137">
        <v>0.52921316650905781</v>
      </c>
      <c r="AH102" s="137">
        <v>0.7658363158686029</v>
      </c>
      <c r="AI102" s="137">
        <v>1.069727801502083</v>
      </c>
      <c r="AJ102" s="137">
        <v>1.4647873343622926</v>
      </c>
      <c r="AK102" s="137">
        <v>1.9836461239193304</v>
      </c>
      <c r="AL102" s="137">
        <v>2.6365930773406712</v>
      </c>
      <c r="AM102" s="137">
        <v>3.457802839144013</v>
      </c>
      <c r="AN102" s="137">
        <v>4.4065470599000971</v>
      </c>
      <c r="AO102" s="137">
        <v>5.5009809519336752</v>
      </c>
      <c r="AP102" s="137">
        <v>6.8295009955312365</v>
      </c>
      <c r="AQ102" s="137">
        <v>8.4222260547371288</v>
      </c>
      <c r="AR102" s="137">
        <v>10.337627490706039</v>
      </c>
      <c r="AS102" s="137">
        <v>12.553819571718623</v>
      </c>
      <c r="AT102" s="137">
        <v>14.98407977097675</v>
      </c>
      <c r="AU102" s="137">
        <v>17.748533674792288</v>
      </c>
      <c r="AV102" s="137">
        <v>20.845564671868093</v>
      </c>
      <c r="AW102" s="137">
        <v>24.397796749722353</v>
      </c>
      <c r="AX102" s="137">
        <v>28.312029872815934</v>
      </c>
      <c r="AY102" s="137">
        <v>32.75680634258039</v>
      </c>
      <c r="AZ102" s="137">
        <v>37.567333126613214</v>
      </c>
    </row>
    <row r="103" spans="1:52">
      <c r="A103" s="123" t="s">
        <v>134</v>
      </c>
      <c r="B103" s="137">
        <v>0</v>
      </c>
      <c r="C103" s="137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  <c r="P103" s="137">
        <v>0</v>
      </c>
      <c r="Q103" s="137">
        <v>0</v>
      </c>
      <c r="R103" s="137">
        <v>0</v>
      </c>
      <c r="S103" s="137">
        <v>0</v>
      </c>
      <c r="T103" s="137">
        <v>0</v>
      </c>
      <c r="U103" s="137">
        <v>0</v>
      </c>
      <c r="V103" s="137">
        <v>0</v>
      </c>
      <c r="W103" s="137">
        <v>0</v>
      </c>
      <c r="X103" s="137">
        <v>0</v>
      </c>
      <c r="Y103" s="137">
        <v>7.5778653895869361E-3</v>
      </c>
      <c r="Z103" s="137">
        <v>4.0269151986482336E-2</v>
      </c>
      <c r="AA103" s="137">
        <v>8.0702238675146823E-2</v>
      </c>
      <c r="AB103" s="137">
        <v>0.16302648479214751</v>
      </c>
      <c r="AC103" s="137">
        <v>0.31346127032429838</v>
      </c>
      <c r="AD103" s="137">
        <v>0.56055468076177095</v>
      </c>
      <c r="AE103" s="137">
        <v>0.8923780648755133</v>
      </c>
      <c r="AF103" s="137">
        <v>1.3751077541852652</v>
      </c>
      <c r="AG103" s="137">
        <v>2.0586907569863877</v>
      </c>
      <c r="AH103" s="137">
        <v>3.0160130017881448</v>
      </c>
      <c r="AI103" s="137">
        <v>4.3314145143423426</v>
      </c>
      <c r="AJ103" s="137">
        <v>6.0940562140924861</v>
      </c>
      <c r="AK103" s="137">
        <v>8.3578824053181844</v>
      </c>
      <c r="AL103" s="137">
        <v>11.210777206214315</v>
      </c>
      <c r="AM103" s="137">
        <v>14.902913612695849</v>
      </c>
      <c r="AN103" s="137">
        <v>19.649864898856372</v>
      </c>
      <c r="AO103" s="137">
        <v>25.708714897635808</v>
      </c>
      <c r="AP103" s="137">
        <v>33.007843429568425</v>
      </c>
      <c r="AQ103" s="137">
        <v>41.977606425201891</v>
      </c>
      <c r="AR103" s="137">
        <v>52.866066193062757</v>
      </c>
      <c r="AS103" s="137">
        <v>66.267354743031618</v>
      </c>
      <c r="AT103" s="137">
        <v>82.276102630739445</v>
      </c>
      <c r="AU103" s="137">
        <v>101.41415028887343</v>
      </c>
      <c r="AV103" s="137">
        <v>123.47433284775464</v>
      </c>
      <c r="AW103" s="137">
        <v>149.06474608392188</v>
      </c>
      <c r="AX103" s="137">
        <v>178.05201695105973</v>
      </c>
      <c r="AY103" s="137">
        <v>210.79948388022294</v>
      </c>
      <c r="AZ103" s="137">
        <v>247.15667022159923</v>
      </c>
    </row>
    <row r="104" spans="1:52">
      <c r="A104" s="123" t="s">
        <v>141</v>
      </c>
      <c r="B104" s="137">
        <v>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  <c r="P104" s="137">
        <v>0</v>
      </c>
      <c r="Q104" s="137">
        <v>0</v>
      </c>
      <c r="R104" s="137">
        <v>0</v>
      </c>
      <c r="S104" s="137">
        <v>0</v>
      </c>
      <c r="T104" s="137">
        <v>0</v>
      </c>
      <c r="U104" s="137">
        <v>0</v>
      </c>
      <c r="V104" s="137">
        <v>0</v>
      </c>
      <c r="W104" s="137">
        <v>0</v>
      </c>
      <c r="X104" s="137">
        <v>0</v>
      </c>
      <c r="Y104" s="137">
        <v>0</v>
      </c>
      <c r="Z104" s="137">
        <v>0</v>
      </c>
      <c r="AA104" s="137">
        <v>0</v>
      </c>
      <c r="AB104" s="137">
        <v>0</v>
      </c>
      <c r="AC104" s="137">
        <v>0</v>
      </c>
      <c r="AD104" s="137">
        <v>0</v>
      </c>
      <c r="AE104" s="137">
        <v>0</v>
      </c>
      <c r="AF104" s="137">
        <v>0</v>
      </c>
      <c r="AG104" s="137">
        <v>0</v>
      </c>
      <c r="AH104" s="137">
        <v>0</v>
      </c>
      <c r="AI104" s="137">
        <v>0</v>
      </c>
      <c r="AJ104" s="137">
        <v>0</v>
      </c>
      <c r="AK104" s="137">
        <v>0</v>
      </c>
      <c r="AL104" s="137">
        <v>0</v>
      </c>
      <c r="AM104" s="137">
        <v>0</v>
      </c>
      <c r="AN104" s="137">
        <v>0</v>
      </c>
      <c r="AO104" s="137">
        <v>0</v>
      </c>
      <c r="AP104" s="137">
        <v>0</v>
      </c>
      <c r="AQ104" s="137">
        <v>0</v>
      </c>
      <c r="AR104" s="137">
        <v>0</v>
      </c>
      <c r="AS104" s="137">
        <v>0</v>
      </c>
      <c r="AT104" s="137">
        <v>0</v>
      </c>
      <c r="AU104" s="137">
        <v>0</v>
      </c>
      <c r="AV104" s="137">
        <v>0</v>
      </c>
      <c r="AW104" s="137">
        <v>0</v>
      </c>
      <c r="AX104" s="137">
        <v>0</v>
      </c>
      <c r="AY104" s="137">
        <v>0</v>
      </c>
      <c r="AZ104" s="137">
        <v>0</v>
      </c>
    </row>
    <row r="105" spans="1:52">
      <c r="A105" s="121" t="s">
        <v>135</v>
      </c>
      <c r="B105" s="143">
        <v>0</v>
      </c>
      <c r="C105" s="143">
        <v>0</v>
      </c>
      <c r="D105" s="143">
        <v>0</v>
      </c>
      <c r="E105" s="143">
        <v>0</v>
      </c>
      <c r="F105" s="143">
        <v>0</v>
      </c>
      <c r="G105" s="143">
        <v>0</v>
      </c>
      <c r="H105" s="143">
        <v>0</v>
      </c>
      <c r="I105" s="143">
        <v>0</v>
      </c>
      <c r="J105" s="143">
        <v>0</v>
      </c>
      <c r="K105" s="143">
        <v>0</v>
      </c>
      <c r="L105" s="143">
        <v>0</v>
      </c>
      <c r="M105" s="143">
        <v>0</v>
      </c>
      <c r="N105" s="143">
        <v>0</v>
      </c>
      <c r="O105" s="143">
        <v>0</v>
      </c>
      <c r="P105" s="143">
        <v>0</v>
      </c>
      <c r="Q105" s="143">
        <v>0</v>
      </c>
      <c r="R105" s="143">
        <v>1.2913284104186016E-2</v>
      </c>
      <c r="S105" s="143">
        <v>5.7657604741365831E-2</v>
      </c>
      <c r="T105" s="143">
        <v>0.10212746975843631</v>
      </c>
      <c r="U105" s="143">
        <v>0.14638238679588428</v>
      </c>
      <c r="V105" s="143">
        <v>0.20576273635000214</v>
      </c>
      <c r="W105" s="143">
        <v>0.20565053625485072</v>
      </c>
      <c r="X105" s="143">
        <v>0.20546970215525462</v>
      </c>
      <c r="Y105" s="143">
        <v>0.20473555873815091</v>
      </c>
      <c r="Z105" s="143">
        <v>0.20300501005591562</v>
      </c>
      <c r="AA105" s="143">
        <v>0.19968916424145203</v>
      </c>
      <c r="AB105" s="143">
        <v>0.1949435973737963</v>
      </c>
      <c r="AC105" s="143">
        <v>0.18905135100182791</v>
      </c>
      <c r="AD105" s="143">
        <v>0.18228907987035231</v>
      </c>
      <c r="AE105" s="143">
        <v>0.17490755024143662</v>
      </c>
      <c r="AF105" s="143">
        <v>1.0784704119835042</v>
      </c>
      <c r="AG105" s="143">
        <v>4.4007604033945977</v>
      </c>
      <c r="AH105" s="143">
        <v>10.593046513017788</v>
      </c>
      <c r="AI105" s="143">
        <v>20.015679412214823</v>
      </c>
      <c r="AJ105" s="143">
        <v>32.889525503254987</v>
      </c>
      <c r="AK105" s="143">
        <v>49.167563345005682</v>
      </c>
      <c r="AL105" s="143">
        <v>68.810150878237451</v>
      </c>
      <c r="AM105" s="143">
        <v>91.686581792318293</v>
      </c>
      <c r="AN105" s="143">
        <v>117.24740284073563</v>
      </c>
      <c r="AO105" s="143">
        <v>145.28954443130863</v>
      </c>
      <c r="AP105" s="143">
        <v>175.75577807856186</v>
      </c>
      <c r="AQ105" s="143">
        <v>208.66529387020196</v>
      </c>
      <c r="AR105" s="143">
        <v>243.35188867777862</v>
      </c>
      <c r="AS105" s="143">
        <v>279.81912440598694</v>
      </c>
      <c r="AT105" s="143">
        <v>317.44064043992086</v>
      </c>
      <c r="AU105" s="143">
        <v>356.03601633347949</v>
      </c>
      <c r="AV105" s="143">
        <v>395.1938325207654</v>
      </c>
      <c r="AW105" s="143">
        <v>435.41451891420422</v>
      </c>
      <c r="AX105" s="143">
        <v>475.40400202121748</v>
      </c>
      <c r="AY105" s="143">
        <v>515.92603255218808</v>
      </c>
      <c r="AZ105" s="143">
        <v>555.66003699380246</v>
      </c>
    </row>
    <row r="106" spans="1:52">
      <c r="A106" s="123" t="s">
        <v>136</v>
      </c>
      <c r="B106" s="137">
        <v>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  <c r="P106" s="137">
        <v>0</v>
      </c>
      <c r="Q106" s="137">
        <v>0</v>
      </c>
      <c r="R106" s="137">
        <v>0</v>
      </c>
      <c r="S106" s="137">
        <v>0</v>
      </c>
      <c r="T106" s="137">
        <v>0</v>
      </c>
      <c r="U106" s="137">
        <v>0</v>
      </c>
      <c r="V106" s="137">
        <v>0</v>
      </c>
      <c r="W106" s="137">
        <v>0</v>
      </c>
      <c r="X106" s="137">
        <v>0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0</v>
      </c>
      <c r="AE106" s="137">
        <v>0</v>
      </c>
      <c r="AF106" s="137">
        <v>0.40620444647041659</v>
      </c>
      <c r="AG106" s="137">
        <v>2.0431208603452191</v>
      </c>
      <c r="AH106" s="137">
        <v>5.3879230678451648</v>
      </c>
      <c r="AI106" s="137">
        <v>10.773289873601378</v>
      </c>
      <c r="AJ106" s="137">
        <v>18.581639484838615</v>
      </c>
      <c r="AK106" s="137">
        <v>29.009455300971251</v>
      </c>
      <c r="AL106" s="137">
        <v>42.151358423158392</v>
      </c>
      <c r="AM106" s="137">
        <v>58.095928764798373</v>
      </c>
      <c r="AN106" s="137">
        <v>76.806438773779547</v>
      </c>
      <c r="AO106" s="137">
        <v>98.377321119679053</v>
      </c>
      <c r="AP106" s="137">
        <v>122.74515941126589</v>
      </c>
      <c r="AQ106" s="137">
        <v>150.00732041146762</v>
      </c>
      <c r="AR106" s="137">
        <v>179.47622368223637</v>
      </c>
      <c r="AS106" s="137">
        <v>211.34694989626618</v>
      </c>
      <c r="AT106" s="137">
        <v>245.08373683246174</v>
      </c>
      <c r="AU106" s="137">
        <v>280.59202364870384</v>
      </c>
      <c r="AV106" s="137">
        <v>317.31809005763637</v>
      </c>
      <c r="AW106" s="137">
        <v>355.55374967819938</v>
      </c>
      <c r="AX106" s="137">
        <v>394.23774836745741</v>
      </c>
      <c r="AY106" s="137">
        <v>433.71776752286354</v>
      </c>
      <c r="AZ106" s="137">
        <v>472.69720697552316</v>
      </c>
    </row>
    <row r="107" spans="1:52">
      <c r="A107" s="123" t="s">
        <v>144</v>
      </c>
      <c r="B107" s="137">
        <v>0</v>
      </c>
      <c r="C107" s="137">
        <v>0</v>
      </c>
      <c r="D107" s="137">
        <v>0</v>
      </c>
      <c r="E107" s="137">
        <v>0</v>
      </c>
      <c r="F107" s="137">
        <v>0</v>
      </c>
      <c r="G107" s="137">
        <v>0</v>
      </c>
      <c r="H107" s="137">
        <v>0</v>
      </c>
      <c r="I107" s="137">
        <v>0</v>
      </c>
      <c r="J107" s="137">
        <v>0</v>
      </c>
      <c r="K107" s="137">
        <v>0</v>
      </c>
      <c r="L107" s="137">
        <v>0</v>
      </c>
      <c r="M107" s="137">
        <v>0</v>
      </c>
      <c r="N107" s="137">
        <v>0</v>
      </c>
      <c r="O107" s="137">
        <v>0</v>
      </c>
      <c r="P107" s="137">
        <v>0</v>
      </c>
      <c r="Q107" s="137">
        <v>0</v>
      </c>
      <c r="R107" s="137">
        <v>1.2913284104186016E-2</v>
      </c>
      <c r="S107" s="137">
        <v>5.7657604741365831E-2</v>
      </c>
      <c r="T107" s="137">
        <v>0.10212746975843631</v>
      </c>
      <c r="U107" s="137">
        <v>0.14638238679588428</v>
      </c>
      <c r="V107" s="137">
        <v>0.20576273635000214</v>
      </c>
      <c r="W107" s="137">
        <v>0.20565053625485072</v>
      </c>
      <c r="X107" s="137">
        <v>0.20546970215525462</v>
      </c>
      <c r="Y107" s="137">
        <v>0.20473555873815091</v>
      </c>
      <c r="Z107" s="137">
        <v>0.20300501005591562</v>
      </c>
      <c r="AA107" s="137">
        <v>0.19968916424145203</v>
      </c>
      <c r="AB107" s="137">
        <v>0.1949435973737963</v>
      </c>
      <c r="AC107" s="137">
        <v>0.18905135100182791</v>
      </c>
      <c r="AD107" s="137">
        <v>0.18228907987035231</v>
      </c>
      <c r="AE107" s="137">
        <v>0.17490755024143662</v>
      </c>
      <c r="AF107" s="137">
        <v>0.6722659655130877</v>
      </c>
      <c r="AG107" s="137">
        <v>2.3576395430493786</v>
      </c>
      <c r="AH107" s="137">
        <v>5.2051234451726236</v>
      </c>
      <c r="AI107" s="137">
        <v>9.2423895386134483</v>
      </c>
      <c r="AJ107" s="137">
        <v>14.307886018416372</v>
      </c>
      <c r="AK107" s="137">
        <v>20.158108044034432</v>
      </c>
      <c r="AL107" s="137">
        <v>26.658792455079059</v>
      </c>
      <c r="AM107" s="137">
        <v>33.59065302751992</v>
      </c>
      <c r="AN107" s="137">
        <v>40.440964066956077</v>
      </c>
      <c r="AO107" s="137">
        <v>46.912223311629575</v>
      </c>
      <c r="AP107" s="137">
        <v>53.010618667295979</v>
      </c>
      <c r="AQ107" s="137">
        <v>58.657973458734361</v>
      </c>
      <c r="AR107" s="137">
        <v>63.87566499554228</v>
      </c>
      <c r="AS107" s="137">
        <v>68.472174509720745</v>
      </c>
      <c r="AT107" s="137">
        <v>72.356903607459103</v>
      </c>
      <c r="AU107" s="137">
        <v>75.443992684775637</v>
      </c>
      <c r="AV107" s="137">
        <v>77.875742463129072</v>
      </c>
      <c r="AW107" s="137">
        <v>79.860769236004828</v>
      </c>
      <c r="AX107" s="137">
        <v>81.166253653760023</v>
      </c>
      <c r="AY107" s="137">
        <v>82.208265029324608</v>
      </c>
      <c r="AZ107" s="137">
        <v>82.962830018279277</v>
      </c>
    </row>
    <row r="108" spans="1:52">
      <c r="A108" s="117" t="s">
        <v>56</v>
      </c>
      <c r="B108" s="141">
        <v>81123.972949362898</v>
      </c>
      <c r="C108" s="141">
        <v>83190.021626955713</v>
      </c>
      <c r="D108" s="141">
        <v>84385.444855112466</v>
      </c>
      <c r="E108" s="141">
        <v>87264.230340849666</v>
      </c>
      <c r="F108" s="141">
        <v>91136.540223342497</v>
      </c>
      <c r="G108" s="141">
        <v>93633.227187499782</v>
      </c>
      <c r="H108" s="141">
        <v>95795.510069008014</v>
      </c>
      <c r="I108" s="141">
        <v>98991.126002805802</v>
      </c>
      <c r="J108" s="141">
        <v>97118.525681980638</v>
      </c>
      <c r="K108" s="141">
        <v>91828.716757837537</v>
      </c>
      <c r="L108" s="141">
        <v>94240.125185819765</v>
      </c>
      <c r="M108" s="141">
        <v>93321.719546712731</v>
      </c>
      <c r="N108" s="141">
        <v>89373.383125754088</v>
      </c>
      <c r="O108" s="141">
        <v>87983.794777643518</v>
      </c>
      <c r="P108" s="141">
        <v>87465.655190012214</v>
      </c>
      <c r="Q108" s="141">
        <v>88724.135624625691</v>
      </c>
      <c r="R108" s="141">
        <v>91972.213464738976</v>
      </c>
      <c r="S108" s="141">
        <v>95795.984878911244</v>
      </c>
      <c r="T108" s="141">
        <v>97534.385943801317</v>
      </c>
      <c r="U108" s="141">
        <v>98561.469366015837</v>
      </c>
      <c r="V108" s="141">
        <v>99108.244819875341</v>
      </c>
      <c r="W108" s="141">
        <v>99463.52374661807</v>
      </c>
      <c r="X108" s="141">
        <v>99646.475804495247</v>
      </c>
      <c r="Y108" s="141">
        <v>99831.97647549375</v>
      </c>
      <c r="Z108" s="141">
        <v>99991.077504538276</v>
      </c>
      <c r="AA108" s="141">
        <v>100141.43801900676</v>
      </c>
      <c r="AB108" s="141">
        <v>100346.06705354838</v>
      </c>
      <c r="AC108" s="141">
        <v>100590.99760307248</v>
      </c>
      <c r="AD108" s="141">
        <v>100873.83158083886</v>
      </c>
      <c r="AE108" s="141">
        <v>101165.39624845152</v>
      </c>
      <c r="AF108" s="141">
        <v>101481.0983859089</v>
      </c>
      <c r="AG108" s="141">
        <v>101765.18945430717</v>
      </c>
      <c r="AH108" s="141">
        <v>102004.52866520728</v>
      </c>
      <c r="AI108" s="141">
        <v>102089.29070912732</v>
      </c>
      <c r="AJ108" s="141">
        <v>102118.44964014995</v>
      </c>
      <c r="AK108" s="141">
        <v>102094.16327184682</v>
      </c>
      <c r="AL108" s="141">
        <v>102022.62788216581</v>
      </c>
      <c r="AM108" s="141">
        <v>101904.62404235892</v>
      </c>
      <c r="AN108" s="141">
        <v>101748.24022040094</v>
      </c>
      <c r="AO108" s="141">
        <v>101559.36238000923</v>
      </c>
      <c r="AP108" s="141">
        <v>101340.0274015514</v>
      </c>
      <c r="AQ108" s="141">
        <v>101146.46164421581</v>
      </c>
      <c r="AR108" s="141">
        <v>100963.10346421563</v>
      </c>
      <c r="AS108" s="141">
        <v>100801.12832279355</v>
      </c>
      <c r="AT108" s="141">
        <v>100671.1953496973</v>
      </c>
      <c r="AU108" s="141">
        <v>100586.2786802029</v>
      </c>
      <c r="AV108" s="141">
        <v>100528.44743308348</v>
      </c>
      <c r="AW108" s="141">
        <v>100514.4353178813</v>
      </c>
      <c r="AX108" s="141">
        <v>100553.01804534419</v>
      </c>
      <c r="AY108" s="141">
        <v>100648.4305883632</v>
      </c>
      <c r="AZ108" s="141">
        <v>100903.3196937169</v>
      </c>
    </row>
    <row r="109" spans="1:52">
      <c r="A109" s="119" t="s">
        <v>122</v>
      </c>
      <c r="B109" s="142">
        <v>25645.003978878463</v>
      </c>
      <c r="C109" s="142">
        <v>26112.117727443569</v>
      </c>
      <c r="D109" s="142">
        <v>26396.489616614224</v>
      </c>
      <c r="E109" s="142">
        <v>27301.750383448154</v>
      </c>
      <c r="F109" s="142">
        <v>27905.751549993343</v>
      </c>
      <c r="G109" s="142">
        <v>28667.704039129319</v>
      </c>
      <c r="H109" s="142">
        <v>28480.614286448203</v>
      </c>
      <c r="I109" s="142">
        <v>29752.576705373573</v>
      </c>
      <c r="J109" s="142">
        <v>29602.941316346347</v>
      </c>
      <c r="K109" s="142">
        <v>29181.642426938484</v>
      </c>
      <c r="L109" s="142">
        <v>29841.489327008221</v>
      </c>
      <c r="M109" s="142">
        <v>29927.597921841669</v>
      </c>
      <c r="N109" s="142">
        <v>28612.169645663249</v>
      </c>
      <c r="O109" s="142">
        <v>27891.568046543518</v>
      </c>
      <c r="P109" s="142">
        <v>28291.099082178265</v>
      </c>
      <c r="Q109" s="142">
        <v>28221.880704286508</v>
      </c>
      <c r="R109" s="142">
        <v>28471.247636272619</v>
      </c>
      <c r="S109" s="142">
        <v>28808.95958173924</v>
      </c>
      <c r="T109" s="142">
        <v>28846.008198204181</v>
      </c>
      <c r="U109" s="142">
        <v>28755.493848244125</v>
      </c>
      <c r="V109" s="142">
        <v>28525.137536533457</v>
      </c>
      <c r="W109" s="142">
        <v>28285.298135713769</v>
      </c>
      <c r="X109" s="142">
        <v>28023.731820498186</v>
      </c>
      <c r="Y109" s="142">
        <v>27764.03038413365</v>
      </c>
      <c r="Z109" s="142">
        <v>27520.59273941235</v>
      </c>
      <c r="AA109" s="142">
        <v>27300.768111824778</v>
      </c>
      <c r="AB109" s="142">
        <v>27132.039520027043</v>
      </c>
      <c r="AC109" s="142">
        <v>27002.56898856553</v>
      </c>
      <c r="AD109" s="142">
        <v>26908.461495813921</v>
      </c>
      <c r="AE109" s="142">
        <v>26839.091369216854</v>
      </c>
      <c r="AF109" s="142">
        <v>26797.642079509496</v>
      </c>
      <c r="AG109" s="142">
        <v>26760.457250797779</v>
      </c>
      <c r="AH109" s="142">
        <v>26710.595007976757</v>
      </c>
      <c r="AI109" s="142">
        <v>26617.959920024849</v>
      </c>
      <c r="AJ109" s="142">
        <v>26513.082377263563</v>
      </c>
      <c r="AK109" s="142">
        <v>26401.115249674323</v>
      </c>
      <c r="AL109" s="142">
        <v>26284.442916440436</v>
      </c>
      <c r="AM109" s="142">
        <v>26165.112548607558</v>
      </c>
      <c r="AN109" s="142">
        <v>26047.048453701464</v>
      </c>
      <c r="AO109" s="142">
        <v>25938.162478434835</v>
      </c>
      <c r="AP109" s="142">
        <v>25842.246317065175</v>
      </c>
      <c r="AQ109" s="142">
        <v>25769.307040724721</v>
      </c>
      <c r="AR109" s="142">
        <v>25716.420941284337</v>
      </c>
      <c r="AS109" s="142">
        <v>25682.214864468813</v>
      </c>
      <c r="AT109" s="142">
        <v>25667.612152483951</v>
      </c>
      <c r="AU109" s="142">
        <v>25673.145799714057</v>
      </c>
      <c r="AV109" s="142">
        <v>25696.470121338105</v>
      </c>
      <c r="AW109" s="142">
        <v>25733.453563516465</v>
      </c>
      <c r="AX109" s="142">
        <v>25788.460118269817</v>
      </c>
      <c r="AY109" s="142">
        <v>25858.863868137854</v>
      </c>
      <c r="AZ109" s="142">
        <v>25957.120273799199</v>
      </c>
    </row>
    <row r="110" spans="1:52">
      <c r="A110" s="121" t="s">
        <v>126</v>
      </c>
      <c r="B110" s="143">
        <v>25642.659503680061</v>
      </c>
      <c r="C110" s="143">
        <v>26109.546323585397</v>
      </c>
      <c r="D110" s="143">
        <v>26393.816678065559</v>
      </c>
      <c r="E110" s="143">
        <v>27299.037240647929</v>
      </c>
      <c r="F110" s="143">
        <v>27902.979422067125</v>
      </c>
      <c r="G110" s="143">
        <v>28665.004758503084</v>
      </c>
      <c r="H110" s="143">
        <v>28477.900548171725</v>
      </c>
      <c r="I110" s="143">
        <v>29749.815049252782</v>
      </c>
      <c r="J110" s="143">
        <v>29600.413366429213</v>
      </c>
      <c r="K110" s="143">
        <v>29178.96621889183</v>
      </c>
      <c r="L110" s="143">
        <v>29838.904654524358</v>
      </c>
      <c r="M110" s="143">
        <v>29924.615894654133</v>
      </c>
      <c r="N110" s="143">
        <v>28606.528585487991</v>
      </c>
      <c r="O110" s="143">
        <v>27883.290789277205</v>
      </c>
      <c r="P110" s="143">
        <v>28280.124818701403</v>
      </c>
      <c r="Q110" s="143">
        <v>28207.73581871143</v>
      </c>
      <c r="R110" s="143">
        <v>28449.275004838626</v>
      </c>
      <c r="S110" s="143">
        <v>28775.238994372674</v>
      </c>
      <c r="T110" s="143">
        <v>28797.240407252251</v>
      </c>
      <c r="U110" s="143">
        <v>28688.882779463165</v>
      </c>
      <c r="V110" s="143">
        <v>28370.439620033012</v>
      </c>
      <c r="W110" s="143">
        <v>28039.098198404587</v>
      </c>
      <c r="X110" s="143">
        <v>27689.173518200485</v>
      </c>
      <c r="Y110" s="143">
        <v>27345.660178272945</v>
      </c>
      <c r="Z110" s="143">
        <v>27009.739192216894</v>
      </c>
      <c r="AA110" s="143">
        <v>26676.98549758947</v>
      </c>
      <c r="AB110" s="143">
        <v>26376.606172763473</v>
      </c>
      <c r="AC110" s="143">
        <v>26098.546098529696</v>
      </c>
      <c r="AD110" s="143">
        <v>25838.077215943413</v>
      </c>
      <c r="AE110" s="143">
        <v>25583.82956237235</v>
      </c>
      <c r="AF110" s="143">
        <v>25335.181753464873</v>
      </c>
      <c r="AG110" s="143">
        <v>25066.900424483621</v>
      </c>
      <c r="AH110" s="143">
        <v>24758.844693806379</v>
      </c>
      <c r="AI110" s="143">
        <v>24387.480531602843</v>
      </c>
      <c r="AJ110" s="143">
        <v>23979.551159986691</v>
      </c>
      <c r="AK110" s="143">
        <v>23542.768337346253</v>
      </c>
      <c r="AL110" s="143">
        <v>23082.055995893421</v>
      </c>
      <c r="AM110" s="143">
        <v>22605.703886658914</v>
      </c>
      <c r="AN110" s="143">
        <v>22122.969146383664</v>
      </c>
      <c r="AO110" s="143">
        <v>21649.378351791307</v>
      </c>
      <c r="AP110" s="143">
        <v>21193.835817366526</v>
      </c>
      <c r="AQ110" s="143">
        <v>20772.566894287487</v>
      </c>
      <c r="AR110" s="143">
        <v>20386.824300961169</v>
      </c>
      <c r="AS110" s="143">
        <v>20041.091656013094</v>
      </c>
      <c r="AT110" s="143">
        <v>19734.214784560845</v>
      </c>
      <c r="AU110" s="143">
        <v>19469.353726698559</v>
      </c>
      <c r="AV110" s="143">
        <v>19240.357353382016</v>
      </c>
      <c r="AW110" s="143">
        <v>19045.398321549779</v>
      </c>
      <c r="AX110" s="143">
        <v>18883.918035193707</v>
      </c>
      <c r="AY110" s="143">
        <v>18750.451220454339</v>
      </c>
      <c r="AZ110" s="143">
        <v>18649.229227930064</v>
      </c>
    </row>
    <row r="111" spans="1:52">
      <c r="A111" s="123" t="s">
        <v>137</v>
      </c>
      <c r="B111" s="137">
        <v>124.93584076671296</v>
      </c>
      <c r="C111" s="137">
        <v>133.7790732536925</v>
      </c>
      <c r="D111" s="137">
        <v>149.10985327498616</v>
      </c>
      <c r="E111" s="137">
        <v>156.31583306302417</v>
      </c>
      <c r="F111" s="137">
        <v>159.78083923524025</v>
      </c>
      <c r="G111" s="137">
        <v>162.10139563940714</v>
      </c>
      <c r="H111" s="137">
        <v>178.33191935456415</v>
      </c>
      <c r="I111" s="137">
        <v>179.70051381275925</v>
      </c>
      <c r="J111" s="137">
        <v>187.79405386695746</v>
      </c>
      <c r="K111" s="137">
        <v>192.93834933779118</v>
      </c>
      <c r="L111" s="137">
        <v>199.7174740259909</v>
      </c>
      <c r="M111" s="137">
        <v>206.48839138781426</v>
      </c>
      <c r="N111" s="137">
        <v>204.04885246884612</v>
      </c>
      <c r="O111" s="137">
        <v>195.76150215508625</v>
      </c>
      <c r="P111" s="137">
        <v>206.54728432772797</v>
      </c>
      <c r="Q111" s="137">
        <v>206.81261819376974</v>
      </c>
      <c r="R111" s="137">
        <v>209.88452735767476</v>
      </c>
      <c r="S111" s="137">
        <v>208.44391472572431</v>
      </c>
      <c r="T111" s="137">
        <v>194.58672729487063</v>
      </c>
      <c r="U111" s="137">
        <v>189.02990873730295</v>
      </c>
      <c r="V111" s="137">
        <v>185.02125850665087</v>
      </c>
      <c r="W111" s="137">
        <v>185.35088218812118</v>
      </c>
      <c r="X111" s="137">
        <v>187.91285187614568</v>
      </c>
      <c r="Y111" s="137">
        <v>192.11390440835538</v>
      </c>
      <c r="Z111" s="137">
        <v>196.79982433360851</v>
      </c>
      <c r="AA111" s="137">
        <v>200.92126551458631</v>
      </c>
      <c r="AB111" s="137">
        <v>204.50386767255179</v>
      </c>
      <c r="AC111" s="137">
        <v>207.26823492597072</v>
      </c>
      <c r="AD111" s="137">
        <v>209.28099249559801</v>
      </c>
      <c r="AE111" s="137">
        <v>210.49619439135893</v>
      </c>
      <c r="AF111" s="137">
        <v>211.14336412510309</v>
      </c>
      <c r="AG111" s="137">
        <v>211.11148324073167</v>
      </c>
      <c r="AH111" s="137">
        <v>210.47420984597088</v>
      </c>
      <c r="AI111" s="137">
        <v>209.17089212157748</v>
      </c>
      <c r="AJ111" s="137">
        <v>207.34318246770698</v>
      </c>
      <c r="AK111" s="137">
        <v>204.98794533773204</v>
      </c>
      <c r="AL111" s="137">
        <v>202.2326051222322</v>
      </c>
      <c r="AM111" s="137">
        <v>199.07833487783739</v>
      </c>
      <c r="AN111" s="137">
        <v>195.76149285741658</v>
      </c>
      <c r="AO111" s="137">
        <v>192.3550040972786</v>
      </c>
      <c r="AP111" s="137">
        <v>189.02574841285346</v>
      </c>
      <c r="AQ111" s="137">
        <v>185.84406715808757</v>
      </c>
      <c r="AR111" s="137">
        <v>182.89314630741018</v>
      </c>
      <c r="AS111" s="137">
        <v>180.12852676268494</v>
      </c>
      <c r="AT111" s="137">
        <v>177.65430524555907</v>
      </c>
      <c r="AU111" s="137">
        <v>175.44501102418093</v>
      </c>
      <c r="AV111" s="137">
        <v>173.51240598707761</v>
      </c>
      <c r="AW111" s="137">
        <v>171.7503786528907</v>
      </c>
      <c r="AX111" s="137">
        <v>170.30660399460663</v>
      </c>
      <c r="AY111" s="137">
        <v>168.9681510788009</v>
      </c>
      <c r="AZ111" s="137">
        <v>167.82211574471614</v>
      </c>
    </row>
    <row r="112" spans="1:52">
      <c r="A112" s="123" t="s">
        <v>127</v>
      </c>
      <c r="B112" s="137">
        <v>4263.6623235627867</v>
      </c>
      <c r="C112" s="137">
        <v>4022.6694863192702</v>
      </c>
      <c r="D112" s="137">
        <v>3723.6453639583638</v>
      </c>
      <c r="E112" s="137">
        <v>3482.3628183244773</v>
      </c>
      <c r="F112" s="137">
        <v>3173.5123891238754</v>
      </c>
      <c r="G112" s="137">
        <v>2942.5474834699207</v>
      </c>
      <c r="H112" s="137">
        <v>2749.6489781955133</v>
      </c>
      <c r="I112" s="137">
        <v>2591.0531810416937</v>
      </c>
      <c r="J112" s="137">
        <v>2392.2256976820822</v>
      </c>
      <c r="K112" s="137">
        <v>2217.4498923080723</v>
      </c>
      <c r="L112" s="137">
        <v>2041.1230599342559</v>
      </c>
      <c r="M112" s="137">
        <v>1876.6127340767171</v>
      </c>
      <c r="N112" s="137">
        <v>1706.5661561432973</v>
      </c>
      <c r="O112" s="137">
        <v>1613.4126003031374</v>
      </c>
      <c r="P112" s="137">
        <v>1515.0304867853761</v>
      </c>
      <c r="Q112" s="137">
        <v>1464.3338669054046</v>
      </c>
      <c r="R112" s="137">
        <v>1452.877852819176</v>
      </c>
      <c r="S112" s="137">
        <v>1452.0606618964039</v>
      </c>
      <c r="T112" s="137">
        <v>1421.665678755975</v>
      </c>
      <c r="U112" s="137">
        <v>1396.3847315487524</v>
      </c>
      <c r="V112" s="137">
        <v>1384.727375621125</v>
      </c>
      <c r="W112" s="137">
        <v>1376.4914864392217</v>
      </c>
      <c r="X112" s="137">
        <v>1369.2443944970773</v>
      </c>
      <c r="Y112" s="137">
        <v>1364.4587834665811</v>
      </c>
      <c r="Z112" s="137">
        <v>1361.8780880550175</v>
      </c>
      <c r="AA112" s="137">
        <v>1361.6715125205069</v>
      </c>
      <c r="AB112" s="137">
        <v>1363.1723181414488</v>
      </c>
      <c r="AC112" s="137">
        <v>1364.6214940733096</v>
      </c>
      <c r="AD112" s="137">
        <v>1364.3451158842229</v>
      </c>
      <c r="AE112" s="137">
        <v>1361.4874605932118</v>
      </c>
      <c r="AF112" s="137">
        <v>1355.9381394863328</v>
      </c>
      <c r="AG112" s="137">
        <v>1347.0685891925339</v>
      </c>
      <c r="AH112" s="137">
        <v>1334.5403134461499</v>
      </c>
      <c r="AI112" s="137">
        <v>1318.9570934833027</v>
      </c>
      <c r="AJ112" s="137">
        <v>1301.161653915593</v>
      </c>
      <c r="AK112" s="137">
        <v>1281.7301610107224</v>
      </c>
      <c r="AL112" s="137">
        <v>1260.9772599464222</v>
      </c>
      <c r="AM112" s="137">
        <v>1239.4209969634073</v>
      </c>
      <c r="AN112" s="137">
        <v>1217.3712566269528</v>
      </c>
      <c r="AO112" s="137">
        <v>1195.6056833870548</v>
      </c>
      <c r="AP112" s="137">
        <v>1174.5888994818486</v>
      </c>
      <c r="AQ112" s="137">
        <v>1154.9339267043674</v>
      </c>
      <c r="AR112" s="137">
        <v>1137.062150516213</v>
      </c>
      <c r="AS112" s="137">
        <v>1120.9457826012313</v>
      </c>
      <c r="AT112" s="137">
        <v>1106.634148391194</v>
      </c>
      <c r="AU112" s="137">
        <v>1094.1918865207733</v>
      </c>
      <c r="AV112" s="137">
        <v>1083.5788011820814</v>
      </c>
      <c r="AW112" s="137">
        <v>1074.5724974609818</v>
      </c>
      <c r="AX112" s="137">
        <v>1067.2877644150085</v>
      </c>
      <c r="AY112" s="137">
        <v>1061.0651385881308</v>
      </c>
      <c r="AZ112" s="137">
        <v>1056.2332427191945</v>
      </c>
    </row>
    <row r="113" spans="1:52">
      <c r="A113" s="123" t="s">
        <v>138</v>
      </c>
      <c r="B113" s="137">
        <v>10.630740473599873</v>
      </c>
      <c r="C113" s="137">
        <v>12.316234160898045</v>
      </c>
      <c r="D113" s="137">
        <v>14.558653688682865</v>
      </c>
      <c r="E113" s="137">
        <v>17.242980779323222</v>
      </c>
      <c r="F113" s="137">
        <v>19.634216737157651</v>
      </c>
      <c r="G113" s="137">
        <v>22.738278122478039</v>
      </c>
      <c r="H113" s="137">
        <v>39.803072070666062</v>
      </c>
      <c r="I113" s="137">
        <v>47.008084989742954</v>
      </c>
      <c r="J113" s="137">
        <v>61.841427476137341</v>
      </c>
      <c r="K113" s="137">
        <v>82.309190942298997</v>
      </c>
      <c r="L113" s="137">
        <v>108.29308808679285</v>
      </c>
      <c r="M113" s="137">
        <v>114.75868008145662</v>
      </c>
      <c r="N113" s="137">
        <v>113.21163065607361</v>
      </c>
      <c r="O113" s="137">
        <v>118.69818118682197</v>
      </c>
      <c r="P113" s="137">
        <v>128.06161398646989</v>
      </c>
      <c r="Q113" s="137">
        <v>135.30737499632764</v>
      </c>
      <c r="R113" s="137">
        <v>139.22793381831218</v>
      </c>
      <c r="S113" s="137">
        <v>144.62333281866586</v>
      </c>
      <c r="T113" s="137">
        <v>150.56944422590507</v>
      </c>
      <c r="U113" s="137">
        <v>156.22036818497514</v>
      </c>
      <c r="V113" s="137">
        <v>159.78146406305598</v>
      </c>
      <c r="W113" s="137">
        <v>164.46416396657153</v>
      </c>
      <c r="X113" s="137">
        <v>169.87550951594505</v>
      </c>
      <c r="Y113" s="137">
        <v>177.21263382042909</v>
      </c>
      <c r="Z113" s="137">
        <v>185.96820635524665</v>
      </c>
      <c r="AA113" s="137">
        <v>195.65118289559629</v>
      </c>
      <c r="AB113" s="137">
        <v>206.5692329051287</v>
      </c>
      <c r="AC113" s="137">
        <v>218.33043234944387</v>
      </c>
      <c r="AD113" s="137">
        <v>230.9781322170787</v>
      </c>
      <c r="AE113" s="137">
        <v>244.4186318351023</v>
      </c>
      <c r="AF113" s="137">
        <v>258.65298523792995</v>
      </c>
      <c r="AG113" s="137">
        <v>273.47302912502789</v>
      </c>
      <c r="AH113" s="137">
        <v>288.57939141305314</v>
      </c>
      <c r="AI113" s="137">
        <v>303.7600799536599</v>
      </c>
      <c r="AJ113" s="137">
        <v>318.98232202519563</v>
      </c>
      <c r="AK113" s="137">
        <v>334.1328210609218</v>
      </c>
      <c r="AL113" s="137">
        <v>349.31384055941049</v>
      </c>
      <c r="AM113" s="137">
        <v>364.43560723758929</v>
      </c>
      <c r="AN113" s="137">
        <v>379.77012247695075</v>
      </c>
      <c r="AO113" s="137">
        <v>395.43288934819975</v>
      </c>
      <c r="AP113" s="137">
        <v>411.79674815025163</v>
      </c>
      <c r="AQ113" s="137">
        <v>428.90242853112295</v>
      </c>
      <c r="AR113" s="137">
        <v>447.36730891850732</v>
      </c>
      <c r="AS113" s="137">
        <v>466.80829737135571</v>
      </c>
      <c r="AT113" s="137">
        <v>487.95133888935783</v>
      </c>
      <c r="AU113" s="137">
        <v>510.45004542448288</v>
      </c>
      <c r="AV113" s="137">
        <v>534.51135505159527</v>
      </c>
      <c r="AW113" s="137">
        <v>559.88627405055365</v>
      </c>
      <c r="AX113" s="137">
        <v>587.04667472951314</v>
      </c>
      <c r="AY113" s="137">
        <v>615.2498377075143</v>
      </c>
      <c r="AZ113" s="137">
        <v>644.90867842818579</v>
      </c>
    </row>
    <row r="114" spans="1:52">
      <c r="A114" s="123" t="s">
        <v>139</v>
      </c>
      <c r="B114" s="137">
        <v>0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  <c r="P114" s="137">
        <v>0</v>
      </c>
      <c r="Q114" s="137">
        <v>0</v>
      </c>
      <c r="R114" s="137">
        <v>0.26072974943784283</v>
      </c>
      <c r="S114" s="137">
        <v>0.6340866859577412</v>
      </c>
      <c r="T114" s="137">
        <v>1.1239343746642816</v>
      </c>
      <c r="U114" s="137">
        <v>1.7174657636650965</v>
      </c>
      <c r="V114" s="137">
        <v>3.0404146661953457</v>
      </c>
      <c r="W114" s="137">
        <v>4.3562150097288281</v>
      </c>
      <c r="X114" s="137">
        <v>5.6660088721538351</v>
      </c>
      <c r="Y114" s="137">
        <v>6.9360094206449592</v>
      </c>
      <c r="Z114" s="137">
        <v>8.2804670993718954</v>
      </c>
      <c r="AA114" s="137">
        <v>9.8110458183447982</v>
      </c>
      <c r="AB114" s="137">
        <v>11.525905391001867</v>
      </c>
      <c r="AC114" s="137">
        <v>13.439006915302313</v>
      </c>
      <c r="AD114" s="137">
        <v>15.569848814576641</v>
      </c>
      <c r="AE114" s="137">
        <v>17.961090558355128</v>
      </c>
      <c r="AF114" s="137">
        <v>20.666496664382692</v>
      </c>
      <c r="AG114" s="137">
        <v>23.688285569131679</v>
      </c>
      <c r="AH114" s="137">
        <v>27.073706980574986</v>
      </c>
      <c r="AI114" s="137">
        <v>30.768123711773995</v>
      </c>
      <c r="AJ114" s="137">
        <v>34.87443239839947</v>
      </c>
      <c r="AK114" s="137">
        <v>39.400112340807183</v>
      </c>
      <c r="AL114" s="137">
        <v>44.391844534571646</v>
      </c>
      <c r="AM114" s="137">
        <v>49.863643176894435</v>
      </c>
      <c r="AN114" s="137">
        <v>55.870033629104377</v>
      </c>
      <c r="AO114" s="137">
        <v>62.450220250739733</v>
      </c>
      <c r="AP114" s="137">
        <v>69.684321212121873</v>
      </c>
      <c r="AQ114" s="137">
        <v>77.619976455599968</v>
      </c>
      <c r="AR114" s="137">
        <v>86.376009906683237</v>
      </c>
      <c r="AS114" s="137">
        <v>95.954917874062502</v>
      </c>
      <c r="AT114" s="137">
        <v>106.46289238263046</v>
      </c>
      <c r="AU114" s="137">
        <v>117.91805071002872</v>
      </c>
      <c r="AV114" s="137">
        <v>130.40930832317721</v>
      </c>
      <c r="AW114" s="137">
        <v>143.8843895941753</v>
      </c>
      <c r="AX114" s="137">
        <v>158.54091958549543</v>
      </c>
      <c r="AY114" s="137">
        <v>174.28067619763399</v>
      </c>
      <c r="AZ114" s="137">
        <v>191.36064055919582</v>
      </c>
    </row>
    <row r="115" spans="1:52">
      <c r="A115" s="123" t="s">
        <v>128</v>
      </c>
      <c r="B115" s="137">
        <v>21243.430598876963</v>
      </c>
      <c r="C115" s="137">
        <v>21940.781529851534</v>
      </c>
      <c r="D115" s="137">
        <v>22506.502807143526</v>
      </c>
      <c r="E115" s="137">
        <v>23643.115608481101</v>
      </c>
      <c r="F115" s="137">
        <v>24550.051976970848</v>
      </c>
      <c r="G115" s="137">
        <v>25537.617601271275</v>
      </c>
      <c r="H115" s="137">
        <v>25510.116578550987</v>
      </c>
      <c r="I115" s="137">
        <v>26932.053269408585</v>
      </c>
      <c r="J115" s="137">
        <v>26958.552187404039</v>
      </c>
      <c r="K115" s="137">
        <v>26686.26878630367</v>
      </c>
      <c r="L115" s="137">
        <v>27489.771032477314</v>
      </c>
      <c r="M115" s="137">
        <v>27726.756089108145</v>
      </c>
      <c r="N115" s="137">
        <v>26582.701946219775</v>
      </c>
      <c r="O115" s="137">
        <v>25955.418505632158</v>
      </c>
      <c r="P115" s="137">
        <v>26430.485433601825</v>
      </c>
      <c r="Q115" s="137">
        <v>26401.281958615928</v>
      </c>
      <c r="R115" s="137">
        <v>26647.022955974033</v>
      </c>
      <c r="S115" s="137">
        <v>26969.474172954557</v>
      </c>
      <c r="T115" s="137">
        <v>27029.288613259472</v>
      </c>
      <c r="U115" s="137">
        <v>26945.519283174763</v>
      </c>
      <c r="V115" s="137">
        <v>26637.852068928034</v>
      </c>
      <c r="W115" s="137">
        <v>26308.408241565452</v>
      </c>
      <c r="X115" s="137">
        <v>25956.431782817588</v>
      </c>
      <c r="Y115" s="137">
        <v>25604.87598458281</v>
      </c>
      <c r="Z115" s="137">
        <v>25256.720248378166</v>
      </c>
      <c r="AA115" s="137">
        <v>24908.800089707074</v>
      </c>
      <c r="AB115" s="137">
        <v>24590.654484744067</v>
      </c>
      <c r="AC115" s="137">
        <v>24294.642090256282</v>
      </c>
      <c r="AD115" s="137">
        <v>24017.573314173045</v>
      </c>
      <c r="AE115" s="137">
        <v>23749.022438644886</v>
      </c>
      <c r="AF115" s="137">
        <v>23488.1866835851</v>
      </c>
      <c r="AG115" s="137">
        <v>23210.772067567483</v>
      </c>
      <c r="AH115" s="137">
        <v>22897.135007860303</v>
      </c>
      <c r="AI115" s="137">
        <v>22523.471871350866</v>
      </c>
      <c r="AJ115" s="137">
        <v>22115.4349209723</v>
      </c>
      <c r="AK115" s="137">
        <v>21680.228484308078</v>
      </c>
      <c r="AL115" s="137">
        <v>21222.148090771352</v>
      </c>
      <c r="AM115" s="137">
        <v>20749.018070358834</v>
      </c>
      <c r="AN115" s="137">
        <v>20269.158686327406</v>
      </c>
      <c r="AO115" s="137">
        <v>19797.010298854777</v>
      </c>
      <c r="AP115" s="137">
        <v>19340.279186006032</v>
      </c>
      <c r="AQ115" s="137">
        <v>18914.285232412934</v>
      </c>
      <c r="AR115" s="137">
        <v>18518.842556139189</v>
      </c>
      <c r="AS115" s="137">
        <v>18158.690721642368</v>
      </c>
      <c r="AT115" s="137">
        <v>17831.424622366871</v>
      </c>
      <c r="AU115" s="137">
        <v>17540.205521796117</v>
      </c>
      <c r="AV115" s="137">
        <v>17278.215026267688</v>
      </c>
      <c r="AW115" s="137">
        <v>17043.904141564904</v>
      </c>
      <c r="AX115" s="137">
        <v>16835.242469881472</v>
      </c>
      <c r="AY115" s="137">
        <v>16648.055330544477</v>
      </c>
      <c r="AZ115" s="137">
        <v>16484.852472052055</v>
      </c>
    </row>
    <row r="116" spans="1:52">
      <c r="A116" s="123" t="s">
        <v>129</v>
      </c>
      <c r="B116" s="137">
        <v>0</v>
      </c>
      <c r="C116" s="137">
        <v>0</v>
      </c>
      <c r="D116" s="137">
        <v>0</v>
      </c>
      <c r="E116" s="137">
        <v>0</v>
      </c>
      <c r="F116" s="137">
        <v>0</v>
      </c>
      <c r="G116" s="137">
        <v>0</v>
      </c>
      <c r="H116" s="137">
        <v>0</v>
      </c>
      <c r="I116" s="137">
        <v>0</v>
      </c>
      <c r="J116" s="137">
        <v>0</v>
      </c>
      <c r="K116" s="137">
        <v>0</v>
      </c>
      <c r="L116" s="137">
        <v>0</v>
      </c>
      <c r="M116" s="137">
        <v>0</v>
      </c>
      <c r="N116" s="137">
        <v>0</v>
      </c>
      <c r="O116" s="137">
        <v>0</v>
      </c>
      <c r="P116" s="137">
        <v>0</v>
      </c>
      <c r="Q116" s="137">
        <v>0</v>
      </c>
      <c r="R116" s="137">
        <v>1.0051199956184393E-3</v>
      </c>
      <c r="S116" s="137">
        <v>2.8252913609928031E-3</v>
      </c>
      <c r="T116" s="137">
        <v>6.0093413679048763E-3</v>
      </c>
      <c r="U116" s="137">
        <v>1.1022053707330493E-2</v>
      </c>
      <c r="V116" s="137">
        <v>1.7038247956733844E-2</v>
      </c>
      <c r="W116" s="137">
        <v>2.7209235486360735E-2</v>
      </c>
      <c r="X116" s="137">
        <v>4.2970621575858577E-2</v>
      </c>
      <c r="Y116" s="137">
        <v>6.2862574123869017E-2</v>
      </c>
      <c r="Z116" s="137">
        <v>9.2357995480922814E-2</v>
      </c>
      <c r="AA116" s="137">
        <v>0.1304011333617435</v>
      </c>
      <c r="AB116" s="137">
        <v>0.18036390928027379</v>
      </c>
      <c r="AC116" s="137">
        <v>0.24484000938610381</v>
      </c>
      <c r="AD116" s="137">
        <v>0.32981235889134469</v>
      </c>
      <c r="AE116" s="137">
        <v>0.44374634943639085</v>
      </c>
      <c r="AF116" s="137">
        <v>0.59408436602215819</v>
      </c>
      <c r="AG116" s="137">
        <v>0.7869697887149969</v>
      </c>
      <c r="AH116" s="137">
        <v>1.0420642603280768</v>
      </c>
      <c r="AI116" s="137">
        <v>1.3524709816587925</v>
      </c>
      <c r="AJ116" s="137">
        <v>1.7546482074922265</v>
      </c>
      <c r="AK116" s="137">
        <v>2.2888132879895142</v>
      </c>
      <c r="AL116" s="137">
        <v>2.9923549594309806</v>
      </c>
      <c r="AM116" s="137">
        <v>3.8872340443492592</v>
      </c>
      <c r="AN116" s="137">
        <v>5.0375544658338587</v>
      </c>
      <c r="AO116" s="137">
        <v>6.5242558532534813</v>
      </c>
      <c r="AP116" s="137">
        <v>8.4609141034201834</v>
      </c>
      <c r="AQ116" s="137">
        <v>10.981263025375547</v>
      </c>
      <c r="AR116" s="137">
        <v>14.283129173168712</v>
      </c>
      <c r="AS116" s="137">
        <v>18.563409761390936</v>
      </c>
      <c r="AT116" s="137">
        <v>24.087477285232655</v>
      </c>
      <c r="AU116" s="137">
        <v>31.143211222979474</v>
      </c>
      <c r="AV116" s="137">
        <v>40.130456570392411</v>
      </c>
      <c r="AW116" s="137">
        <v>51.400640226276437</v>
      </c>
      <c r="AX116" s="137">
        <v>65.493602587611903</v>
      </c>
      <c r="AY116" s="137">
        <v>82.832086337779117</v>
      </c>
      <c r="AZ116" s="137">
        <v>104.05207842671456</v>
      </c>
    </row>
    <row r="117" spans="1:52">
      <c r="A117" s="123" t="s">
        <v>140</v>
      </c>
      <c r="B117" s="137">
        <v>0</v>
      </c>
      <c r="C117" s="137">
        <v>0</v>
      </c>
      <c r="D117" s="137">
        <v>0</v>
      </c>
      <c r="E117" s="137">
        <v>0</v>
      </c>
      <c r="F117" s="137">
        <v>0</v>
      </c>
      <c r="G117" s="137">
        <v>0</v>
      </c>
      <c r="H117" s="137">
        <v>0</v>
      </c>
      <c r="I117" s="137">
        <v>0</v>
      </c>
      <c r="J117" s="137">
        <v>0</v>
      </c>
      <c r="K117" s="137">
        <v>0</v>
      </c>
      <c r="L117" s="137">
        <v>0</v>
      </c>
      <c r="M117" s="137">
        <v>0</v>
      </c>
      <c r="N117" s="137">
        <v>0</v>
      </c>
      <c r="O117" s="137">
        <v>0</v>
      </c>
      <c r="P117" s="137">
        <v>0</v>
      </c>
      <c r="Q117" s="137">
        <v>0</v>
      </c>
      <c r="R117" s="137">
        <v>0</v>
      </c>
      <c r="S117" s="137">
        <v>0</v>
      </c>
      <c r="T117" s="137">
        <v>0</v>
      </c>
      <c r="U117" s="137">
        <v>0</v>
      </c>
      <c r="V117" s="137">
        <v>0</v>
      </c>
      <c r="W117" s="137">
        <v>0</v>
      </c>
      <c r="X117" s="137">
        <v>0</v>
      </c>
      <c r="Y117" s="137">
        <v>0</v>
      </c>
      <c r="Z117" s="137">
        <v>0</v>
      </c>
      <c r="AA117" s="137">
        <v>0</v>
      </c>
      <c r="AB117" s="137">
        <v>0</v>
      </c>
      <c r="AC117" s="137">
        <v>0</v>
      </c>
      <c r="AD117" s="137">
        <v>0</v>
      </c>
      <c r="AE117" s="137">
        <v>0</v>
      </c>
      <c r="AF117" s="137">
        <v>0</v>
      </c>
      <c r="AG117" s="137">
        <v>0</v>
      </c>
      <c r="AH117" s="137">
        <v>0</v>
      </c>
      <c r="AI117" s="137">
        <v>0</v>
      </c>
      <c r="AJ117" s="137">
        <v>0</v>
      </c>
      <c r="AK117" s="137">
        <v>0</v>
      </c>
      <c r="AL117" s="137">
        <v>0</v>
      </c>
      <c r="AM117" s="137">
        <v>0</v>
      </c>
      <c r="AN117" s="137">
        <v>0</v>
      </c>
      <c r="AO117" s="137">
        <v>0</v>
      </c>
      <c r="AP117" s="137">
        <v>0</v>
      </c>
      <c r="AQ117" s="137">
        <v>0</v>
      </c>
      <c r="AR117" s="137">
        <v>0</v>
      </c>
      <c r="AS117" s="137">
        <v>0</v>
      </c>
      <c r="AT117" s="137">
        <v>0</v>
      </c>
      <c r="AU117" s="137">
        <v>0</v>
      </c>
      <c r="AV117" s="137">
        <v>0</v>
      </c>
      <c r="AW117" s="137">
        <v>0</v>
      </c>
      <c r="AX117" s="137">
        <v>0</v>
      </c>
      <c r="AY117" s="137">
        <v>0</v>
      </c>
      <c r="AZ117" s="137">
        <v>0</v>
      </c>
    </row>
    <row r="118" spans="1:52">
      <c r="A118" s="121"/>
      <c r="B118" s="143">
        <v>0</v>
      </c>
      <c r="C118" s="143">
        <v>0</v>
      </c>
      <c r="D118" s="143">
        <v>0</v>
      </c>
      <c r="E118" s="143">
        <v>0</v>
      </c>
      <c r="F118" s="143">
        <v>0</v>
      </c>
      <c r="G118" s="143">
        <v>0</v>
      </c>
      <c r="H118" s="143">
        <v>0</v>
      </c>
      <c r="I118" s="143">
        <v>0</v>
      </c>
      <c r="J118" s="143">
        <v>0</v>
      </c>
      <c r="K118" s="143">
        <v>0</v>
      </c>
      <c r="L118" s="143">
        <v>0</v>
      </c>
      <c r="M118" s="143">
        <v>0</v>
      </c>
      <c r="N118" s="143">
        <v>0</v>
      </c>
      <c r="O118" s="143">
        <v>0</v>
      </c>
      <c r="P118" s="143">
        <v>0</v>
      </c>
      <c r="Q118" s="143">
        <v>0</v>
      </c>
      <c r="R118" s="143">
        <v>0</v>
      </c>
      <c r="S118" s="143">
        <v>0</v>
      </c>
      <c r="T118" s="143">
        <v>0</v>
      </c>
      <c r="U118" s="143">
        <v>0</v>
      </c>
      <c r="V118" s="143">
        <v>0</v>
      </c>
      <c r="W118" s="143">
        <v>0</v>
      </c>
      <c r="X118" s="143">
        <v>0</v>
      </c>
      <c r="Y118" s="143">
        <v>0</v>
      </c>
      <c r="Z118" s="143">
        <v>0</v>
      </c>
      <c r="AA118" s="143">
        <v>0</v>
      </c>
      <c r="AB118" s="143">
        <v>0</v>
      </c>
      <c r="AC118" s="143">
        <v>0</v>
      </c>
      <c r="AD118" s="143">
        <v>0</v>
      </c>
      <c r="AE118" s="143">
        <v>0</v>
      </c>
      <c r="AF118" s="143">
        <v>0</v>
      </c>
      <c r="AG118" s="143">
        <v>0</v>
      </c>
      <c r="AH118" s="143">
        <v>0</v>
      </c>
      <c r="AI118" s="143">
        <v>0</v>
      </c>
      <c r="AJ118" s="143">
        <v>0</v>
      </c>
      <c r="AK118" s="143">
        <v>0</v>
      </c>
      <c r="AL118" s="143">
        <v>0</v>
      </c>
      <c r="AM118" s="143">
        <v>0</v>
      </c>
      <c r="AN118" s="143">
        <v>0</v>
      </c>
      <c r="AO118" s="143">
        <v>0</v>
      </c>
      <c r="AP118" s="143">
        <v>0</v>
      </c>
      <c r="AQ118" s="143">
        <v>0</v>
      </c>
      <c r="AR118" s="143">
        <v>0</v>
      </c>
      <c r="AS118" s="143">
        <v>0</v>
      </c>
      <c r="AT118" s="143">
        <v>0</v>
      </c>
      <c r="AU118" s="143">
        <v>0</v>
      </c>
      <c r="AV118" s="143">
        <v>0</v>
      </c>
      <c r="AW118" s="143">
        <v>0</v>
      </c>
      <c r="AX118" s="143">
        <v>0</v>
      </c>
      <c r="AY118" s="143">
        <v>0</v>
      </c>
      <c r="AZ118" s="143">
        <v>0</v>
      </c>
    </row>
    <row r="119" spans="1:52">
      <c r="A119" s="123"/>
      <c r="B119" s="137">
        <v>0</v>
      </c>
      <c r="C119" s="137">
        <v>0</v>
      </c>
      <c r="D119" s="137">
        <v>0</v>
      </c>
      <c r="E119" s="137">
        <v>0</v>
      </c>
      <c r="F119" s="137">
        <v>0</v>
      </c>
      <c r="G119" s="137">
        <v>0</v>
      </c>
      <c r="H119" s="137">
        <v>0</v>
      </c>
      <c r="I119" s="137">
        <v>0</v>
      </c>
      <c r="J119" s="137">
        <v>0</v>
      </c>
      <c r="K119" s="137">
        <v>0</v>
      </c>
      <c r="L119" s="137">
        <v>0</v>
      </c>
      <c r="M119" s="137">
        <v>0</v>
      </c>
      <c r="N119" s="137">
        <v>0</v>
      </c>
      <c r="O119" s="137">
        <v>0</v>
      </c>
      <c r="P119" s="137">
        <v>0</v>
      </c>
      <c r="Q119" s="137">
        <v>0</v>
      </c>
      <c r="R119" s="137">
        <v>0</v>
      </c>
      <c r="S119" s="137">
        <v>0</v>
      </c>
      <c r="T119" s="137">
        <v>0</v>
      </c>
      <c r="U119" s="137">
        <v>0</v>
      </c>
      <c r="V119" s="137">
        <v>0</v>
      </c>
      <c r="W119" s="137">
        <v>0</v>
      </c>
      <c r="X119" s="137">
        <v>0</v>
      </c>
      <c r="Y119" s="137">
        <v>0</v>
      </c>
      <c r="Z119" s="137">
        <v>0</v>
      </c>
      <c r="AA119" s="137">
        <v>0</v>
      </c>
      <c r="AB119" s="137">
        <v>0</v>
      </c>
      <c r="AC119" s="137">
        <v>0</v>
      </c>
      <c r="AD119" s="137">
        <v>0</v>
      </c>
      <c r="AE119" s="137">
        <v>0</v>
      </c>
      <c r="AF119" s="137">
        <v>0</v>
      </c>
      <c r="AG119" s="137">
        <v>0</v>
      </c>
      <c r="AH119" s="137">
        <v>0</v>
      </c>
      <c r="AI119" s="137">
        <v>0</v>
      </c>
      <c r="AJ119" s="137">
        <v>0</v>
      </c>
      <c r="AK119" s="137">
        <v>0</v>
      </c>
      <c r="AL119" s="137">
        <v>0</v>
      </c>
      <c r="AM119" s="137">
        <v>0</v>
      </c>
      <c r="AN119" s="137">
        <v>0</v>
      </c>
      <c r="AO119" s="137">
        <v>0</v>
      </c>
      <c r="AP119" s="137">
        <v>0</v>
      </c>
      <c r="AQ119" s="137">
        <v>0</v>
      </c>
      <c r="AR119" s="137">
        <v>0</v>
      </c>
      <c r="AS119" s="137">
        <v>0</v>
      </c>
      <c r="AT119" s="137">
        <v>0</v>
      </c>
      <c r="AU119" s="137">
        <v>0</v>
      </c>
      <c r="AV119" s="137">
        <v>0</v>
      </c>
      <c r="AW119" s="137">
        <v>0</v>
      </c>
      <c r="AX119" s="137">
        <v>0</v>
      </c>
      <c r="AY119" s="137">
        <v>0</v>
      </c>
      <c r="AZ119" s="137">
        <v>0</v>
      </c>
    </row>
    <row r="120" spans="1:52">
      <c r="A120" s="123"/>
      <c r="B120" s="137">
        <v>0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  <c r="P120" s="137">
        <v>0</v>
      </c>
      <c r="Q120" s="137">
        <v>0</v>
      </c>
      <c r="R120" s="137">
        <v>0</v>
      </c>
      <c r="S120" s="137">
        <v>0</v>
      </c>
      <c r="T120" s="137">
        <v>0</v>
      </c>
      <c r="U120" s="137">
        <v>0</v>
      </c>
      <c r="V120" s="137">
        <v>0</v>
      </c>
      <c r="W120" s="137">
        <v>0</v>
      </c>
      <c r="X120" s="137">
        <v>0</v>
      </c>
      <c r="Y120" s="137">
        <v>0</v>
      </c>
      <c r="Z120" s="137">
        <v>0</v>
      </c>
      <c r="AA120" s="137">
        <v>0</v>
      </c>
      <c r="AB120" s="137">
        <v>0</v>
      </c>
      <c r="AC120" s="137">
        <v>0</v>
      </c>
      <c r="AD120" s="137">
        <v>0</v>
      </c>
      <c r="AE120" s="137">
        <v>0</v>
      </c>
      <c r="AF120" s="137">
        <v>0</v>
      </c>
      <c r="AG120" s="137">
        <v>0</v>
      </c>
      <c r="AH120" s="137">
        <v>0</v>
      </c>
      <c r="AI120" s="137">
        <v>0</v>
      </c>
      <c r="AJ120" s="137">
        <v>0</v>
      </c>
      <c r="AK120" s="137">
        <v>0</v>
      </c>
      <c r="AL120" s="137">
        <v>0</v>
      </c>
      <c r="AM120" s="137">
        <v>0</v>
      </c>
      <c r="AN120" s="137">
        <v>0</v>
      </c>
      <c r="AO120" s="137">
        <v>0</v>
      </c>
      <c r="AP120" s="137">
        <v>0</v>
      </c>
      <c r="AQ120" s="137">
        <v>0</v>
      </c>
      <c r="AR120" s="137">
        <v>0</v>
      </c>
      <c r="AS120" s="137">
        <v>0</v>
      </c>
      <c r="AT120" s="137">
        <v>0</v>
      </c>
      <c r="AU120" s="137">
        <v>0</v>
      </c>
      <c r="AV120" s="137">
        <v>0</v>
      </c>
      <c r="AW120" s="137">
        <v>0</v>
      </c>
      <c r="AX120" s="137">
        <v>0</v>
      </c>
      <c r="AY120" s="137">
        <v>0</v>
      </c>
      <c r="AZ120" s="137">
        <v>0</v>
      </c>
    </row>
    <row r="121" spans="1:52">
      <c r="A121" s="123"/>
      <c r="B121" s="137">
        <v>0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  <c r="P121" s="137">
        <v>0</v>
      </c>
      <c r="Q121" s="137">
        <v>0</v>
      </c>
      <c r="R121" s="137">
        <v>0</v>
      </c>
      <c r="S121" s="137">
        <v>0</v>
      </c>
      <c r="T121" s="137">
        <v>0</v>
      </c>
      <c r="U121" s="137">
        <v>0</v>
      </c>
      <c r="V121" s="137">
        <v>0</v>
      </c>
      <c r="W121" s="137">
        <v>0</v>
      </c>
      <c r="X121" s="137">
        <v>0</v>
      </c>
      <c r="Y121" s="137">
        <v>0</v>
      </c>
      <c r="Z121" s="137">
        <v>0</v>
      </c>
      <c r="AA121" s="137">
        <v>0</v>
      </c>
      <c r="AB121" s="137">
        <v>0</v>
      </c>
      <c r="AC121" s="137">
        <v>0</v>
      </c>
      <c r="AD121" s="137">
        <v>0</v>
      </c>
      <c r="AE121" s="137">
        <v>0</v>
      </c>
      <c r="AF121" s="137">
        <v>0</v>
      </c>
      <c r="AG121" s="137">
        <v>0</v>
      </c>
      <c r="AH121" s="137">
        <v>0</v>
      </c>
      <c r="AI121" s="137">
        <v>0</v>
      </c>
      <c r="AJ121" s="137">
        <v>0</v>
      </c>
      <c r="AK121" s="137">
        <v>0</v>
      </c>
      <c r="AL121" s="137">
        <v>0</v>
      </c>
      <c r="AM121" s="137">
        <v>0</v>
      </c>
      <c r="AN121" s="137">
        <v>0</v>
      </c>
      <c r="AO121" s="137">
        <v>0</v>
      </c>
      <c r="AP121" s="137">
        <v>0</v>
      </c>
      <c r="AQ121" s="137">
        <v>0</v>
      </c>
      <c r="AR121" s="137">
        <v>0</v>
      </c>
      <c r="AS121" s="137">
        <v>0</v>
      </c>
      <c r="AT121" s="137">
        <v>0</v>
      </c>
      <c r="AU121" s="137">
        <v>0</v>
      </c>
      <c r="AV121" s="137">
        <v>0</v>
      </c>
      <c r="AW121" s="137">
        <v>0</v>
      </c>
      <c r="AX121" s="137">
        <v>0</v>
      </c>
      <c r="AY121" s="137">
        <v>0</v>
      </c>
      <c r="AZ121" s="137">
        <v>0</v>
      </c>
    </row>
    <row r="122" spans="1:52">
      <c r="A122" s="123"/>
      <c r="B122" s="137">
        <v>0</v>
      </c>
      <c r="C122" s="137">
        <v>0</v>
      </c>
      <c r="D122" s="137">
        <v>0</v>
      </c>
      <c r="E122" s="137">
        <v>0</v>
      </c>
      <c r="F122" s="137">
        <v>0</v>
      </c>
      <c r="G122" s="137">
        <v>0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  <c r="P122" s="137">
        <v>0</v>
      </c>
      <c r="Q122" s="137">
        <v>0</v>
      </c>
      <c r="R122" s="137">
        <v>0</v>
      </c>
      <c r="S122" s="137">
        <v>0</v>
      </c>
      <c r="T122" s="137">
        <v>0</v>
      </c>
      <c r="U122" s="137">
        <v>0</v>
      </c>
      <c r="V122" s="137">
        <v>0</v>
      </c>
      <c r="W122" s="137">
        <v>0</v>
      </c>
      <c r="X122" s="137">
        <v>0</v>
      </c>
      <c r="Y122" s="137">
        <v>0</v>
      </c>
      <c r="Z122" s="137">
        <v>0</v>
      </c>
      <c r="AA122" s="137">
        <v>0</v>
      </c>
      <c r="AB122" s="137">
        <v>0</v>
      </c>
      <c r="AC122" s="137">
        <v>0</v>
      </c>
      <c r="AD122" s="137">
        <v>0</v>
      </c>
      <c r="AE122" s="137">
        <v>0</v>
      </c>
      <c r="AF122" s="137">
        <v>0</v>
      </c>
      <c r="AG122" s="137">
        <v>0</v>
      </c>
      <c r="AH122" s="137">
        <v>0</v>
      </c>
      <c r="AI122" s="137">
        <v>0</v>
      </c>
      <c r="AJ122" s="137">
        <v>0</v>
      </c>
      <c r="AK122" s="137">
        <v>0</v>
      </c>
      <c r="AL122" s="137">
        <v>0</v>
      </c>
      <c r="AM122" s="137">
        <v>0</v>
      </c>
      <c r="AN122" s="137">
        <v>0</v>
      </c>
      <c r="AO122" s="137">
        <v>0</v>
      </c>
      <c r="AP122" s="137">
        <v>0</v>
      </c>
      <c r="AQ122" s="137">
        <v>0</v>
      </c>
      <c r="AR122" s="137">
        <v>0</v>
      </c>
      <c r="AS122" s="137">
        <v>0</v>
      </c>
      <c r="AT122" s="137">
        <v>0</v>
      </c>
      <c r="AU122" s="137">
        <v>0</v>
      </c>
      <c r="AV122" s="137">
        <v>0</v>
      </c>
      <c r="AW122" s="137">
        <v>0</v>
      </c>
      <c r="AX122" s="137">
        <v>0</v>
      </c>
      <c r="AY122" s="137">
        <v>0</v>
      </c>
      <c r="AZ122" s="137">
        <v>0</v>
      </c>
    </row>
    <row r="123" spans="1:52">
      <c r="A123" s="123"/>
      <c r="B123" s="137">
        <v>0</v>
      </c>
      <c r="C123" s="137">
        <v>0</v>
      </c>
      <c r="D123" s="137">
        <v>0</v>
      </c>
      <c r="E123" s="137">
        <v>0</v>
      </c>
      <c r="F123" s="137">
        <v>0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0</v>
      </c>
      <c r="O123" s="137">
        <v>0</v>
      </c>
      <c r="P123" s="137">
        <v>0</v>
      </c>
      <c r="Q123" s="137">
        <v>0</v>
      </c>
      <c r="R123" s="137">
        <v>0</v>
      </c>
      <c r="S123" s="137">
        <v>0</v>
      </c>
      <c r="T123" s="137">
        <v>0</v>
      </c>
      <c r="U123" s="137">
        <v>0</v>
      </c>
      <c r="V123" s="137">
        <v>0</v>
      </c>
      <c r="W123" s="137">
        <v>0</v>
      </c>
      <c r="X123" s="137">
        <v>0</v>
      </c>
      <c r="Y123" s="137">
        <v>0</v>
      </c>
      <c r="Z123" s="137">
        <v>0</v>
      </c>
      <c r="AA123" s="137">
        <v>0</v>
      </c>
      <c r="AB123" s="137">
        <v>0</v>
      </c>
      <c r="AC123" s="137">
        <v>0</v>
      </c>
      <c r="AD123" s="137">
        <v>0</v>
      </c>
      <c r="AE123" s="137">
        <v>0</v>
      </c>
      <c r="AF123" s="137">
        <v>0</v>
      </c>
      <c r="AG123" s="137">
        <v>0</v>
      </c>
      <c r="AH123" s="137">
        <v>0</v>
      </c>
      <c r="AI123" s="137">
        <v>0</v>
      </c>
      <c r="AJ123" s="137">
        <v>0</v>
      </c>
      <c r="AK123" s="137">
        <v>0</v>
      </c>
      <c r="AL123" s="137">
        <v>0</v>
      </c>
      <c r="AM123" s="137">
        <v>0</v>
      </c>
      <c r="AN123" s="137">
        <v>0</v>
      </c>
      <c r="AO123" s="137">
        <v>0</v>
      </c>
      <c r="AP123" s="137">
        <v>0</v>
      </c>
      <c r="AQ123" s="137">
        <v>0</v>
      </c>
      <c r="AR123" s="137">
        <v>0</v>
      </c>
      <c r="AS123" s="137">
        <v>0</v>
      </c>
      <c r="AT123" s="137">
        <v>0</v>
      </c>
      <c r="AU123" s="137">
        <v>0</v>
      </c>
      <c r="AV123" s="137">
        <v>0</v>
      </c>
      <c r="AW123" s="137">
        <v>0</v>
      </c>
      <c r="AX123" s="137">
        <v>0</v>
      </c>
      <c r="AY123" s="137">
        <v>0</v>
      </c>
      <c r="AZ123" s="137">
        <v>0</v>
      </c>
    </row>
    <row r="124" spans="1:52">
      <c r="A124" s="123"/>
      <c r="B124" s="137">
        <v>0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  <c r="P124" s="137">
        <v>0</v>
      </c>
      <c r="Q124" s="137">
        <v>0</v>
      </c>
      <c r="R124" s="137">
        <v>0</v>
      </c>
      <c r="S124" s="137">
        <v>0</v>
      </c>
      <c r="T124" s="137">
        <v>0</v>
      </c>
      <c r="U124" s="137">
        <v>0</v>
      </c>
      <c r="V124" s="137">
        <v>0</v>
      </c>
      <c r="W124" s="137">
        <v>0</v>
      </c>
      <c r="X124" s="137">
        <v>0</v>
      </c>
      <c r="Y124" s="137">
        <v>0</v>
      </c>
      <c r="Z124" s="137">
        <v>0</v>
      </c>
      <c r="AA124" s="137">
        <v>0</v>
      </c>
      <c r="AB124" s="137">
        <v>0</v>
      </c>
      <c r="AC124" s="137">
        <v>0</v>
      </c>
      <c r="AD124" s="137">
        <v>0</v>
      </c>
      <c r="AE124" s="137">
        <v>0</v>
      </c>
      <c r="AF124" s="137">
        <v>0</v>
      </c>
      <c r="AG124" s="137">
        <v>0</v>
      </c>
      <c r="AH124" s="137">
        <v>0</v>
      </c>
      <c r="AI124" s="137">
        <v>0</v>
      </c>
      <c r="AJ124" s="137">
        <v>0</v>
      </c>
      <c r="AK124" s="137">
        <v>0</v>
      </c>
      <c r="AL124" s="137">
        <v>0</v>
      </c>
      <c r="AM124" s="137">
        <v>0</v>
      </c>
      <c r="AN124" s="137">
        <v>0</v>
      </c>
      <c r="AO124" s="137">
        <v>0</v>
      </c>
      <c r="AP124" s="137">
        <v>0</v>
      </c>
      <c r="AQ124" s="137">
        <v>0</v>
      </c>
      <c r="AR124" s="137">
        <v>0</v>
      </c>
      <c r="AS124" s="137">
        <v>0</v>
      </c>
      <c r="AT124" s="137">
        <v>0</v>
      </c>
      <c r="AU124" s="137">
        <v>0</v>
      </c>
      <c r="AV124" s="137">
        <v>0</v>
      </c>
      <c r="AW124" s="137">
        <v>0</v>
      </c>
      <c r="AX124" s="137">
        <v>0</v>
      </c>
      <c r="AY124" s="137">
        <v>0</v>
      </c>
      <c r="AZ124" s="137">
        <v>0</v>
      </c>
    </row>
    <row r="125" spans="1:52">
      <c r="A125" s="123"/>
      <c r="B125" s="137">
        <v>0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  <c r="P125" s="137">
        <v>0</v>
      </c>
      <c r="Q125" s="137">
        <v>0</v>
      </c>
      <c r="R125" s="137">
        <v>0</v>
      </c>
      <c r="S125" s="137">
        <v>0</v>
      </c>
      <c r="T125" s="137">
        <v>0</v>
      </c>
      <c r="U125" s="137">
        <v>0</v>
      </c>
      <c r="V125" s="137">
        <v>0</v>
      </c>
      <c r="W125" s="137">
        <v>0</v>
      </c>
      <c r="X125" s="137">
        <v>0</v>
      </c>
      <c r="Y125" s="137">
        <v>0</v>
      </c>
      <c r="Z125" s="137">
        <v>0</v>
      </c>
      <c r="AA125" s="137">
        <v>0</v>
      </c>
      <c r="AB125" s="137">
        <v>0</v>
      </c>
      <c r="AC125" s="137">
        <v>0</v>
      </c>
      <c r="AD125" s="137">
        <v>0</v>
      </c>
      <c r="AE125" s="137">
        <v>0</v>
      </c>
      <c r="AF125" s="137">
        <v>0</v>
      </c>
      <c r="AG125" s="137">
        <v>0</v>
      </c>
      <c r="AH125" s="137">
        <v>0</v>
      </c>
      <c r="AI125" s="137">
        <v>0</v>
      </c>
      <c r="AJ125" s="137">
        <v>0</v>
      </c>
      <c r="AK125" s="137">
        <v>0</v>
      </c>
      <c r="AL125" s="137">
        <v>0</v>
      </c>
      <c r="AM125" s="137">
        <v>0</v>
      </c>
      <c r="AN125" s="137">
        <v>0</v>
      </c>
      <c r="AO125" s="137">
        <v>0</v>
      </c>
      <c r="AP125" s="137">
        <v>0</v>
      </c>
      <c r="AQ125" s="137">
        <v>0</v>
      </c>
      <c r="AR125" s="137">
        <v>0</v>
      </c>
      <c r="AS125" s="137">
        <v>0</v>
      </c>
      <c r="AT125" s="137">
        <v>0</v>
      </c>
      <c r="AU125" s="137">
        <v>0</v>
      </c>
      <c r="AV125" s="137">
        <v>0</v>
      </c>
      <c r="AW125" s="137">
        <v>0</v>
      </c>
      <c r="AX125" s="137">
        <v>0</v>
      </c>
      <c r="AY125" s="137">
        <v>0</v>
      </c>
      <c r="AZ125" s="137">
        <v>0</v>
      </c>
    </row>
    <row r="126" spans="1:52">
      <c r="A126" s="121" t="s">
        <v>130</v>
      </c>
      <c r="B126" s="143">
        <v>0</v>
      </c>
      <c r="C126" s="143">
        <v>0</v>
      </c>
      <c r="D126" s="143">
        <v>0</v>
      </c>
      <c r="E126" s="143">
        <v>0</v>
      </c>
      <c r="F126" s="143">
        <v>0</v>
      </c>
      <c r="G126" s="143">
        <v>0</v>
      </c>
      <c r="H126" s="143">
        <v>0</v>
      </c>
      <c r="I126" s="143">
        <v>0</v>
      </c>
      <c r="J126" s="143">
        <v>0</v>
      </c>
      <c r="K126" s="143">
        <v>0</v>
      </c>
      <c r="L126" s="143">
        <v>0</v>
      </c>
      <c r="M126" s="143">
        <v>0</v>
      </c>
      <c r="N126" s="143">
        <v>0</v>
      </c>
      <c r="O126" s="143">
        <v>0</v>
      </c>
      <c r="P126" s="143">
        <v>0</v>
      </c>
      <c r="Q126" s="143">
        <v>0</v>
      </c>
      <c r="R126" s="143">
        <v>4.5417068775413298</v>
      </c>
      <c r="S126" s="143">
        <v>11.894738568065213</v>
      </c>
      <c r="T126" s="143">
        <v>21.726542750635421</v>
      </c>
      <c r="U126" s="143">
        <v>33.761047772828768</v>
      </c>
      <c r="V126" s="143">
        <v>68.6211972690229</v>
      </c>
      <c r="W126" s="143">
        <v>114.59525498172503</v>
      </c>
      <c r="X126" s="143">
        <v>167.11990129139207</v>
      </c>
      <c r="Y126" s="143">
        <v>223.4051904362444</v>
      </c>
      <c r="Z126" s="143">
        <v>288.3608668103733</v>
      </c>
      <c r="AA126" s="143">
        <v>367.32578561525662</v>
      </c>
      <c r="AB126" s="143">
        <v>458.8250351391813</v>
      </c>
      <c r="AC126" s="143">
        <v>561.30283756928407</v>
      </c>
      <c r="AD126" s="143">
        <v>674.50146946073642</v>
      </c>
      <c r="AE126" s="143">
        <v>797.86419496018357</v>
      </c>
      <c r="AF126" s="143">
        <v>932.15069998801596</v>
      </c>
      <c r="AG126" s="143">
        <v>1077.1405485090377</v>
      </c>
      <c r="AH126" s="143">
        <v>1234.1512654748312</v>
      </c>
      <c r="AI126" s="143">
        <v>1398.8431959825377</v>
      </c>
      <c r="AJ126" s="143">
        <v>1573.3470806505409</v>
      </c>
      <c r="AK126" s="143">
        <v>1755.3148358863814</v>
      </c>
      <c r="AL126" s="143">
        <v>1943.1262177958906</v>
      </c>
      <c r="AM126" s="143">
        <v>2132.4403189201462</v>
      </c>
      <c r="AN126" s="143">
        <v>2320.4400987377853</v>
      </c>
      <c r="AO126" s="143">
        <v>2501.9724564596131</v>
      </c>
      <c r="AP126" s="143">
        <v>2673.9214560254823</v>
      </c>
      <c r="AQ126" s="143">
        <v>2831.2585052540999</v>
      </c>
      <c r="AR126" s="143">
        <v>2970.9612143758641</v>
      </c>
      <c r="AS126" s="143">
        <v>3089.6882336849794</v>
      </c>
      <c r="AT126" s="143">
        <v>3188.3037583377263</v>
      </c>
      <c r="AU126" s="143">
        <v>3265.2106581445996</v>
      </c>
      <c r="AV126" s="143">
        <v>3322.9661403194104</v>
      </c>
      <c r="AW126" s="143">
        <v>3360.9321422706698</v>
      </c>
      <c r="AX126" s="143">
        <v>3382.8852357969058</v>
      </c>
      <c r="AY126" s="143">
        <v>3390.6338467325177</v>
      </c>
      <c r="AZ126" s="143">
        <v>3390.9411910639219</v>
      </c>
    </row>
    <row r="127" spans="1:52">
      <c r="A127" s="123" t="s">
        <v>137</v>
      </c>
      <c r="B127" s="137">
        <v>0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  <c r="P127" s="137">
        <v>0</v>
      </c>
      <c r="Q127" s="137">
        <v>0</v>
      </c>
      <c r="R127" s="137">
        <v>0</v>
      </c>
      <c r="S127" s="137">
        <v>0</v>
      </c>
      <c r="T127" s="137">
        <v>0</v>
      </c>
      <c r="U127" s="137">
        <v>0</v>
      </c>
      <c r="V127" s="137">
        <v>0</v>
      </c>
      <c r="W127" s="137">
        <v>0</v>
      </c>
      <c r="X127" s="137">
        <v>0</v>
      </c>
      <c r="Y127" s="137">
        <v>0</v>
      </c>
      <c r="Z127" s="137">
        <v>0</v>
      </c>
      <c r="AA127" s="137">
        <v>0</v>
      </c>
      <c r="AB127" s="137">
        <v>0</v>
      </c>
      <c r="AC127" s="137">
        <v>0</v>
      </c>
      <c r="AD127" s="137">
        <v>0</v>
      </c>
      <c r="AE127" s="137">
        <v>0</v>
      </c>
      <c r="AF127" s="137">
        <v>0</v>
      </c>
      <c r="AG127" s="137">
        <v>0</v>
      </c>
      <c r="AH127" s="137">
        <v>0</v>
      </c>
      <c r="AI127" s="137">
        <v>0</v>
      </c>
      <c r="AJ127" s="137">
        <v>0</v>
      </c>
      <c r="AK127" s="137">
        <v>0</v>
      </c>
      <c r="AL127" s="137">
        <v>0</v>
      </c>
      <c r="AM127" s="137">
        <v>0</v>
      </c>
      <c r="AN127" s="137">
        <v>0</v>
      </c>
      <c r="AO127" s="137">
        <v>0</v>
      </c>
      <c r="AP127" s="137">
        <v>0</v>
      </c>
      <c r="AQ127" s="137">
        <v>0</v>
      </c>
      <c r="AR127" s="137">
        <v>0</v>
      </c>
      <c r="AS127" s="137">
        <v>0</v>
      </c>
      <c r="AT127" s="137">
        <v>0</v>
      </c>
      <c r="AU127" s="137">
        <v>0</v>
      </c>
      <c r="AV127" s="137">
        <v>0</v>
      </c>
      <c r="AW127" s="137">
        <v>0</v>
      </c>
      <c r="AX127" s="137">
        <v>0</v>
      </c>
      <c r="AY127" s="137">
        <v>0</v>
      </c>
      <c r="AZ127" s="137">
        <v>0</v>
      </c>
    </row>
    <row r="128" spans="1:52">
      <c r="A128" s="123" t="s">
        <v>127</v>
      </c>
      <c r="B128" s="137">
        <v>0</v>
      </c>
      <c r="C128" s="137">
        <v>0</v>
      </c>
      <c r="D128" s="137">
        <v>0</v>
      </c>
      <c r="E128" s="137">
        <v>0</v>
      </c>
      <c r="F128" s="137">
        <v>0</v>
      </c>
      <c r="G128" s="137">
        <v>0</v>
      </c>
      <c r="H128" s="137">
        <v>0</v>
      </c>
      <c r="I128" s="137">
        <v>0</v>
      </c>
      <c r="J128" s="137">
        <v>0</v>
      </c>
      <c r="K128" s="137">
        <v>0</v>
      </c>
      <c r="L128" s="137">
        <v>0</v>
      </c>
      <c r="M128" s="137">
        <v>0</v>
      </c>
      <c r="N128" s="137">
        <v>0</v>
      </c>
      <c r="O128" s="137">
        <v>0</v>
      </c>
      <c r="P128" s="137">
        <v>0</v>
      </c>
      <c r="Q128" s="137">
        <v>0</v>
      </c>
      <c r="R128" s="137">
        <v>0.41508416253164754</v>
      </c>
      <c r="S128" s="137">
        <v>1.0407678710622925</v>
      </c>
      <c r="T128" s="137">
        <v>1.8800835171225212</v>
      </c>
      <c r="U128" s="137">
        <v>2.9108676556958821</v>
      </c>
      <c r="V128" s="137">
        <v>5.9882060994926496</v>
      </c>
      <c r="W128" s="137">
        <v>10.022172517152898</v>
      </c>
      <c r="X128" s="137">
        <v>14.602221842085289</v>
      </c>
      <c r="Y128" s="137">
        <v>19.47912000609098</v>
      </c>
      <c r="Z128" s="137">
        <v>25.09226397315236</v>
      </c>
      <c r="AA128" s="137">
        <v>31.932722048943855</v>
      </c>
      <c r="AB128" s="137">
        <v>39.881253541017813</v>
      </c>
      <c r="AC128" s="137">
        <v>48.807694111254776</v>
      </c>
      <c r="AD128" s="137">
        <v>58.699696889932866</v>
      </c>
      <c r="AE128" s="137">
        <v>69.529644544885585</v>
      </c>
      <c r="AF128" s="137">
        <v>81.363341311238912</v>
      </c>
      <c r="AG128" s="137">
        <v>94.202857445832052</v>
      </c>
      <c r="AH128" s="137">
        <v>108.17935694302324</v>
      </c>
      <c r="AI128" s="137">
        <v>122.93140986633176</v>
      </c>
      <c r="AJ128" s="137">
        <v>138.63320614664306</v>
      </c>
      <c r="AK128" s="137">
        <v>155.14726666690439</v>
      </c>
      <c r="AL128" s="137">
        <v>172.2797487231995</v>
      </c>
      <c r="AM128" s="137">
        <v>189.72062125058085</v>
      </c>
      <c r="AN128" s="137">
        <v>207.16657297604215</v>
      </c>
      <c r="AO128" s="137">
        <v>224.2361125940873</v>
      </c>
      <c r="AP128" s="137">
        <v>240.58461423660691</v>
      </c>
      <c r="AQ128" s="137">
        <v>255.80566824551687</v>
      </c>
      <c r="AR128" s="137">
        <v>269.57809011061647</v>
      </c>
      <c r="AS128" s="137">
        <v>281.64340304475058</v>
      </c>
      <c r="AT128" s="137">
        <v>292.00819300336764</v>
      </c>
      <c r="AU128" s="137">
        <v>300.55859697547544</v>
      </c>
      <c r="AV128" s="137">
        <v>307.45363912024379</v>
      </c>
      <c r="AW128" s="137">
        <v>312.67787644979444</v>
      </c>
      <c r="AX128" s="137">
        <v>316.52615682436641</v>
      </c>
      <c r="AY128" s="137">
        <v>319.18567456590523</v>
      </c>
      <c r="AZ128" s="137">
        <v>321.25242428478907</v>
      </c>
    </row>
    <row r="129" spans="1:52">
      <c r="A129" s="123" t="s">
        <v>138</v>
      </c>
      <c r="B129" s="137">
        <v>0</v>
      </c>
      <c r="C129" s="137">
        <v>0</v>
      </c>
      <c r="D129" s="137">
        <v>0</v>
      </c>
      <c r="E129" s="137">
        <v>0</v>
      </c>
      <c r="F129" s="137">
        <v>0</v>
      </c>
      <c r="G129" s="137">
        <v>0</v>
      </c>
      <c r="H129" s="137">
        <v>0</v>
      </c>
      <c r="I129" s="137">
        <v>0</v>
      </c>
      <c r="J129" s="137">
        <v>0</v>
      </c>
      <c r="K129" s="137">
        <v>0</v>
      </c>
      <c r="L129" s="137">
        <v>0</v>
      </c>
      <c r="M129" s="137">
        <v>0</v>
      </c>
      <c r="N129" s="137">
        <v>0</v>
      </c>
      <c r="O129" s="137">
        <v>0</v>
      </c>
      <c r="P129" s="137">
        <v>0</v>
      </c>
      <c r="Q129" s="137">
        <v>0</v>
      </c>
      <c r="R129" s="137">
        <v>0</v>
      </c>
      <c r="S129" s="137">
        <v>0</v>
      </c>
      <c r="T129" s="137">
        <v>0</v>
      </c>
      <c r="U129" s="137">
        <v>0</v>
      </c>
      <c r="V129" s="137">
        <v>0</v>
      </c>
      <c r="W129" s="137">
        <v>0</v>
      </c>
      <c r="X129" s="137">
        <v>0</v>
      </c>
      <c r="Y129" s="137">
        <v>0</v>
      </c>
      <c r="Z129" s="137">
        <v>0</v>
      </c>
      <c r="AA129" s="137">
        <v>0</v>
      </c>
      <c r="AB129" s="137">
        <v>0</v>
      </c>
      <c r="AC129" s="137">
        <v>0</v>
      </c>
      <c r="AD129" s="137">
        <v>0</v>
      </c>
      <c r="AE129" s="137">
        <v>0</v>
      </c>
      <c r="AF129" s="137">
        <v>0</v>
      </c>
      <c r="AG129" s="137">
        <v>0</v>
      </c>
      <c r="AH129" s="137">
        <v>0</v>
      </c>
      <c r="AI129" s="137">
        <v>0</v>
      </c>
      <c r="AJ129" s="137">
        <v>0</v>
      </c>
      <c r="AK129" s="137">
        <v>0</v>
      </c>
      <c r="AL129" s="137">
        <v>0</v>
      </c>
      <c r="AM129" s="137">
        <v>0</v>
      </c>
      <c r="AN129" s="137">
        <v>0</v>
      </c>
      <c r="AO129" s="137">
        <v>0</v>
      </c>
      <c r="AP129" s="137">
        <v>0</v>
      </c>
      <c r="AQ129" s="137">
        <v>0</v>
      </c>
      <c r="AR129" s="137">
        <v>0</v>
      </c>
      <c r="AS129" s="137">
        <v>0</v>
      </c>
      <c r="AT129" s="137">
        <v>0</v>
      </c>
      <c r="AU129" s="137">
        <v>0</v>
      </c>
      <c r="AV129" s="137">
        <v>0</v>
      </c>
      <c r="AW129" s="137">
        <v>0</v>
      </c>
      <c r="AX129" s="137">
        <v>0</v>
      </c>
      <c r="AY129" s="137">
        <v>0</v>
      </c>
      <c r="AZ129" s="137">
        <v>0</v>
      </c>
    </row>
    <row r="130" spans="1:52">
      <c r="A130" s="123" t="s">
        <v>139</v>
      </c>
      <c r="B130" s="137">
        <v>0</v>
      </c>
      <c r="C130" s="137">
        <v>0</v>
      </c>
      <c r="D130" s="137">
        <v>0</v>
      </c>
      <c r="E130" s="137">
        <v>0</v>
      </c>
      <c r="F130" s="137">
        <v>0</v>
      </c>
      <c r="G130" s="137">
        <v>0</v>
      </c>
      <c r="H130" s="137">
        <v>0</v>
      </c>
      <c r="I130" s="137">
        <v>0</v>
      </c>
      <c r="J130" s="137">
        <v>0</v>
      </c>
      <c r="K130" s="137">
        <v>0</v>
      </c>
      <c r="L130" s="137">
        <v>0</v>
      </c>
      <c r="M130" s="137">
        <v>0</v>
      </c>
      <c r="N130" s="137">
        <v>0</v>
      </c>
      <c r="O130" s="137">
        <v>0</v>
      </c>
      <c r="P130" s="137">
        <v>0</v>
      </c>
      <c r="Q130" s="137">
        <v>0</v>
      </c>
      <c r="R130" s="137">
        <v>0</v>
      </c>
      <c r="S130" s="137">
        <v>0</v>
      </c>
      <c r="T130" s="137">
        <v>0</v>
      </c>
      <c r="U130" s="137">
        <v>0</v>
      </c>
      <c r="V130" s="137">
        <v>0</v>
      </c>
      <c r="W130" s="137">
        <v>0</v>
      </c>
      <c r="X130" s="137">
        <v>0</v>
      </c>
      <c r="Y130" s="137">
        <v>0</v>
      </c>
      <c r="Z130" s="137">
        <v>0</v>
      </c>
      <c r="AA130" s="137">
        <v>0</v>
      </c>
      <c r="AB130" s="137">
        <v>0</v>
      </c>
      <c r="AC130" s="137">
        <v>0</v>
      </c>
      <c r="AD130" s="137">
        <v>0</v>
      </c>
      <c r="AE130" s="137">
        <v>0</v>
      </c>
      <c r="AF130" s="137">
        <v>0</v>
      </c>
      <c r="AG130" s="137">
        <v>0</v>
      </c>
      <c r="AH130" s="137">
        <v>0</v>
      </c>
      <c r="AI130" s="137">
        <v>0</v>
      </c>
      <c r="AJ130" s="137">
        <v>0</v>
      </c>
      <c r="AK130" s="137">
        <v>0</v>
      </c>
      <c r="AL130" s="137">
        <v>0</v>
      </c>
      <c r="AM130" s="137">
        <v>0</v>
      </c>
      <c r="AN130" s="137">
        <v>0</v>
      </c>
      <c r="AO130" s="137">
        <v>0</v>
      </c>
      <c r="AP130" s="137">
        <v>0</v>
      </c>
      <c r="AQ130" s="137">
        <v>0</v>
      </c>
      <c r="AR130" s="137">
        <v>0</v>
      </c>
      <c r="AS130" s="137">
        <v>0</v>
      </c>
      <c r="AT130" s="137">
        <v>0</v>
      </c>
      <c r="AU130" s="137">
        <v>0</v>
      </c>
      <c r="AV130" s="137">
        <v>0</v>
      </c>
      <c r="AW130" s="137">
        <v>0</v>
      </c>
      <c r="AX130" s="137">
        <v>0</v>
      </c>
      <c r="AY130" s="137">
        <v>0</v>
      </c>
      <c r="AZ130" s="137">
        <v>0</v>
      </c>
    </row>
    <row r="131" spans="1:52">
      <c r="A131" s="123" t="s">
        <v>128</v>
      </c>
      <c r="B131" s="137">
        <v>0</v>
      </c>
      <c r="C131" s="137">
        <v>0</v>
      </c>
      <c r="D131" s="137">
        <v>0</v>
      </c>
      <c r="E131" s="137">
        <v>0</v>
      </c>
      <c r="F131" s="137">
        <v>0</v>
      </c>
      <c r="G131" s="137">
        <v>0</v>
      </c>
      <c r="H131" s="137">
        <v>0</v>
      </c>
      <c r="I131" s="137">
        <v>0</v>
      </c>
      <c r="J131" s="137">
        <v>0</v>
      </c>
      <c r="K131" s="137">
        <v>0</v>
      </c>
      <c r="L131" s="137">
        <v>0</v>
      </c>
      <c r="M131" s="137">
        <v>0</v>
      </c>
      <c r="N131" s="137">
        <v>0</v>
      </c>
      <c r="O131" s="137">
        <v>0</v>
      </c>
      <c r="P131" s="137">
        <v>0</v>
      </c>
      <c r="Q131" s="137">
        <v>0</v>
      </c>
      <c r="R131" s="137">
        <v>4.1266227150096828</v>
      </c>
      <c r="S131" s="137">
        <v>10.85397069700292</v>
      </c>
      <c r="T131" s="137">
        <v>19.846459233512903</v>
      </c>
      <c r="U131" s="137">
        <v>30.850180117132883</v>
      </c>
      <c r="V131" s="137">
        <v>62.63299116953025</v>
      </c>
      <c r="W131" s="137">
        <v>104.57308246457214</v>
      </c>
      <c r="X131" s="137">
        <v>152.5176794493068</v>
      </c>
      <c r="Y131" s="137">
        <v>203.92607043015343</v>
      </c>
      <c r="Z131" s="137">
        <v>263.2686028372209</v>
      </c>
      <c r="AA131" s="137">
        <v>335.39306356631278</v>
      </c>
      <c r="AB131" s="137">
        <v>418.94378159816353</v>
      </c>
      <c r="AC131" s="137">
        <v>512.49514345802925</v>
      </c>
      <c r="AD131" s="137">
        <v>615.80177257080356</v>
      </c>
      <c r="AE131" s="137">
        <v>728.33455041529805</v>
      </c>
      <c r="AF131" s="137">
        <v>850.7873586767771</v>
      </c>
      <c r="AG131" s="137">
        <v>982.93769106320576</v>
      </c>
      <c r="AH131" s="137">
        <v>1125.9719085318081</v>
      </c>
      <c r="AI131" s="137">
        <v>1275.9117861162058</v>
      </c>
      <c r="AJ131" s="137">
        <v>1434.7138745038978</v>
      </c>
      <c r="AK131" s="137">
        <v>1600.1675692194767</v>
      </c>
      <c r="AL131" s="137">
        <v>1770.846469072691</v>
      </c>
      <c r="AM131" s="137">
        <v>1942.7196976695654</v>
      </c>
      <c r="AN131" s="137">
        <v>2113.2735257617433</v>
      </c>
      <c r="AO131" s="137">
        <v>2277.7363438655257</v>
      </c>
      <c r="AP131" s="137">
        <v>2433.3368417888751</v>
      </c>
      <c r="AQ131" s="137">
        <v>2575.4528370085832</v>
      </c>
      <c r="AR131" s="137">
        <v>2701.3831242652477</v>
      </c>
      <c r="AS131" s="137">
        <v>2808.0448306402291</v>
      </c>
      <c r="AT131" s="137">
        <v>2896.2955653343588</v>
      </c>
      <c r="AU131" s="137">
        <v>2964.652061169124</v>
      </c>
      <c r="AV131" s="137">
        <v>3015.5125011991668</v>
      </c>
      <c r="AW131" s="137">
        <v>3048.2542658208749</v>
      </c>
      <c r="AX131" s="137">
        <v>3066.3590789725395</v>
      </c>
      <c r="AY131" s="137">
        <v>3071.4481721666129</v>
      </c>
      <c r="AZ131" s="137">
        <v>3069.6887667791334</v>
      </c>
    </row>
    <row r="132" spans="1:52">
      <c r="A132" s="123" t="s">
        <v>129</v>
      </c>
      <c r="B132" s="137">
        <v>0</v>
      </c>
      <c r="C132" s="137">
        <v>0</v>
      </c>
      <c r="D132" s="137">
        <v>0</v>
      </c>
      <c r="E132" s="137">
        <v>0</v>
      </c>
      <c r="F132" s="137">
        <v>0</v>
      </c>
      <c r="G132" s="137">
        <v>0</v>
      </c>
      <c r="H132" s="137">
        <v>0</v>
      </c>
      <c r="I132" s="137">
        <v>0</v>
      </c>
      <c r="J132" s="137">
        <v>0</v>
      </c>
      <c r="K132" s="137">
        <v>0</v>
      </c>
      <c r="L132" s="137">
        <v>0</v>
      </c>
      <c r="M132" s="137">
        <v>0</v>
      </c>
      <c r="N132" s="137">
        <v>0</v>
      </c>
      <c r="O132" s="137">
        <v>0</v>
      </c>
      <c r="P132" s="137">
        <v>0</v>
      </c>
      <c r="Q132" s="137">
        <v>0</v>
      </c>
      <c r="R132" s="137">
        <v>0</v>
      </c>
      <c r="S132" s="137">
        <v>0</v>
      </c>
      <c r="T132" s="137">
        <v>0</v>
      </c>
      <c r="U132" s="137">
        <v>0</v>
      </c>
      <c r="V132" s="137">
        <v>0</v>
      </c>
      <c r="W132" s="137">
        <v>0</v>
      </c>
      <c r="X132" s="137">
        <v>0</v>
      </c>
      <c r="Y132" s="137">
        <v>0</v>
      </c>
      <c r="Z132" s="137">
        <v>0</v>
      </c>
      <c r="AA132" s="137">
        <v>0</v>
      </c>
      <c r="AB132" s="137">
        <v>0</v>
      </c>
      <c r="AC132" s="137">
        <v>0</v>
      </c>
      <c r="AD132" s="137">
        <v>0</v>
      </c>
      <c r="AE132" s="137">
        <v>0</v>
      </c>
      <c r="AF132" s="137">
        <v>0</v>
      </c>
      <c r="AG132" s="137">
        <v>0</v>
      </c>
      <c r="AH132" s="137">
        <v>0</v>
      </c>
      <c r="AI132" s="137">
        <v>0</v>
      </c>
      <c r="AJ132" s="137">
        <v>0</v>
      </c>
      <c r="AK132" s="137">
        <v>0</v>
      </c>
      <c r="AL132" s="137">
        <v>0</v>
      </c>
      <c r="AM132" s="137">
        <v>0</v>
      </c>
      <c r="AN132" s="137">
        <v>0</v>
      </c>
      <c r="AO132" s="137">
        <v>0</v>
      </c>
      <c r="AP132" s="137">
        <v>0</v>
      </c>
      <c r="AQ132" s="137">
        <v>0</v>
      </c>
      <c r="AR132" s="137">
        <v>0</v>
      </c>
      <c r="AS132" s="137">
        <v>0</v>
      </c>
      <c r="AT132" s="137">
        <v>0</v>
      </c>
      <c r="AU132" s="137">
        <v>0</v>
      </c>
      <c r="AV132" s="137">
        <v>0</v>
      </c>
      <c r="AW132" s="137">
        <v>0</v>
      </c>
      <c r="AX132" s="137">
        <v>0</v>
      </c>
      <c r="AY132" s="137">
        <v>0</v>
      </c>
      <c r="AZ132" s="137">
        <v>0</v>
      </c>
    </row>
    <row r="133" spans="1:52">
      <c r="A133" s="123" t="s">
        <v>140</v>
      </c>
      <c r="B133" s="137">
        <v>0</v>
      </c>
      <c r="C133" s="137">
        <v>0</v>
      </c>
      <c r="D133" s="137">
        <v>0</v>
      </c>
      <c r="E133" s="137">
        <v>0</v>
      </c>
      <c r="F133" s="137">
        <v>0</v>
      </c>
      <c r="G133" s="137">
        <v>0</v>
      </c>
      <c r="H133" s="137">
        <v>0</v>
      </c>
      <c r="I133" s="137">
        <v>0</v>
      </c>
      <c r="J133" s="137">
        <v>0</v>
      </c>
      <c r="K133" s="137">
        <v>0</v>
      </c>
      <c r="L133" s="137">
        <v>0</v>
      </c>
      <c r="M133" s="137">
        <v>0</v>
      </c>
      <c r="N133" s="137">
        <v>0</v>
      </c>
      <c r="O133" s="137">
        <v>0</v>
      </c>
      <c r="P133" s="137">
        <v>0</v>
      </c>
      <c r="Q133" s="137">
        <v>0</v>
      </c>
      <c r="R133" s="137">
        <v>0</v>
      </c>
      <c r="S133" s="137">
        <v>0</v>
      </c>
      <c r="T133" s="137">
        <v>0</v>
      </c>
      <c r="U133" s="137">
        <v>0</v>
      </c>
      <c r="V133" s="137">
        <v>0</v>
      </c>
      <c r="W133" s="137">
        <v>0</v>
      </c>
      <c r="X133" s="137">
        <v>0</v>
      </c>
      <c r="Y133" s="137">
        <v>0</v>
      </c>
      <c r="Z133" s="137">
        <v>0</v>
      </c>
      <c r="AA133" s="137">
        <v>0</v>
      </c>
      <c r="AB133" s="137">
        <v>0</v>
      </c>
      <c r="AC133" s="137">
        <v>0</v>
      </c>
      <c r="AD133" s="137">
        <v>0</v>
      </c>
      <c r="AE133" s="137">
        <v>0</v>
      </c>
      <c r="AF133" s="137">
        <v>0</v>
      </c>
      <c r="AG133" s="137">
        <v>0</v>
      </c>
      <c r="AH133" s="137">
        <v>0</v>
      </c>
      <c r="AI133" s="137">
        <v>0</v>
      </c>
      <c r="AJ133" s="137">
        <v>0</v>
      </c>
      <c r="AK133" s="137">
        <v>0</v>
      </c>
      <c r="AL133" s="137">
        <v>0</v>
      </c>
      <c r="AM133" s="137">
        <v>0</v>
      </c>
      <c r="AN133" s="137">
        <v>0</v>
      </c>
      <c r="AO133" s="137">
        <v>0</v>
      </c>
      <c r="AP133" s="137">
        <v>0</v>
      </c>
      <c r="AQ133" s="137">
        <v>0</v>
      </c>
      <c r="AR133" s="137">
        <v>0</v>
      </c>
      <c r="AS133" s="137">
        <v>0</v>
      </c>
      <c r="AT133" s="137">
        <v>0</v>
      </c>
      <c r="AU133" s="137">
        <v>0</v>
      </c>
      <c r="AV133" s="137">
        <v>0</v>
      </c>
      <c r="AW133" s="137">
        <v>0</v>
      </c>
      <c r="AX133" s="137">
        <v>0</v>
      </c>
      <c r="AY133" s="137">
        <v>0</v>
      </c>
      <c r="AZ133" s="137">
        <v>0</v>
      </c>
    </row>
    <row r="134" spans="1:52">
      <c r="A134" s="121" t="s">
        <v>131</v>
      </c>
      <c r="B134" s="143">
        <v>2.3444751984031291</v>
      </c>
      <c r="C134" s="143">
        <v>2.5714038581714069</v>
      </c>
      <c r="D134" s="143">
        <v>2.6729385486643102</v>
      </c>
      <c r="E134" s="143">
        <v>2.7131428002250839</v>
      </c>
      <c r="F134" s="143">
        <v>2.7721279262189773</v>
      </c>
      <c r="G134" s="143">
        <v>2.6992806262386226</v>
      </c>
      <c r="H134" s="143">
        <v>2.713738276476604</v>
      </c>
      <c r="I134" s="143">
        <v>2.761656120789449</v>
      </c>
      <c r="J134" s="143">
        <v>2.5279499171323625</v>
      </c>
      <c r="K134" s="143">
        <v>2.6762080466543421</v>
      </c>
      <c r="L134" s="143">
        <v>2.584672483863363</v>
      </c>
      <c r="M134" s="143">
        <v>2.9820271875357731</v>
      </c>
      <c r="N134" s="143">
        <v>5.6410601752539362</v>
      </c>
      <c r="O134" s="143">
        <v>8.2772572663138355</v>
      </c>
      <c r="P134" s="143">
        <v>10.974263476861974</v>
      </c>
      <c r="Q134" s="143">
        <v>14.144885575081599</v>
      </c>
      <c r="R134" s="143">
        <v>17.390836822093213</v>
      </c>
      <c r="S134" s="143">
        <v>21.722296173599123</v>
      </c>
      <c r="T134" s="143">
        <v>26.852739999059246</v>
      </c>
      <c r="U134" s="143">
        <v>32.561312783882016</v>
      </c>
      <c r="V134" s="143">
        <v>85.465878179984486</v>
      </c>
      <c r="W134" s="143">
        <v>130.93332063241525</v>
      </c>
      <c r="X134" s="143">
        <v>166.76337343183053</v>
      </c>
      <c r="Y134" s="143">
        <v>194.2979035481101</v>
      </c>
      <c r="Z134" s="143">
        <v>221.84111060425894</v>
      </c>
      <c r="AA134" s="143">
        <v>255.83252872421497</v>
      </c>
      <c r="AB134" s="143">
        <v>296.01854824972173</v>
      </c>
      <c r="AC134" s="143">
        <v>342.17331307424854</v>
      </c>
      <c r="AD134" s="143">
        <v>395.38458101606466</v>
      </c>
      <c r="AE134" s="143">
        <v>456.88574377917189</v>
      </c>
      <c r="AF134" s="143">
        <v>528.99643947328354</v>
      </c>
      <c r="AG134" s="143">
        <v>613.16547727792818</v>
      </c>
      <c r="AH134" s="143">
        <v>711.1160843162213</v>
      </c>
      <c r="AI134" s="143">
        <v>820.59972461678706</v>
      </c>
      <c r="AJ134" s="143">
        <v>943.18745691583763</v>
      </c>
      <c r="AK134" s="143">
        <v>1078.6493002544312</v>
      </c>
      <c r="AL134" s="143">
        <v>1226.0934138420535</v>
      </c>
      <c r="AM134" s="143">
        <v>1383.6772950818086</v>
      </c>
      <c r="AN134" s="143">
        <v>1548.9496744432722</v>
      </c>
      <c r="AO134" s="143">
        <v>1719.5390512505601</v>
      </c>
      <c r="AP134" s="143">
        <v>1893.450006030163</v>
      </c>
      <c r="AQ134" s="143">
        <v>2069.4641842946207</v>
      </c>
      <c r="AR134" s="143">
        <v>2246.410122145161</v>
      </c>
      <c r="AS134" s="143">
        <v>2421.8016882748475</v>
      </c>
      <c r="AT134" s="143">
        <v>2596.8559370909898</v>
      </c>
      <c r="AU134" s="143">
        <v>2770.6512686560909</v>
      </c>
      <c r="AV134" s="143">
        <v>2944.4116616872016</v>
      </c>
      <c r="AW134" s="143">
        <v>3116.5984095798844</v>
      </c>
      <c r="AX134" s="143">
        <v>3288.377941359895</v>
      </c>
      <c r="AY134" s="143">
        <v>3460.8280262217081</v>
      </c>
      <c r="AZ134" s="143">
        <v>3635.3774259067795</v>
      </c>
    </row>
    <row r="135" spans="1:52">
      <c r="A135" s="123" t="s">
        <v>132</v>
      </c>
      <c r="B135" s="137">
        <v>2.3444751984031291</v>
      </c>
      <c r="C135" s="137">
        <v>2.5714038581714069</v>
      </c>
      <c r="D135" s="137">
        <v>2.6729385486643102</v>
      </c>
      <c r="E135" s="137">
        <v>2.7131428002250839</v>
      </c>
      <c r="F135" s="137">
        <v>2.7721279262189773</v>
      </c>
      <c r="G135" s="137">
        <v>2.6992806262386226</v>
      </c>
      <c r="H135" s="137">
        <v>2.713738276476604</v>
      </c>
      <c r="I135" s="137">
        <v>2.761656120789449</v>
      </c>
      <c r="J135" s="137">
        <v>2.5279499171323625</v>
      </c>
      <c r="K135" s="137">
        <v>2.6762080466543421</v>
      </c>
      <c r="L135" s="137">
        <v>2.584672483863363</v>
      </c>
      <c r="M135" s="137">
        <v>2.9820271875357731</v>
      </c>
      <c r="N135" s="137">
        <v>5.6410601752539362</v>
      </c>
      <c r="O135" s="137">
        <v>8.2772572663138355</v>
      </c>
      <c r="P135" s="137">
        <v>10.974263476861974</v>
      </c>
      <c r="Q135" s="137">
        <v>14.144885575081599</v>
      </c>
      <c r="R135" s="137">
        <v>17.390442193215815</v>
      </c>
      <c r="S135" s="137">
        <v>21.721110528785726</v>
      </c>
      <c r="T135" s="137">
        <v>26.849323006480237</v>
      </c>
      <c r="U135" s="137">
        <v>32.551859239226886</v>
      </c>
      <c r="V135" s="137">
        <v>85.389014787280743</v>
      </c>
      <c r="W135" s="137">
        <v>130.7378024981148</v>
      </c>
      <c r="X135" s="137">
        <v>166.37973133959261</v>
      </c>
      <c r="Y135" s="137">
        <v>193.62207514218932</v>
      </c>
      <c r="Z135" s="137">
        <v>220.62976692228284</v>
      </c>
      <c r="AA135" s="137">
        <v>253.54479744410335</v>
      </c>
      <c r="AB135" s="137">
        <v>291.75409717081845</v>
      </c>
      <c r="AC135" s="137">
        <v>334.56028165578221</v>
      </c>
      <c r="AD135" s="137">
        <v>382.43160270691158</v>
      </c>
      <c r="AE135" s="137">
        <v>435.92290781294275</v>
      </c>
      <c r="AF135" s="137">
        <v>496.54235397383582</v>
      </c>
      <c r="AG135" s="137">
        <v>565.05943205843982</v>
      </c>
      <c r="AH135" s="137">
        <v>642.62912813031028</v>
      </c>
      <c r="AI135" s="137">
        <v>727.17734116119755</v>
      </c>
      <c r="AJ135" s="137">
        <v>820.01295789825883</v>
      </c>
      <c r="AK135" s="137">
        <v>921.22384958181442</v>
      </c>
      <c r="AL135" s="137">
        <v>1030.2639666935261</v>
      </c>
      <c r="AM135" s="137">
        <v>1146.0274811681184</v>
      </c>
      <c r="AN135" s="137">
        <v>1266.7083316595731</v>
      </c>
      <c r="AO135" s="137">
        <v>1390.8310654287925</v>
      </c>
      <c r="AP135" s="137">
        <v>1517.0916505542998</v>
      </c>
      <c r="AQ135" s="137">
        <v>1644.9640049598934</v>
      </c>
      <c r="AR135" s="137">
        <v>1773.6641616686188</v>
      </c>
      <c r="AS135" s="137">
        <v>1901.2885471372451</v>
      </c>
      <c r="AT135" s="137">
        <v>2028.9964256767369</v>
      </c>
      <c r="AU135" s="137">
        <v>2156.2324958742529</v>
      </c>
      <c r="AV135" s="137">
        <v>2284.0058137951878</v>
      </c>
      <c r="AW135" s="137">
        <v>2411.0181910410888</v>
      </c>
      <c r="AX135" s="137">
        <v>2537.9143280676608</v>
      </c>
      <c r="AY135" s="137">
        <v>2665.814587542131</v>
      </c>
      <c r="AZ135" s="137">
        <v>2795.2286070986052</v>
      </c>
    </row>
    <row r="136" spans="1:52">
      <c r="A136" s="123" t="s">
        <v>133</v>
      </c>
      <c r="B136" s="137">
        <v>0</v>
      </c>
      <c r="C136" s="137">
        <v>0</v>
      </c>
      <c r="D136" s="137">
        <v>0</v>
      </c>
      <c r="E136" s="137">
        <v>0</v>
      </c>
      <c r="F136" s="137">
        <v>0</v>
      </c>
      <c r="G136" s="137">
        <v>0</v>
      </c>
      <c r="H136" s="137">
        <v>0</v>
      </c>
      <c r="I136" s="137">
        <v>0</v>
      </c>
      <c r="J136" s="137">
        <v>0</v>
      </c>
      <c r="K136" s="137">
        <v>0</v>
      </c>
      <c r="L136" s="137">
        <v>0</v>
      </c>
      <c r="M136" s="137">
        <v>0</v>
      </c>
      <c r="N136" s="137">
        <v>0</v>
      </c>
      <c r="O136" s="137">
        <v>0</v>
      </c>
      <c r="P136" s="137">
        <v>0</v>
      </c>
      <c r="Q136" s="137">
        <v>0</v>
      </c>
      <c r="R136" s="137">
        <v>3.9462887739928685E-4</v>
      </c>
      <c r="S136" s="137">
        <v>1.1856448133947843E-3</v>
      </c>
      <c r="T136" s="137">
        <v>3.4169925790071623E-3</v>
      </c>
      <c r="U136" s="137">
        <v>9.4535446551267024E-3</v>
      </c>
      <c r="V136" s="137">
        <v>7.6863392703735378E-2</v>
      </c>
      <c r="W136" s="137">
        <v>0.19551813430044657</v>
      </c>
      <c r="X136" s="137">
        <v>0.38364209223792212</v>
      </c>
      <c r="Y136" s="137">
        <v>0.67582840592077842</v>
      </c>
      <c r="Z136" s="137">
        <v>1.2113436819761043</v>
      </c>
      <c r="AA136" s="137">
        <v>2.2877312801115997</v>
      </c>
      <c r="AB136" s="137">
        <v>4.2644510789032619</v>
      </c>
      <c r="AC136" s="137">
        <v>7.6130314184663463</v>
      </c>
      <c r="AD136" s="137">
        <v>12.952978309153014</v>
      </c>
      <c r="AE136" s="137">
        <v>20.962835966229164</v>
      </c>
      <c r="AF136" s="137">
        <v>32.454085499447764</v>
      </c>
      <c r="AG136" s="137">
        <v>48.1060452194885</v>
      </c>
      <c r="AH136" s="137">
        <v>68.486956185910984</v>
      </c>
      <c r="AI136" s="137">
        <v>93.42238345558944</v>
      </c>
      <c r="AJ136" s="137">
        <v>123.17449901757873</v>
      </c>
      <c r="AK136" s="137">
        <v>157.42545067261679</v>
      </c>
      <c r="AL136" s="137">
        <v>195.82944714852749</v>
      </c>
      <c r="AM136" s="137">
        <v>237.64981391369031</v>
      </c>
      <c r="AN136" s="137">
        <v>282.24134278369922</v>
      </c>
      <c r="AO136" s="137">
        <v>328.70798582176764</v>
      </c>
      <c r="AP136" s="137">
        <v>376.35835547586328</v>
      </c>
      <c r="AQ136" s="137">
        <v>424.5001793347277</v>
      </c>
      <c r="AR136" s="137">
        <v>472.74596047654262</v>
      </c>
      <c r="AS136" s="137">
        <v>520.51314113760259</v>
      </c>
      <c r="AT136" s="137">
        <v>567.85951141425312</v>
      </c>
      <c r="AU136" s="137">
        <v>614.4187727818379</v>
      </c>
      <c r="AV136" s="137">
        <v>660.40584789201398</v>
      </c>
      <c r="AW136" s="137">
        <v>705.58021853879598</v>
      </c>
      <c r="AX136" s="137">
        <v>750.46361329223441</v>
      </c>
      <c r="AY136" s="137">
        <v>795.01343867957758</v>
      </c>
      <c r="AZ136" s="137">
        <v>840.14881880817416</v>
      </c>
    </row>
    <row r="137" spans="1:52">
      <c r="A137" s="123" t="s">
        <v>134</v>
      </c>
      <c r="B137" s="137">
        <v>0</v>
      </c>
      <c r="C137" s="137">
        <v>0</v>
      </c>
      <c r="D137" s="137">
        <v>0</v>
      </c>
      <c r="E137" s="137">
        <v>0</v>
      </c>
      <c r="F137" s="137">
        <v>0</v>
      </c>
      <c r="G137" s="137">
        <v>0</v>
      </c>
      <c r="H137" s="137">
        <v>0</v>
      </c>
      <c r="I137" s="137">
        <v>0</v>
      </c>
      <c r="J137" s="137">
        <v>0</v>
      </c>
      <c r="K137" s="137">
        <v>0</v>
      </c>
      <c r="L137" s="137">
        <v>0</v>
      </c>
      <c r="M137" s="137">
        <v>0</v>
      </c>
      <c r="N137" s="137">
        <v>0</v>
      </c>
      <c r="O137" s="137">
        <v>0</v>
      </c>
      <c r="P137" s="137">
        <v>0</v>
      </c>
      <c r="Q137" s="137">
        <v>0</v>
      </c>
      <c r="R137" s="137">
        <v>0</v>
      </c>
      <c r="S137" s="137">
        <v>0</v>
      </c>
      <c r="T137" s="137">
        <v>0</v>
      </c>
      <c r="U137" s="137">
        <v>0</v>
      </c>
      <c r="V137" s="137">
        <v>0</v>
      </c>
      <c r="W137" s="137">
        <v>0</v>
      </c>
      <c r="X137" s="137">
        <v>0</v>
      </c>
      <c r="Y137" s="137">
        <v>0</v>
      </c>
      <c r="Z137" s="137">
        <v>0</v>
      </c>
      <c r="AA137" s="137">
        <v>0</v>
      </c>
      <c r="AB137" s="137">
        <v>0</v>
      </c>
      <c r="AC137" s="137">
        <v>0</v>
      </c>
      <c r="AD137" s="137">
        <v>0</v>
      </c>
      <c r="AE137" s="137">
        <v>0</v>
      </c>
      <c r="AF137" s="137">
        <v>0</v>
      </c>
      <c r="AG137" s="137">
        <v>0</v>
      </c>
      <c r="AH137" s="137">
        <v>0</v>
      </c>
      <c r="AI137" s="137">
        <v>0</v>
      </c>
      <c r="AJ137" s="137">
        <v>0</v>
      </c>
      <c r="AK137" s="137">
        <v>0</v>
      </c>
      <c r="AL137" s="137">
        <v>0</v>
      </c>
      <c r="AM137" s="137">
        <v>0</v>
      </c>
      <c r="AN137" s="137">
        <v>0</v>
      </c>
      <c r="AO137" s="137">
        <v>0</v>
      </c>
      <c r="AP137" s="137">
        <v>0</v>
      </c>
      <c r="AQ137" s="137">
        <v>0</v>
      </c>
      <c r="AR137" s="137">
        <v>0</v>
      </c>
      <c r="AS137" s="137">
        <v>0</v>
      </c>
      <c r="AT137" s="137">
        <v>0</v>
      </c>
      <c r="AU137" s="137">
        <v>0</v>
      </c>
      <c r="AV137" s="137">
        <v>0</v>
      </c>
      <c r="AW137" s="137">
        <v>0</v>
      </c>
      <c r="AX137" s="137">
        <v>0</v>
      </c>
      <c r="AY137" s="137">
        <v>0</v>
      </c>
      <c r="AZ137" s="137">
        <v>0</v>
      </c>
    </row>
    <row r="138" spans="1:52">
      <c r="A138" s="123" t="s">
        <v>141</v>
      </c>
      <c r="B138" s="137">
        <v>0</v>
      </c>
      <c r="C138" s="137">
        <v>0</v>
      </c>
      <c r="D138" s="137">
        <v>0</v>
      </c>
      <c r="E138" s="137">
        <v>0</v>
      </c>
      <c r="F138" s="137">
        <v>0</v>
      </c>
      <c r="G138" s="137">
        <v>0</v>
      </c>
      <c r="H138" s="137">
        <v>0</v>
      </c>
      <c r="I138" s="137">
        <v>0</v>
      </c>
      <c r="J138" s="137">
        <v>0</v>
      </c>
      <c r="K138" s="137">
        <v>0</v>
      </c>
      <c r="L138" s="137">
        <v>0</v>
      </c>
      <c r="M138" s="137">
        <v>0</v>
      </c>
      <c r="N138" s="137">
        <v>0</v>
      </c>
      <c r="O138" s="137">
        <v>0</v>
      </c>
      <c r="P138" s="137">
        <v>0</v>
      </c>
      <c r="Q138" s="137">
        <v>0</v>
      </c>
      <c r="R138" s="137">
        <v>0</v>
      </c>
      <c r="S138" s="137">
        <v>0</v>
      </c>
      <c r="T138" s="137">
        <v>0</v>
      </c>
      <c r="U138" s="137">
        <v>0</v>
      </c>
      <c r="V138" s="137">
        <v>0</v>
      </c>
      <c r="W138" s="137">
        <v>0</v>
      </c>
      <c r="X138" s="137">
        <v>0</v>
      </c>
      <c r="Y138" s="137">
        <v>0</v>
      </c>
      <c r="Z138" s="137">
        <v>0</v>
      </c>
      <c r="AA138" s="137">
        <v>0</v>
      </c>
      <c r="AB138" s="137">
        <v>0</v>
      </c>
      <c r="AC138" s="137">
        <v>0</v>
      </c>
      <c r="AD138" s="137">
        <v>0</v>
      </c>
      <c r="AE138" s="137">
        <v>0</v>
      </c>
      <c r="AF138" s="137">
        <v>0</v>
      </c>
      <c r="AG138" s="137">
        <v>0</v>
      </c>
      <c r="AH138" s="137">
        <v>0</v>
      </c>
      <c r="AI138" s="137">
        <v>0</v>
      </c>
      <c r="AJ138" s="137">
        <v>0</v>
      </c>
      <c r="AK138" s="137">
        <v>0</v>
      </c>
      <c r="AL138" s="137">
        <v>0</v>
      </c>
      <c r="AM138" s="137">
        <v>0</v>
      </c>
      <c r="AN138" s="137">
        <v>0</v>
      </c>
      <c r="AO138" s="137">
        <v>0</v>
      </c>
      <c r="AP138" s="137">
        <v>0</v>
      </c>
      <c r="AQ138" s="137">
        <v>0</v>
      </c>
      <c r="AR138" s="137">
        <v>0</v>
      </c>
      <c r="AS138" s="137">
        <v>0</v>
      </c>
      <c r="AT138" s="137">
        <v>0</v>
      </c>
      <c r="AU138" s="137">
        <v>0</v>
      </c>
      <c r="AV138" s="137">
        <v>0</v>
      </c>
      <c r="AW138" s="137">
        <v>0</v>
      </c>
      <c r="AX138" s="137">
        <v>0</v>
      </c>
      <c r="AY138" s="137">
        <v>0</v>
      </c>
      <c r="AZ138" s="137">
        <v>0</v>
      </c>
    </row>
    <row r="139" spans="1:52">
      <c r="A139" s="121" t="s">
        <v>135</v>
      </c>
      <c r="B139" s="143">
        <v>0</v>
      </c>
      <c r="C139" s="143">
        <v>0</v>
      </c>
      <c r="D139" s="143">
        <v>0</v>
      </c>
      <c r="E139" s="143">
        <v>0</v>
      </c>
      <c r="F139" s="143">
        <v>0</v>
      </c>
      <c r="G139" s="143">
        <v>0</v>
      </c>
      <c r="H139" s="143">
        <v>0</v>
      </c>
      <c r="I139" s="143">
        <v>0</v>
      </c>
      <c r="J139" s="143">
        <v>0</v>
      </c>
      <c r="K139" s="143">
        <v>0</v>
      </c>
      <c r="L139" s="143">
        <v>0</v>
      </c>
      <c r="M139" s="143">
        <v>0</v>
      </c>
      <c r="N139" s="143">
        <v>0</v>
      </c>
      <c r="O139" s="143">
        <v>0</v>
      </c>
      <c r="P139" s="143">
        <v>0</v>
      </c>
      <c r="Q139" s="143">
        <v>0</v>
      </c>
      <c r="R139" s="143">
        <v>4.0087734358291695E-2</v>
      </c>
      <c r="S139" s="143">
        <v>0.10355262490230856</v>
      </c>
      <c r="T139" s="143">
        <v>0.18850820222916709</v>
      </c>
      <c r="U139" s="143">
        <v>0.28870822424868031</v>
      </c>
      <c r="V139" s="143">
        <v>0.61084105143148348</v>
      </c>
      <c r="W139" s="143">
        <v>0.67136169503660814</v>
      </c>
      <c r="X139" s="143">
        <v>0.67502757447524486</v>
      </c>
      <c r="Y139" s="143">
        <v>0.66711187635142477</v>
      </c>
      <c r="Z139" s="143">
        <v>0.6515697808275005</v>
      </c>
      <c r="AA139" s="143">
        <v>0.62429989583373935</v>
      </c>
      <c r="AB139" s="143">
        <v>0.58976387466548885</v>
      </c>
      <c r="AC139" s="143">
        <v>0.5467393923008802</v>
      </c>
      <c r="AD139" s="143">
        <v>0.49822939370702513</v>
      </c>
      <c r="AE139" s="143">
        <v>0.51186810514897052</v>
      </c>
      <c r="AF139" s="143">
        <v>1.313186583322633</v>
      </c>
      <c r="AG139" s="143">
        <v>3.2508005271921476</v>
      </c>
      <c r="AH139" s="143">
        <v>6.482964379323982</v>
      </c>
      <c r="AI139" s="143">
        <v>11.036467822681708</v>
      </c>
      <c r="AJ139" s="143">
        <v>16.996679710496593</v>
      </c>
      <c r="AK139" s="143">
        <v>24.382776187257843</v>
      </c>
      <c r="AL139" s="143">
        <v>33.167288909067494</v>
      </c>
      <c r="AM139" s="143">
        <v>43.291047946688039</v>
      </c>
      <c r="AN139" s="143">
        <v>54.689534136739695</v>
      </c>
      <c r="AO139" s="143">
        <v>67.27261893335475</v>
      </c>
      <c r="AP139" s="143">
        <v>81.039037643004619</v>
      </c>
      <c r="AQ139" s="143">
        <v>96.017456888510154</v>
      </c>
      <c r="AR139" s="143">
        <v>112.22530380214093</v>
      </c>
      <c r="AS139" s="143">
        <v>129.63328649589042</v>
      </c>
      <c r="AT139" s="143">
        <v>148.23767249438623</v>
      </c>
      <c r="AU139" s="143">
        <v>167.93014621480529</v>
      </c>
      <c r="AV139" s="143">
        <v>188.73496594947932</v>
      </c>
      <c r="AW139" s="143">
        <v>210.52469011613368</v>
      </c>
      <c r="AX139" s="143">
        <v>233.27890591931003</v>
      </c>
      <c r="AY139" s="143">
        <v>256.95077472928728</v>
      </c>
      <c r="AZ139" s="143">
        <v>281.57242889843559</v>
      </c>
    </row>
    <row r="140" spans="1:52">
      <c r="A140" s="123" t="s">
        <v>136</v>
      </c>
      <c r="B140" s="137">
        <v>0</v>
      </c>
      <c r="C140" s="137">
        <v>0</v>
      </c>
      <c r="D140" s="137">
        <v>0</v>
      </c>
      <c r="E140" s="137">
        <v>0</v>
      </c>
      <c r="F140" s="137">
        <v>0</v>
      </c>
      <c r="G140" s="137">
        <v>0</v>
      </c>
      <c r="H140" s="137">
        <v>0</v>
      </c>
      <c r="I140" s="137">
        <v>0</v>
      </c>
      <c r="J140" s="137">
        <v>0</v>
      </c>
      <c r="K140" s="137">
        <v>0</v>
      </c>
      <c r="L140" s="137">
        <v>0</v>
      </c>
      <c r="M140" s="137">
        <v>0</v>
      </c>
      <c r="N140" s="137">
        <v>0</v>
      </c>
      <c r="O140" s="137">
        <v>0</v>
      </c>
      <c r="P140" s="137">
        <v>0</v>
      </c>
      <c r="Q140" s="137">
        <v>0</v>
      </c>
      <c r="R140" s="137">
        <v>1.7556681312907109E-3</v>
      </c>
      <c r="S140" s="137">
        <v>5.6591815708896065E-3</v>
      </c>
      <c r="T140" s="137">
        <v>1.302041197565342E-2</v>
      </c>
      <c r="U140" s="137">
        <v>2.3673964012164955E-2</v>
      </c>
      <c r="V140" s="137">
        <v>9.6514293406819301E-2</v>
      </c>
      <c r="W140" s="137">
        <v>0.11037178406326831</v>
      </c>
      <c r="X140" s="137">
        <v>0.1126425690251696</v>
      </c>
      <c r="Y140" s="137">
        <v>0.11243784878766262</v>
      </c>
      <c r="Z140" s="137">
        <v>0.11164916755110652</v>
      </c>
      <c r="AA140" s="137">
        <v>0.1097034865306592</v>
      </c>
      <c r="AB140" s="137">
        <v>0.10695543579541401</v>
      </c>
      <c r="AC140" s="137">
        <v>0.10244232908032877</v>
      </c>
      <c r="AD140" s="137">
        <v>9.8347231152325992E-2</v>
      </c>
      <c r="AE140" s="137">
        <v>0.12156488043393499</v>
      </c>
      <c r="AF140" s="137">
        <v>0.5120722954904332</v>
      </c>
      <c r="AG140" s="137">
        <v>1.5098473673930182</v>
      </c>
      <c r="AH140" s="137">
        <v>3.2889949505788545</v>
      </c>
      <c r="AI140" s="137">
        <v>5.9519812867669426</v>
      </c>
      <c r="AJ140" s="137">
        <v>9.6330260735593995</v>
      </c>
      <c r="AK140" s="137">
        <v>14.441450847030673</v>
      </c>
      <c r="AL140" s="137">
        <v>20.443256063582357</v>
      </c>
      <c r="AM140" s="137">
        <v>27.68493264885192</v>
      </c>
      <c r="AN140" s="137">
        <v>36.189907249256265</v>
      </c>
      <c r="AO140" s="137">
        <v>45.953593637686964</v>
      </c>
      <c r="AP140" s="137">
        <v>57.024908743992128</v>
      </c>
      <c r="AQ140" s="137">
        <v>69.484681997132583</v>
      </c>
      <c r="AR140" s="137">
        <v>83.350109273018973</v>
      </c>
      <c r="AS140" s="137">
        <v>98.622295581551981</v>
      </c>
      <c r="AT140" s="137">
        <v>115.29749304714811</v>
      </c>
      <c r="AU140" s="137">
        <v>133.26455588595195</v>
      </c>
      <c r="AV140" s="137">
        <v>152.53127316339663</v>
      </c>
      <c r="AW140" s="137">
        <v>172.96194881852009</v>
      </c>
      <c r="AX140" s="137">
        <v>194.48846169219627</v>
      </c>
      <c r="AY140" s="137">
        <v>217.04295964915394</v>
      </c>
      <c r="AZ140" s="137">
        <v>240.62344177079223</v>
      </c>
    </row>
    <row r="141" spans="1:52">
      <c r="A141" s="123" t="s">
        <v>142</v>
      </c>
      <c r="B141" s="137">
        <v>0</v>
      </c>
      <c r="C141" s="137">
        <v>0</v>
      </c>
      <c r="D141" s="137">
        <v>0</v>
      </c>
      <c r="E141" s="137">
        <v>0</v>
      </c>
      <c r="F141" s="137">
        <v>0</v>
      </c>
      <c r="G141" s="137">
        <v>0</v>
      </c>
      <c r="H141" s="137">
        <v>0</v>
      </c>
      <c r="I141" s="137">
        <v>0</v>
      </c>
      <c r="J141" s="137">
        <v>0</v>
      </c>
      <c r="K141" s="137">
        <v>0</v>
      </c>
      <c r="L141" s="137">
        <v>0</v>
      </c>
      <c r="M141" s="137">
        <v>0</v>
      </c>
      <c r="N141" s="137">
        <v>0</v>
      </c>
      <c r="O141" s="137">
        <v>0</v>
      </c>
      <c r="P141" s="137">
        <v>0</v>
      </c>
      <c r="Q141" s="137">
        <v>0</v>
      </c>
      <c r="R141" s="137">
        <v>3.8332066227000985E-2</v>
      </c>
      <c r="S141" s="137">
        <v>9.7893443331418944E-2</v>
      </c>
      <c r="T141" s="137">
        <v>0.17548779025351366</v>
      </c>
      <c r="U141" s="137">
        <v>0.26503426023651533</v>
      </c>
      <c r="V141" s="137">
        <v>0.51432675802466421</v>
      </c>
      <c r="W141" s="137">
        <v>0.56098991097333972</v>
      </c>
      <c r="X141" s="137">
        <v>0.5623850054500753</v>
      </c>
      <c r="Y141" s="137">
        <v>0.55467402756376216</v>
      </c>
      <c r="Z141" s="137">
        <v>0.53992061327639396</v>
      </c>
      <c r="AA141" s="137">
        <v>0.51459640930308015</v>
      </c>
      <c r="AB141" s="137">
        <v>0.48280843887007485</v>
      </c>
      <c r="AC141" s="137">
        <v>0.4442970632205514</v>
      </c>
      <c r="AD141" s="137">
        <v>0.39988216255469916</v>
      </c>
      <c r="AE141" s="137">
        <v>0.39030322471503553</v>
      </c>
      <c r="AF141" s="137">
        <v>0.80111428783219973</v>
      </c>
      <c r="AG141" s="137">
        <v>1.7409531597991295</v>
      </c>
      <c r="AH141" s="137">
        <v>3.193969428745127</v>
      </c>
      <c r="AI141" s="137">
        <v>5.0844865359147651</v>
      </c>
      <c r="AJ141" s="137">
        <v>7.3636536369371921</v>
      </c>
      <c r="AK141" s="137">
        <v>9.94132534022717</v>
      </c>
      <c r="AL141" s="137">
        <v>12.724032845485134</v>
      </c>
      <c r="AM141" s="137">
        <v>15.606115297836118</v>
      </c>
      <c r="AN141" s="137">
        <v>18.499626887483423</v>
      </c>
      <c r="AO141" s="137">
        <v>21.319025295667789</v>
      </c>
      <c r="AP141" s="137">
        <v>24.014128899012494</v>
      </c>
      <c r="AQ141" s="137">
        <v>26.532774891377578</v>
      </c>
      <c r="AR141" s="137">
        <v>28.875194529121952</v>
      </c>
      <c r="AS141" s="137">
        <v>31.010990914338436</v>
      </c>
      <c r="AT141" s="137">
        <v>32.94017944723813</v>
      </c>
      <c r="AU141" s="137">
        <v>34.665590328853341</v>
      </c>
      <c r="AV141" s="137">
        <v>36.203692786082655</v>
      </c>
      <c r="AW141" s="137">
        <v>37.562741297613584</v>
      </c>
      <c r="AX141" s="137">
        <v>38.790444227113802</v>
      </c>
      <c r="AY141" s="137">
        <v>39.907815080133332</v>
      </c>
      <c r="AZ141" s="137">
        <v>40.948987127643349</v>
      </c>
    </row>
    <row r="142" spans="1:52">
      <c r="A142" s="119" t="s">
        <v>145</v>
      </c>
      <c r="B142" s="142">
        <v>40288.867128288621</v>
      </c>
      <c r="C142" s="142">
        <v>41499.021258044238</v>
      </c>
      <c r="D142" s="142">
        <v>41801.837530930949</v>
      </c>
      <c r="E142" s="142">
        <v>42906.718748453066</v>
      </c>
      <c r="F142" s="142">
        <v>45460.358606248141</v>
      </c>
      <c r="G142" s="142">
        <v>46674.819876786125</v>
      </c>
      <c r="H142" s="142">
        <v>47699.195796765474</v>
      </c>
      <c r="I142" s="142">
        <v>49554.266625985947</v>
      </c>
      <c r="J142" s="142">
        <v>48420.659332620649</v>
      </c>
      <c r="K142" s="142">
        <v>45150.690816484399</v>
      </c>
      <c r="L142" s="142">
        <v>44934.71202775518</v>
      </c>
      <c r="M142" s="142">
        <v>44326.628794526121</v>
      </c>
      <c r="N142" s="142">
        <v>41239.058323672245</v>
      </c>
      <c r="O142" s="142">
        <v>39972.506120619939</v>
      </c>
      <c r="P142" s="142">
        <v>40289.26904043329</v>
      </c>
      <c r="Q142" s="142">
        <v>40841.672231952551</v>
      </c>
      <c r="R142" s="142">
        <v>42845.966246746539</v>
      </c>
      <c r="S142" s="142">
        <v>45303.126997528649</v>
      </c>
      <c r="T142" s="142">
        <v>46376.221696541332</v>
      </c>
      <c r="U142" s="142">
        <v>47055.135511131448</v>
      </c>
      <c r="V142" s="142">
        <v>47520.901498987856</v>
      </c>
      <c r="W142" s="142">
        <v>47857.330041641151</v>
      </c>
      <c r="X142" s="142">
        <v>48087.39882661865</v>
      </c>
      <c r="Y142" s="142">
        <v>48334.470260103699</v>
      </c>
      <c r="Z142" s="142">
        <v>48552.084183085171</v>
      </c>
      <c r="AA142" s="142">
        <v>48746.585846423783</v>
      </c>
      <c r="AB142" s="142">
        <v>48946.434098818201</v>
      </c>
      <c r="AC142" s="142">
        <v>49150.91133708867</v>
      </c>
      <c r="AD142" s="142">
        <v>49358.423633468796</v>
      </c>
      <c r="AE142" s="142">
        <v>49555.287038043847</v>
      </c>
      <c r="AF142" s="142">
        <v>49749.594823526662</v>
      </c>
      <c r="AG142" s="142">
        <v>49920.097147598193</v>
      </c>
      <c r="AH142" s="142">
        <v>50071.059145374827</v>
      </c>
      <c r="AI142" s="142">
        <v>50147.81575980872</v>
      </c>
      <c r="AJ142" s="142">
        <v>50195.346880076409</v>
      </c>
      <c r="AK142" s="142">
        <v>50212.407268614676</v>
      </c>
      <c r="AL142" s="142">
        <v>50200.047051631693</v>
      </c>
      <c r="AM142" s="142">
        <v>50154.885039712739</v>
      </c>
      <c r="AN142" s="142">
        <v>50078.145910677114</v>
      </c>
      <c r="AO142" s="142">
        <v>49966.738148430057</v>
      </c>
      <c r="AP142" s="142">
        <v>49818.315539633324</v>
      </c>
      <c r="AQ142" s="142">
        <v>49664.617579668084</v>
      </c>
      <c r="AR142" s="142">
        <v>49498.927595366811</v>
      </c>
      <c r="AS142" s="142">
        <v>49327.157035019241</v>
      </c>
      <c r="AT142" s="142">
        <v>49161.136008888061</v>
      </c>
      <c r="AU142" s="142">
        <v>49006.767154089081</v>
      </c>
      <c r="AV142" s="142">
        <v>48850.769954040763</v>
      </c>
      <c r="AW142" s="142">
        <v>48712.497313099891</v>
      </c>
      <c r="AX142" s="142">
        <v>48595.140112385059</v>
      </c>
      <c r="AY142" s="142">
        <v>48503.319587409613</v>
      </c>
      <c r="AZ142" s="142">
        <v>48441.048933870719</v>
      </c>
    </row>
    <row r="143" spans="1:52">
      <c r="A143" s="121" t="s">
        <v>126</v>
      </c>
      <c r="B143" s="143">
        <v>40288.867128288621</v>
      </c>
      <c r="C143" s="143">
        <v>41499.021258044238</v>
      </c>
      <c r="D143" s="143">
        <v>41801.837530930949</v>
      </c>
      <c r="E143" s="143">
        <v>42906.718748453066</v>
      </c>
      <c r="F143" s="143">
        <v>45460.358606248141</v>
      </c>
      <c r="G143" s="143">
        <v>46674.819876786125</v>
      </c>
      <c r="H143" s="143">
        <v>47699.195796765474</v>
      </c>
      <c r="I143" s="143">
        <v>49554.266625985947</v>
      </c>
      <c r="J143" s="143">
        <v>48420.659332620649</v>
      </c>
      <c r="K143" s="143">
        <v>45150.690816484399</v>
      </c>
      <c r="L143" s="143">
        <v>44934.71202775518</v>
      </c>
      <c r="M143" s="143">
        <v>44326.628794526121</v>
      </c>
      <c r="N143" s="143">
        <v>41239.058323672245</v>
      </c>
      <c r="O143" s="143">
        <v>39972.506120619939</v>
      </c>
      <c r="P143" s="143">
        <v>40289.26904043329</v>
      </c>
      <c r="Q143" s="143">
        <v>40841.672231952551</v>
      </c>
      <c r="R143" s="143">
        <v>42845.892932269184</v>
      </c>
      <c r="S143" s="143">
        <v>45302.950663424403</v>
      </c>
      <c r="T143" s="143">
        <v>46375.905614906602</v>
      </c>
      <c r="U143" s="143">
        <v>47054.638585519591</v>
      </c>
      <c r="V143" s="143">
        <v>47520.184214339213</v>
      </c>
      <c r="W143" s="143">
        <v>47856.607748806506</v>
      </c>
      <c r="X143" s="143">
        <v>48086.678137103532</v>
      </c>
      <c r="Y143" s="143">
        <v>48333.753665636257</v>
      </c>
      <c r="Z143" s="143">
        <v>48551.375787186793</v>
      </c>
      <c r="AA143" s="143">
        <v>48745.887642219153</v>
      </c>
      <c r="AB143" s="143">
        <v>48945.750904541164</v>
      </c>
      <c r="AC143" s="143">
        <v>49150.266598467657</v>
      </c>
      <c r="AD143" s="143">
        <v>49357.809101627994</v>
      </c>
      <c r="AE143" s="143">
        <v>49554.420120464099</v>
      </c>
      <c r="AF143" s="143">
        <v>49745.121429410137</v>
      </c>
      <c r="AG143" s="143">
        <v>49905.678762261705</v>
      </c>
      <c r="AH143" s="143">
        <v>50039.379577490006</v>
      </c>
      <c r="AI143" s="143">
        <v>50090.930519685913</v>
      </c>
      <c r="AJ143" s="143">
        <v>50104.545650484724</v>
      </c>
      <c r="AK143" s="143">
        <v>50078.985767672566</v>
      </c>
      <c r="AL143" s="143">
        <v>50014.591873029334</v>
      </c>
      <c r="AM143" s="143">
        <v>49908.259894470866</v>
      </c>
      <c r="AN143" s="143">
        <v>49761.656156031058</v>
      </c>
      <c r="AO143" s="143">
        <v>49572.483363053543</v>
      </c>
      <c r="AP143" s="143">
        <v>49338.906259516742</v>
      </c>
      <c r="AQ143" s="143">
        <v>49092.98881970995</v>
      </c>
      <c r="AR143" s="143">
        <v>48827.914193069853</v>
      </c>
      <c r="AS143" s="143">
        <v>48550.226571477964</v>
      </c>
      <c r="AT143" s="143">
        <v>48272.00757255088</v>
      </c>
      <c r="AU143" s="143">
        <v>47999.454413265783</v>
      </c>
      <c r="AV143" s="143">
        <v>47720.495438873775</v>
      </c>
      <c r="AW143" s="143">
        <v>47453.688483481325</v>
      </c>
      <c r="AX143" s="143">
        <v>47204.216433811009</v>
      </c>
      <c r="AY143" s="143">
        <v>46976.367090994347</v>
      </c>
      <c r="AZ143" s="143">
        <v>46776.023951909112</v>
      </c>
    </row>
    <row r="144" spans="1:52">
      <c r="A144" s="123" t="s">
        <v>128</v>
      </c>
      <c r="B144" s="137">
        <v>40288.867128288621</v>
      </c>
      <c r="C144" s="137">
        <v>41499.021258044238</v>
      </c>
      <c r="D144" s="137">
        <v>41801.837530930949</v>
      </c>
      <c r="E144" s="137">
        <v>42906.718748453066</v>
      </c>
      <c r="F144" s="137">
        <v>45460.358606248141</v>
      </c>
      <c r="G144" s="137">
        <v>46674.819876786125</v>
      </c>
      <c r="H144" s="137">
        <v>47699.195796765474</v>
      </c>
      <c r="I144" s="137">
        <v>49554.266625985947</v>
      </c>
      <c r="J144" s="137">
        <v>48420.659332620649</v>
      </c>
      <c r="K144" s="137">
        <v>45150.690816484399</v>
      </c>
      <c r="L144" s="137">
        <v>44934.71202775518</v>
      </c>
      <c r="M144" s="137">
        <v>44326.628794526121</v>
      </c>
      <c r="N144" s="137">
        <v>41239.058323672245</v>
      </c>
      <c r="O144" s="137">
        <v>39972.506120619939</v>
      </c>
      <c r="P144" s="137">
        <v>40289.26904043329</v>
      </c>
      <c r="Q144" s="137">
        <v>40841.672231952551</v>
      </c>
      <c r="R144" s="137">
        <v>42845.216482670403</v>
      </c>
      <c r="S144" s="137">
        <v>45301.385251712614</v>
      </c>
      <c r="T144" s="137">
        <v>46373.244644753679</v>
      </c>
      <c r="U144" s="137">
        <v>47050.685090631931</v>
      </c>
      <c r="V144" s="137">
        <v>47514.688433497853</v>
      </c>
      <c r="W144" s="137">
        <v>47849.145525671003</v>
      </c>
      <c r="X144" s="137">
        <v>48076.746476354485</v>
      </c>
      <c r="Y144" s="137">
        <v>48320.795122910669</v>
      </c>
      <c r="Z144" s="137">
        <v>48534.662028236169</v>
      </c>
      <c r="AA144" s="137">
        <v>48724.478109737072</v>
      </c>
      <c r="AB144" s="137">
        <v>48918.43165037084</v>
      </c>
      <c r="AC144" s="137">
        <v>49115.636460752707</v>
      </c>
      <c r="AD144" s="137">
        <v>49314.051855388236</v>
      </c>
      <c r="AE144" s="137">
        <v>49499.546049306329</v>
      </c>
      <c r="AF144" s="137">
        <v>49676.698382218572</v>
      </c>
      <c r="AG144" s="137">
        <v>49820.578954666911</v>
      </c>
      <c r="AH144" s="137">
        <v>49933.489445408122</v>
      </c>
      <c r="AI144" s="137">
        <v>49959.253766072907</v>
      </c>
      <c r="AJ144" s="137">
        <v>49940.442451500901</v>
      </c>
      <c r="AK144" s="137">
        <v>49874.833616853924</v>
      </c>
      <c r="AL144" s="137">
        <v>49760.868102133812</v>
      </c>
      <c r="AM144" s="137">
        <v>49592.987682068037</v>
      </c>
      <c r="AN144" s="137">
        <v>49369.454744974595</v>
      </c>
      <c r="AO144" s="137">
        <v>49085.390367689419</v>
      </c>
      <c r="AP144" s="137">
        <v>48733.729262426532</v>
      </c>
      <c r="AQ144" s="137">
        <v>48342.85569810892</v>
      </c>
      <c r="AR144" s="137">
        <v>47899.432869036318</v>
      </c>
      <c r="AS144" s="137">
        <v>47405.216666378219</v>
      </c>
      <c r="AT144" s="137">
        <v>46862.869137808935</v>
      </c>
      <c r="AU144" s="137">
        <v>46274.031836015791</v>
      </c>
      <c r="AV144" s="137">
        <v>45617.624326865771</v>
      </c>
      <c r="AW144" s="137">
        <v>44906.853495218442</v>
      </c>
      <c r="AX144" s="137">
        <v>44136.672360233213</v>
      </c>
      <c r="AY144" s="137">
        <v>43308.918344923761</v>
      </c>
      <c r="AZ144" s="137">
        <v>42419.73934646041</v>
      </c>
    </row>
    <row r="145" spans="1:52">
      <c r="A145" s="123" t="s">
        <v>129</v>
      </c>
      <c r="B145" s="137">
        <v>0</v>
      </c>
      <c r="C145" s="137">
        <v>0</v>
      </c>
      <c r="D145" s="137">
        <v>0</v>
      </c>
      <c r="E145" s="137">
        <v>0</v>
      </c>
      <c r="F145" s="137">
        <v>0</v>
      </c>
      <c r="G145" s="137">
        <v>0</v>
      </c>
      <c r="H145" s="137">
        <v>0</v>
      </c>
      <c r="I145" s="137">
        <v>0</v>
      </c>
      <c r="J145" s="137">
        <v>0</v>
      </c>
      <c r="K145" s="137">
        <v>0</v>
      </c>
      <c r="L145" s="137">
        <v>0</v>
      </c>
      <c r="M145" s="137">
        <v>0</v>
      </c>
      <c r="N145" s="137">
        <v>0</v>
      </c>
      <c r="O145" s="137">
        <v>0</v>
      </c>
      <c r="P145" s="137">
        <v>0</v>
      </c>
      <c r="Q145" s="137">
        <v>0</v>
      </c>
      <c r="R145" s="137">
        <v>4.2531610905874297E-2</v>
      </c>
      <c r="S145" s="137">
        <v>9.7271765459728182E-2</v>
      </c>
      <c r="T145" s="137">
        <v>0.15066990939800659</v>
      </c>
      <c r="U145" s="137">
        <v>0.24600917835192054</v>
      </c>
      <c r="V145" s="137">
        <v>0.3698497434139259</v>
      </c>
      <c r="W145" s="137">
        <v>0.56339144772572125</v>
      </c>
      <c r="X145" s="137">
        <v>0.84448460676577874</v>
      </c>
      <c r="Y145" s="137">
        <v>1.2160667920169568</v>
      </c>
      <c r="Z145" s="137">
        <v>1.6813915898577863</v>
      </c>
      <c r="AA145" s="137">
        <v>2.3261685160355823</v>
      </c>
      <c r="AB145" s="137">
        <v>3.1619331638684249</v>
      </c>
      <c r="AC145" s="137">
        <v>4.2568859976125939</v>
      </c>
      <c r="AD145" s="137">
        <v>5.6765832994956931</v>
      </c>
      <c r="AE145" s="137">
        <v>7.5283361197520291</v>
      </c>
      <c r="AF145" s="137">
        <v>9.7695374541357065</v>
      </c>
      <c r="AG145" s="137">
        <v>12.608263371932674</v>
      </c>
      <c r="AH145" s="137">
        <v>16.315868602004972</v>
      </c>
      <c r="AI145" s="137">
        <v>21.140605855734673</v>
      </c>
      <c r="AJ145" s="137">
        <v>27.386140129196299</v>
      </c>
      <c r="AK145" s="137">
        <v>35.272007133450053</v>
      </c>
      <c r="AL145" s="137">
        <v>45.042490850562729</v>
      </c>
      <c r="AM145" s="137">
        <v>57.39138536957293</v>
      </c>
      <c r="AN145" s="137">
        <v>73.112328196773404</v>
      </c>
      <c r="AO145" s="137">
        <v>92.93258379956491</v>
      </c>
      <c r="AP145" s="137">
        <v>118.01255316386562</v>
      </c>
      <c r="AQ145" s="137">
        <v>149.37911920242121</v>
      </c>
      <c r="AR145" s="137">
        <v>188.56424305716098</v>
      </c>
      <c r="AS145" s="137">
        <v>236.74542770541044</v>
      </c>
      <c r="AT145" s="137">
        <v>296.03762079828596</v>
      </c>
      <c r="AU145" s="137">
        <v>367.68490440610589</v>
      </c>
      <c r="AV145" s="137">
        <v>453.68072230493044</v>
      </c>
      <c r="AW145" s="137">
        <v>555.09390154681989</v>
      </c>
      <c r="AX145" s="137">
        <v>673.9356895332686</v>
      </c>
      <c r="AY145" s="137">
        <v>810.14929161001487</v>
      </c>
      <c r="AZ145" s="137">
        <v>965.17423121824891</v>
      </c>
    </row>
    <row r="146" spans="1:52">
      <c r="A146" s="123" t="s">
        <v>146</v>
      </c>
      <c r="B146" s="137">
        <v>0</v>
      </c>
      <c r="C146" s="137">
        <v>0</v>
      </c>
      <c r="D146" s="137">
        <v>0</v>
      </c>
      <c r="E146" s="137">
        <v>0</v>
      </c>
      <c r="F146" s="137">
        <v>0</v>
      </c>
      <c r="G146" s="137">
        <v>0</v>
      </c>
      <c r="H146" s="137">
        <v>0</v>
      </c>
      <c r="I146" s="137">
        <v>0</v>
      </c>
      <c r="J146" s="137">
        <v>0</v>
      </c>
      <c r="K146" s="137">
        <v>0</v>
      </c>
      <c r="L146" s="137">
        <v>0</v>
      </c>
      <c r="M146" s="137">
        <v>0</v>
      </c>
      <c r="N146" s="137">
        <v>0</v>
      </c>
      <c r="O146" s="137">
        <v>0</v>
      </c>
      <c r="P146" s="137">
        <v>0</v>
      </c>
      <c r="Q146" s="137">
        <v>0</v>
      </c>
      <c r="R146" s="137">
        <v>0.62825103351064171</v>
      </c>
      <c r="S146" s="137">
        <v>1.4414308869642458</v>
      </c>
      <c r="T146" s="137">
        <v>2.4149979014587428</v>
      </c>
      <c r="U146" s="137">
        <v>3.5436453177443568</v>
      </c>
      <c r="V146" s="137">
        <v>4.8802121916393411</v>
      </c>
      <c r="W146" s="137">
        <v>6.5307803837618508</v>
      </c>
      <c r="X146" s="137">
        <v>8.4563625145248071</v>
      </c>
      <c r="Y146" s="137">
        <v>10.767565048817495</v>
      </c>
      <c r="Z146" s="137">
        <v>13.549102569127932</v>
      </c>
      <c r="AA146" s="137">
        <v>16.898383605365051</v>
      </c>
      <c r="AB146" s="137">
        <v>21.014919668609661</v>
      </c>
      <c r="AC146" s="137">
        <v>25.905560286526079</v>
      </c>
      <c r="AD146" s="137">
        <v>31.826167400599498</v>
      </c>
      <c r="AE146" s="137">
        <v>38.724260758441339</v>
      </c>
      <c r="AF146" s="137">
        <v>46.830315543241568</v>
      </c>
      <c r="AG146" s="137">
        <v>56.508623643038632</v>
      </c>
      <c r="AH146" s="137">
        <v>68.094546906648546</v>
      </c>
      <c r="AI146" s="137">
        <v>81.742757853356679</v>
      </c>
      <c r="AJ146" s="137">
        <v>98.092600538913004</v>
      </c>
      <c r="AK146" s="137">
        <v>117.65478566586927</v>
      </c>
      <c r="AL146" s="137">
        <v>141.07792653791219</v>
      </c>
      <c r="AM146" s="137">
        <v>168.88318450271265</v>
      </c>
      <c r="AN146" s="137">
        <v>202.01551186124172</v>
      </c>
      <c r="AO146" s="137">
        <v>240.99212230763533</v>
      </c>
      <c r="AP146" s="137">
        <v>287.27413395017919</v>
      </c>
      <c r="AQ146" s="137">
        <v>341.4317497632511</v>
      </c>
      <c r="AR146" s="137">
        <v>405.11725488306286</v>
      </c>
      <c r="AS146" s="137">
        <v>478.98646161332027</v>
      </c>
      <c r="AT146" s="137">
        <v>565.46623675423507</v>
      </c>
      <c r="AU146" s="137">
        <v>664.81436960402891</v>
      </c>
      <c r="AV146" s="137">
        <v>778.957315242601</v>
      </c>
      <c r="AW146" s="137">
        <v>908.56913722662284</v>
      </c>
      <c r="AX146" s="137">
        <v>1056.1116138848463</v>
      </c>
      <c r="AY146" s="137">
        <v>1221.5568989575968</v>
      </c>
      <c r="AZ146" s="137">
        <v>1407.5167229056044</v>
      </c>
    </row>
    <row r="147" spans="1:52">
      <c r="A147" s="123" t="s">
        <v>140</v>
      </c>
      <c r="B147" s="137">
        <v>0</v>
      </c>
      <c r="C147" s="137">
        <v>0</v>
      </c>
      <c r="D147" s="137">
        <v>0</v>
      </c>
      <c r="E147" s="137">
        <v>0</v>
      </c>
      <c r="F147" s="137">
        <v>0</v>
      </c>
      <c r="G147" s="137">
        <v>0</v>
      </c>
      <c r="H147" s="137">
        <v>0</v>
      </c>
      <c r="I147" s="137">
        <v>0</v>
      </c>
      <c r="J147" s="137">
        <v>0</v>
      </c>
      <c r="K147" s="137">
        <v>0</v>
      </c>
      <c r="L147" s="137">
        <v>0</v>
      </c>
      <c r="M147" s="137">
        <v>0</v>
      </c>
      <c r="N147" s="137">
        <v>0</v>
      </c>
      <c r="O147" s="137">
        <v>0</v>
      </c>
      <c r="P147" s="137">
        <v>0</v>
      </c>
      <c r="Q147" s="137">
        <v>0</v>
      </c>
      <c r="R147" s="137">
        <v>5.6669543711658065E-3</v>
      </c>
      <c r="S147" s="137">
        <v>2.6709059362902562E-2</v>
      </c>
      <c r="T147" s="137">
        <v>9.5302342064844517E-2</v>
      </c>
      <c r="U147" s="137">
        <v>0.16384039157078203</v>
      </c>
      <c r="V147" s="137">
        <v>0.24571890630469617</v>
      </c>
      <c r="W147" s="137">
        <v>0.36805130401560932</v>
      </c>
      <c r="X147" s="137">
        <v>0.63081362775730976</v>
      </c>
      <c r="Y147" s="137">
        <v>0.97491088475480392</v>
      </c>
      <c r="Z147" s="137">
        <v>1.4832647916489279</v>
      </c>
      <c r="AA147" s="137">
        <v>2.1849803606790728</v>
      </c>
      <c r="AB147" s="137">
        <v>3.1424013378478644</v>
      </c>
      <c r="AC147" s="137">
        <v>4.4676914308153055</v>
      </c>
      <c r="AD147" s="137">
        <v>6.254495539670847</v>
      </c>
      <c r="AE147" s="137">
        <v>8.6214742795855184</v>
      </c>
      <c r="AF147" s="137">
        <v>11.823194194190483</v>
      </c>
      <c r="AG147" s="137">
        <v>15.982920579817581</v>
      </c>
      <c r="AH147" s="137">
        <v>21.479716573224238</v>
      </c>
      <c r="AI147" s="137">
        <v>28.793389903911752</v>
      </c>
      <c r="AJ147" s="137">
        <v>38.624458315712332</v>
      </c>
      <c r="AK147" s="137">
        <v>51.225358019317547</v>
      </c>
      <c r="AL147" s="137">
        <v>67.603353507056411</v>
      </c>
      <c r="AM147" s="137">
        <v>88.99764253054181</v>
      </c>
      <c r="AN147" s="137">
        <v>117.07357099844916</v>
      </c>
      <c r="AO147" s="137">
        <v>153.16828925692789</v>
      </c>
      <c r="AP147" s="137">
        <v>199.89030997616658</v>
      </c>
      <c r="AQ147" s="137">
        <v>259.32225263535145</v>
      </c>
      <c r="AR147" s="137">
        <v>334.79982609330705</v>
      </c>
      <c r="AS147" s="137">
        <v>429.27801578100912</v>
      </c>
      <c r="AT147" s="137">
        <v>547.63457718942391</v>
      </c>
      <c r="AU147" s="137">
        <v>692.92330323985652</v>
      </c>
      <c r="AV147" s="137">
        <v>870.23307446047454</v>
      </c>
      <c r="AW147" s="137">
        <v>1083.1719494894392</v>
      </c>
      <c r="AX147" s="137">
        <v>1337.4967701596781</v>
      </c>
      <c r="AY147" s="137">
        <v>1635.742555502972</v>
      </c>
      <c r="AZ147" s="137">
        <v>1983.5936513248494</v>
      </c>
    </row>
    <row r="148" spans="1:52">
      <c r="A148" s="121"/>
      <c r="B148" s="143">
        <v>0</v>
      </c>
      <c r="C148" s="143">
        <v>0</v>
      </c>
      <c r="D148" s="143">
        <v>0</v>
      </c>
      <c r="E148" s="143">
        <v>0</v>
      </c>
      <c r="F148" s="143">
        <v>0</v>
      </c>
      <c r="G148" s="143">
        <v>0</v>
      </c>
      <c r="H148" s="143">
        <v>0</v>
      </c>
      <c r="I148" s="143">
        <v>0</v>
      </c>
      <c r="J148" s="143">
        <v>0</v>
      </c>
      <c r="K148" s="143">
        <v>0</v>
      </c>
      <c r="L148" s="143">
        <v>0</v>
      </c>
      <c r="M148" s="143">
        <v>0</v>
      </c>
      <c r="N148" s="143">
        <v>0</v>
      </c>
      <c r="O148" s="143">
        <v>0</v>
      </c>
      <c r="P148" s="143">
        <v>0</v>
      </c>
      <c r="Q148" s="143">
        <v>0</v>
      </c>
      <c r="R148" s="143">
        <v>0</v>
      </c>
      <c r="S148" s="143">
        <v>0</v>
      </c>
      <c r="T148" s="143">
        <v>0</v>
      </c>
      <c r="U148" s="143">
        <v>0</v>
      </c>
      <c r="V148" s="143">
        <v>0</v>
      </c>
      <c r="W148" s="143">
        <v>0</v>
      </c>
      <c r="X148" s="143">
        <v>0</v>
      </c>
      <c r="Y148" s="143">
        <v>0</v>
      </c>
      <c r="Z148" s="143">
        <v>0</v>
      </c>
      <c r="AA148" s="143">
        <v>0</v>
      </c>
      <c r="AB148" s="143">
        <v>0</v>
      </c>
      <c r="AC148" s="143">
        <v>0</v>
      </c>
      <c r="AD148" s="143">
        <v>0</v>
      </c>
      <c r="AE148" s="143">
        <v>0</v>
      </c>
      <c r="AF148" s="143">
        <v>0</v>
      </c>
      <c r="AG148" s="143">
        <v>0</v>
      </c>
      <c r="AH148" s="143">
        <v>0</v>
      </c>
      <c r="AI148" s="143">
        <v>0</v>
      </c>
      <c r="AJ148" s="143">
        <v>0</v>
      </c>
      <c r="AK148" s="143">
        <v>0</v>
      </c>
      <c r="AL148" s="143">
        <v>0</v>
      </c>
      <c r="AM148" s="143">
        <v>0</v>
      </c>
      <c r="AN148" s="143">
        <v>0</v>
      </c>
      <c r="AO148" s="143">
        <v>0</v>
      </c>
      <c r="AP148" s="143">
        <v>0</v>
      </c>
      <c r="AQ148" s="143">
        <v>0</v>
      </c>
      <c r="AR148" s="143">
        <v>0</v>
      </c>
      <c r="AS148" s="143">
        <v>0</v>
      </c>
      <c r="AT148" s="143">
        <v>0</v>
      </c>
      <c r="AU148" s="143">
        <v>0</v>
      </c>
      <c r="AV148" s="143">
        <v>0</v>
      </c>
      <c r="AW148" s="143">
        <v>0</v>
      </c>
      <c r="AX148" s="143">
        <v>0</v>
      </c>
      <c r="AY148" s="143">
        <v>0</v>
      </c>
      <c r="AZ148" s="143">
        <v>0</v>
      </c>
    </row>
    <row r="149" spans="1:52">
      <c r="A149" s="123"/>
      <c r="B149" s="137">
        <v>0</v>
      </c>
      <c r="C149" s="137">
        <v>0</v>
      </c>
      <c r="D149" s="137">
        <v>0</v>
      </c>
      <c r="E149" s="137">
        <v>0</v>
      </c>
      <c r="F149" s="137">
        <v>0</v>
      </c>
      <c r="G149" s="137">
        <v>0</v>
      </c>
      <c r="H149" s="137">
        <v>0</v>
      </c>
      <c r="I149" s="137">
        <v>0</v>
      </c>
      <c r="J149" s="137">
        <v>0</v>
      </c>
      <c r="K149" s="137">
        <v>0</v>
      </c>
      <c r="L149" s="137">
        <v>0</v>
      </c>
      <c r="M149" s="137">
        <v>0</v>
      </c>
      <c r="N149" s="137">
        <v>0</v>
      </c>
      <c r="O149" s="137">
        <v>0</v>
      </c>
      <c r="P149" s="137">
        <v>0</v>
      </c>
      <c r="Q149" s="137">
        <v>0</v>
      </c>
      <c r="R149" s="137">
        <v>0</v>
      </c>
      <c r="S149" s="137">
        <v>0</v>
      </c>
      <c r="T149" s="137">
        <v>0</v>
      </c>
      <c r="U149" s="137">
        <v>0</v>
      </c>
      <c r="V149" s="137">
        <v>0</v>
      </c>
      <c r="W149" s="137">
        <v>0</v>
      </c>
      <c r="X149" s="137">
        <v>0</v>
      </c>
      <c r="Y149" s="137">
        <v>0</v>
      </c>
      <c r="Z149" s="137">
        <v>0</v>
      </c>
      <c r="AA149" s="137">
        <v>0</v>
      </c>
      <c r="AB149" s="137">
        <v>0</v>
      </c>
      <c r="AC149" s="137">
        <v>0</v>
      </c>
      <c r="AD149" s="137">
        <v>0</v>
      </c>
      <c r="AE149" s="137">
        <v>0</v>
      </c>
      <c r="AF149" s="137">
        <v>0</v>
      </c>
      <c r="AG149" s="137">
        <v>0</v>
      </c>
      <c r="AH149" s="137">
        <v>0</v>
      </c>
      <c r="AI149" s="137">
        <v>0</v>
      </c>
      <c r="AJ149" s="137">
        <v>0</v>
      </c>
      <c r="AK149" s="137">
        <v>0</v>
      </c>
      <c r="AL149" s="137">
        <v>0</v>
      </c>
      <c r="AM149" s="137">
        <v>0</v>
      </c>
      <c r="AN149" s="137">
        <v>0</v>
      </c>
      <c r="AO149" s="137">
        <v>0</v>
      </c>
      <c r="AP149" s="137">
        <v>0</v>
      </c>
      <c r="AQ149" s="137">
        <v>0</v>
      </c>
      <c r="AR149" s="137">
        <v>0</v>
      </c>
      <c r="AS149" s="137">
        <v>0</v>
      </c>
      <c r="AT149" s="137">
        <v>0</v>
      </c>
      <c r="AU149" s="137">
        <v>0</v>
      </c>
      <c r="AV149" s="137">
        <v>0</v>
      </c>
      <c r="AW149" s="137">
        <v>0</v>
      </c>
      <c r="AX149" s="137">
        <v>0</v>
      </c>
      <c r="AY149" s="137">
        <v>0</v>
      </c>
      <c r="AZ149" s="137">
        <v>0</v>
      </c>
    </row>
    <row r="150" spans="1:52">
      <c r="A150" s="123"/>
      <c r="B150" s="137">
        <v>0</v>
      </c>
      <c r="C150" s="137">
        <v>0</v>
      </c>
      <c r="D150" s="137">
        <v>0</v>
      </c>
      <c r="E150" s="137">
        <v>0</v>
      </c>
      <c r="F150" s="137">
        <v>0</v>
      </c>
      <c r="G150" s="137">
        <v>0</v>
      </c>
      <c r="H150" s="137">
        <v>0</v>
      </c>
      <c r="I150" s="137">
        <v>0</v>
      </c>
      <c r="J150" s="137">
        <v>0</v>
      </c>
      <c r="K150" s="137">
        <v>0</v>
      </c>
      <c r="L150" s="137">
        <v>0</v>
      </c>
      <c r="M150" s="137">
        <v>0</v>
      </c>
      <c r="N150" s="137">
        <v>0</v>
      </c>
      <c r="O150" s="137">
        <v>0</v>
      </c>
      <c r="P150" s="137">
        <v>0</v>
      </c>
      <c r="Q150" s="137">
        <v>0</v>
      </c>
      <c r="R150" s="137">
        <v>0</v>
      </c>
      <c r="S150" s="137">
        <v>0</v>
      </c>
      <c r="T150" s="137">
        <v>0</v>
      </c>
      <c r="U150" s="137">
        <v>0</v>
      </c>
      <c r="V150" s="137">
        <v>0</v>
      </c>
      <c r="W150" s="137">
        <v>0</v>
      </c>
      <c r="X150" s="137">
        <v>0</v>
      </c>
      <c r="Y150" s="137">
        <v>0</v>
      </c>
      <c r="Z150" s="137">
        <v>0</v>
      </c>
      <c r="AA150" s="137">
        <v>0</v>
      </c>
      <c r="AB150" s="137">
        <v>0</v>
      </c>
      <c r="AC150" s="137">
        <v>0</v>
      </c>
      <c r="AD150" s="137">
        <v>0</v>
      </c>
      <c r="AE150" s="137">
        <v>0</v>
      </c>
      <c r="AF150" s="137">
        <v>0</v>
      </c>
      <c r="AG150" s="137">
        <v>0</v>
      </c>
      <c r="AH150" s="137">
        <v>0</v>
      </c>
      <c r="AI150" s="137">
        <v>0</v>
      </c>
      <c r="AJ150" s="137">
        <v>0</v>
      </c>
      <c r="AK150" s="137">
        <v>0</v>
      </c>
      <c r="AL150" s="137">
        <v>0</v>
      </c>
      <c r="AM150" s="137">
        <v>0</v>
      </c>
      <c r="AN150" s="137">
        <v>0</v>
      </c>
      <c r="AO150" s="137">
        <v>0</v>
      </c>
      <c r="AP150" s="137">
        <v>0</v>
      </c>
      <c r="AQ150" s="137">
        <v>0</v>
      </c>
      <c r="AR150" s="137">
        <v>0</v>
      </c>
      <c r="AS150" s="137">
        <v>0</v>
      </c>
      <c r="AT150" s="137">
        <v>0</v>
      </c>
      <c r="AU150" s="137">
        <v>0</v>
      </c>
      <c r="AV150" s="137">
        <v>0</v>
      </c>
      <c r="AW150" s="137">
        <v>0</v>
      </c>
      <c r="AX150" s="137">
        <v>0</v>
      </c>
      <c r="AY150" s="137">
        <v>0</v>
      </c>
      <c r="AZ150" s="137">
        <v>0</v>
      </c>
    </row>
    <row r="151" spans="1:52">
      <c r="A151" s="123"/>
      <c r="B151" s="137">
        <v>0</v>
      </c>
      <c r="C151" s="137">
        <v>0</v>
      </c>
      <c r="D151" s="137">
        <v>0</v>
      </c>
      <c r="E151" s="137">
        <v>0</v>
      </c>
      <c r="F151" s="137">
        <v>0</v>
      </c>
      <c r="G151" s="137">
        <v>0</v>
      </c>
      <c r="H151" s="137">
        <v>0</v>
      </c>
      <c r="I151" s="137">
        <v>0</v>
      </c>
      <c r="J151" s="137">
        <v>0</v>
      </c>
      <c r="K151" s="137">
        <v>0</v>
      </c>
      <c r="L151" s="137">
        <v>0</v>
      </c>
      <c r="M151" s="137">
        <v>0</v>
      </c>
      <c r="N151" s="137">
        <v>0</v>
      </c>
      <c r="O151" s="137">
        <v>0</v>
      </c>
      <c r="P151" s="137">
        <v>0</v>
      </c>
      <c r="Q151" s="137">
        <v>0</v>
      </c>
      <c r="R151" s="137">
        <v>0</v>
      </c>
      <c r="S151" s="137">
        <v>0</v>
      </c>
      <c r="T151" s="137">
        <v>0</v>
      </c>
      <c r="U151" s="137">
        <v>0</v>
      </c>
      <c r="V151" s="137">
        <v>0</v>
      </c>
      <c r="W151" s="137">
        <v>0</v>
      </c>
      <c r="X151" s="137">
        <v>0</v>
      </c>
      <c r="Y151" s="137">
        <v>0</v>
      </c>
      <c r="Z151" s="137">
        <v>0</v>
      </c>
      <c r="AA151" s="137">
        <v>0</v>
      </c>
      <c r="AB151" s="137">
        <v>0</v>
      </c>
      <c r="AC151" s="137">
        <v>0</v>
      </c>
      <c r="AD151" s="137">
        <v>0</v>
      </c>
      <c r="AE151" s="137">
        <v>0</v>
      </c>
      <c r="AF151" s="137">
        <v>0</v>
      </c>
      <c r="AG151" s="137">
        <v>0</v>
      </c>
      <c r="AH151" s="137">
        <v>0</v>
      </c>
      <c r="AI151" s="137">
        <v>0</v>
      </c>
      <c r="AJ151" s="137">
        <v>0</v>
      </c>
      <c r="AK151" s="137">
        <v>0</v>
      </c>
      <c r="AL151" s="137">
        <v>0</v>
      </c>
      <c r="AM151" s="137">
        <v>0</v>
      </c>
      <c r="AN151" s="137">
        <v>0</v>
      </c>
      <c r="AO151" s="137">
        <v>0</v>
      </c>
      <c r="AP151" s="137">
        <v>0</v>
      </c>
      <c r="AQ151" s="137">
        <v>0</v>
      </c>
      <c r="AR151" s="137">
        <v>0</v>
      </c>
      <c r="AS151" s="137">
        <v>0</v>
      </c>
      <c r="AT151" s="137">
        <v>0</v>
      </c>
      <c r="AU151" s="137">
        <v>0</v>
      </c>
      <c r="AV151" s="137">
        <v>0</v>
      </c>
      <c r="AW151" s="137">
        <v>0</v>
      </c>
      <c r="AX151" s="137">
        <v>0</v>
      </c>
      <c r="AY151" s="137">
        <v>0</v>
      </c>
      <c r="AZ151" s="137">
        <v>0</v>
      </c>
    </row>
    <row r="152" spans="1:52">
      <c r="A152" s="123"/>
      <c r="B152" s="137">
        <v>0</v>
      </c>
      <c r="C152" s="137">
        <v>0</v>
      </c>
      <c r="D152" s="137">
        <v>0</v>
      </c>
      <c r="E152" s="137">
        <v>0</v>
      </c>
      <c r="F152" s="137">
        <v>0</v>
      </c>
      <c r="G152" s="137">
        <v>0</v>
      </c>
      <c r="H152" s="137">
        <v>0</v>
      </c>
      <c r="I152" s="137">
        <v>0</v>
      </c>
      <c r="J152" s="137">
        <v>0</v>
      </c>
      <c r="K152" s="137">
        <v>0</v>
      </c>
      <c r="L152" s="137">
        <v>0</v>
      </c>
      <c r="M152" s="137">
        <v>0</v>
      </c>
      <c r="N152" s="137">
        <v>0</v>
      </c>
      <c r="O152" s="137">
        <v>0</v>
      </c>
      <c r="P152" s="137">
        <v>0</v>
      </c>
      <c r="Q152" s="137">
        <v>0</v>
      </c>
      <c r="R152" s="137">
        <v>0</v>
      </c>
      <c r="S152" s="137">
        <v>0</v>
      </c>
      <c r="T152" s="137">
        <v>0</v>
      </c>
      <c r="U152" s="137">
        <v>0</v>
      </c>
      <c r="V152" s="137">
        <v>0</v>
      </c>
      <c r="W152" s="137">
        <v>0</v>
      </c>
      <c r="X152" s="137">
        <v>0</v>
      </c>
      <c r="Y152" s="137">
        <v>0</v>
      </c>
      <c r="Z152" s="137">
        <v>0</v>
      </c>
      <c r="AA152" s="137">
        <v>0</v>
      </c>
      <c r="AB152" s="137">
        <v>0</v>
      </c>
      <c r="AC152" s="137">
        <v>0</v>
      </c>
      <c r="AD152" s="137">
        <v>0</v>
      </c>
      <c r="AE152" s="137">
        <v>0</v>
      </c>
      <c r="AF152" s="137">
        <v>0</v>
      </c>
      <c r="AG152" s="137">
        <v>0</v>
      </c>
      <c r="AH152" s="137">
        <v>0</v>
      </c>
      <c r="AI152" s="137">
        <v>0</v>
      </c>
      <c r="AJ152" s="137">
        <v>0</v>
      </c>
      <c r="AK152" s="137">
        <v>0</v>
      </c>
      <c r="AL152" s="137">
        <v>0</v>
      </c>
      <c r="AM152" s="137">
        <v>0</v>
      </c>
      <c r="AN152" s="137">
        <v>0</v>
      </c>
      <c r="AO152" s="137">
        <v>0</v>
      </c>
      <c r="AP152" s="137">
        <v>0</v>
      </c>
      <c r="AQ152" s="137">
        <v>0</v>
      </c>
      <c r="AR152" s="137">
        <v>0</v>
      </c>
      <c r="AS152" s="137">
        <v>0</v>
      </c>
      <c r="AT152" s="137">
        <v>0</v>
      </c>
      <c r="AU152" s="137">
        <v>0</v>
      </c>
      <c r="AV152" s="137">
        <v>0</v>
      </c>
      <c r="AW152" s="137">
        <v>0</v>
      </c>
      <c r="AX152" s="137">
        <v>0</v>
      </c>
      <c r="AY152" s="137">
        <v>0</v>
      </c>
      <c r="AZ152" s="137">
        <v>0</v>
      </c>
    </row>
    <row r="153" spans="1:52">
      <c r="A153" s="121" t="s">
        <v>131</v>
      </c>
      <c r="B153" s="143">
        <v>0</v>
      </c>
      <c r="C153" s="143">
        <v>0</v>
      </c>
      <c r="D153" s="143">
        <v>0</v>
      </c>
      <c r="E153" s="143">
        <v>0</v>
      </c>
      <c r="F153" s="143">
        <v>0</v>
      </c>
      <c r="G153" s="143">
        <v>0</v>
      </c>
      <c r="H153" s="143">
        <v>0</v>
      </c>
      <c r="I153" s="143">
        <v>0</v>
      </c>
      <c r="J153" s="143">
        <v>0</v>
      </c>
      <c r="K153" s="143">
        <v>0</v>
      </c>
      <c r="L153" s="143">
        <v>0</v>
      </c>
      <c r="M153" s="143">
        <v>0</v>
      </c>
      <c r="N153" s="143">
        <v>0</v>
      </c>
      <c r="O153" s="143">
        <v>0</v>
      </c>
      <c r="P153" s="143">
        <v>0</v>
      </c>
      <c r="Q153" s="143">
        <v>0</v>
      </c>
      <c r="R153" s="143">
        <v>0</v>
      </c>
      <c r="S153" s="143">
        <v>0</v>
      </c>
      <c r="T153" s="143">
        <v>7.195111399125583E-3</v>
      </c>
      <c r="U153" s="143">
        <v>2.0689892623066683E-2</v>
      </c>
      <c r="V153" s="143">
        <v>4.0629460452266723E-2</v>
      </c>
      <c r="W153" s="143">
        <v>4.3046482202270572E-2</v>
      </c>
      <c r="X153" s="143">
        <v>4.3034035370184374E-2</v>
      </c>
      <c r="Y153" s="143">
        <v>4.2951623409401736E-2</v>
      </c>
      <c r="Z153" s="143">
        <v>4.270406015480515E-2</v>
      </c>
      <c r="AA153" s="143">
        <v>4.6611722468555342E-2</v>
      </c>
      <c r="AB153" s="143">
        <v>5.0154334427647551E-2</v>
      </c>
      <c r="AC153" s="143">
        <v>6.0198360225894441E-2</v>
      </c>
      <c r="AD153" s="143">
        <v>9.6993650117319488E-2</v>
      </c>
      <c r="AE153" s="143">
        <v>0.41949403615997005</v>
      </c>
      <c r="AF153" s="143">
        <v>1.6156880759760071</v>
      </c>
      <c r="AG153" s="143">
        <v>4.0423674675666046</v>
      </c>
      <c r="AH153" s="143">
        <v>7.9347977712342281</v>
      </c>
      <c r="AI153" s="143">
        <v>13.435630347638991</v>
      </c>
      <c r="AJ153" s="143">
        <v>20.767196456097444</v>
      </c>
      <c r="AK153" s="143">
        <v>29.979240054809893</v>
      </c>
      <c r="AL153" s="143">
        <v>41.204646423789889</v>
      </c>
      <c r="AM153" s="143">
        <v>54.42367361501806</v>
      </c>
      <c r="AN153" s="143">
        <v>69.623679687456956</v>
      </c>
      <c r="AO153" s="143">
        <v>86.654029583016893</v>
      </c>
      <c r="AP153" s="143">
        <v>105.36421847925391</v>
      </c>
      <c r="AQ153" s="143">
        <v>125.63342077022639</v>
      </c>
      <c r="AR153" s="143">
        <v>147.5769172167324</v>
      </c>
      <c r="AS153" s="143">
        <v>171.15027875784193</v>
      </c>
      <c r="AT153" s="143">
        <v>196.21336139214458</v>
      </c>
      <c r="AU153" s="143">
        <v>222.75856421086979</v>
      </c>
      <c r="AV153" s="143">
        <v>250.46590586042902</v>
      </c>
      <c r="AW153" s="143">
        <v>279.43725252740199</v>
      </c>
      <c r="AX153" s="143">
        <v>309.36307625924252</v>
      </c>
      <c r="AY153" s="143">
        <v>340.22934593450907</v>
      </c>
      <c r="AZ153" s="143">
        <v>371.62681552794635</v>
      </c>
    </row>
    <row r="154" spans="1:52">
      <c r="A154" s="123" t="s">
        <v>132</v>
      </c>
      <c r="B154" s="137">
        <v>0</v>
      </c>
      <c r="C154" s="137">
        <v>0</v>
      </c>
      <c r="D154" s="137">
        <v>0</v>
      </c>
      <c r="E154" s="137">
        <v>0</v>
      </c>
      <c r="F154" s="137">
        <v>0</v>
      </c>
      <c r="G154" s="137">
        <v>0</v>
      </c>
      <c r="H154" s="137">
        <v>0</v>
      </c>
      <c r="I154" s="137">
        <v>0</v>
      </c>
      <c r="J154" s="137">
        <v>0</v>
      </c>
      <c r="K154" s="137">
        <v>0</v>
      </c>
      <c r="L154" s="137">
        <v>0</v>
      </c>
      <c r="M154" s="137">
        <v>0</v>
      </c>
      <c r="N154" s="137">
        <v>0</v>
      </c>
      <c r="O154" s="137">
        <v>0</v>
      </c>
      <c r="P154" s="137">
        <v>0</v>
      </c>
      <c r="Q154" s="137">
        <v>0</v>
      </c>
      <c r="R154" s="137">
        <v>0</v>
      </c>
      <c r="S154" s="137">
        <v>0</v>
      </c>
      <c r="T154" s="137">
        <v>0</v>
      </c>
      <c r="U154" s="137">
        <v>0</v>
      </c>
      <c r="V154" s="137">
        <v>0</v>
      </c>
      <c r="W154" s="137">
        <v>0</v>
      </c>
      <c r="X154" s="137">
        <v>0</v>
      </c>
      <c r="Y154" s="137">
        <v>0</v>
      </c>
      <c r="Z154" s="137">
        <v>0</v>
      </c>
      <c r="AA154" s="137">
        <v>0</v>
      </c>
      <c r="AB154" s="137">
        <v>0</v>
      </c>
      <c r="AC154" s="137">
        <v>0</v>
      </c>
      <c r="AD154" s="137">
        <v>0</v>
      </c>
      <c r="AE154" s="137">
        <v>0</v>
      </c>
      <c r="AF154" s="137">
        <v>0</v>
      </c>
      <c r="AG154" s="137">
        <v>0</v>
      </c>
      <c r="AH154" s="137">
        <v>0</v>
      </c>
      <c r="AI154" s="137">
        <v>0</v>
      </c>
      <c r="AJ154" s="137">
        <v>0</v>
      </c>
      <c r="AK154" s="137">
        <v>0</v>
      </c>
      <c r="AL154" s="137">
        <v>0</v>
      </c>
      <c r="AM154" s="137">
        <v>0</v>
      </c>
      <c r="AN154" s="137">
        <v>0</v>
      </c>
      <c r="AO154" s="137">
        <v>0</v>
      </c>
      <c r="AP154" s="137">
        <v>0</v>
      </c>
      <c r="AQ154" s="137">
        <v>0</v>
      </c>
      <c r="AR154" s="137">
        <v>0</v>
      </c>
      <c r="AS154" s="137">
        <v>0</v>
      </c>
      <c r="AT154" s="137">
        <v>0</v>
      </c>
      <c r="AU154" s="137">
        <v>0</v>
      </c>
      <c r="AV154" s="137">
        <v>0</v>
      </c>
      <c r="AW154" s="137">
        <v>0</v>
      </c>
      <c r="AX154" s="137">
        <v>0</v>
      </c>
      <c r="AY154" s="137">
        <v>0</v>
      </c>
      <c r="AZ154" s="137">
        <v>0</v>
      </c>
    </row>
    <row r="155" spans="1:52">
      <c r="A155" s="123" t="s">
        <v>133</v>
      </c>
      <c r="B155" s="137">
        <v>0</v>
      </c>
      <c r="C155" s="137">
        <v>0</v>
      </c>
      <c r="D155" s="137">
        <v>0</v>
      </c>
      <c r="E155" s="137">
        <v>0</v>
      </c>
      <c r="F155" s="137">
        <v>0</v>
      </c>
      <c r="G155" s="137">
        <v>0</v>
      </c>
      <c r="H155" s="137">
        <v>0</v>
      </c>
      <c r="I155" s="137">
        <v>0</v>
      </c>
      <c r="J155" s="137">
        <v>0</v>
      </c>
      <c r="K155" s="137">
        <v>0</v>
      </c>
      <c r="L155" s="137">
        <v>0</v>
      </c>
      <c r="M155" s="137">
        <v>0</v>
      </c>
      <c r="N155" s="137">
        <v>0</v>
      </c>
      <c r="O155" s="137">
        <v>0</v>
      </c>
      <c r="P155" s="137">
        <v>0</v>
      </c>
      <c r="Q155" s="137">
        <v>0</v>
      </c>
      <c r="R155" s="137">
        <v>0</v>
      </c>
      <c r="S155" s="137">
        <v>0</v>
      </c>
      <c r="T155" s="137">
        <v>0</v>
      </c>
      <c r="U155" s="137">
        <v>0</v>
      </c>
      <c r="V155" s="137">
        <v>0</v>
      </c>
      <c r="W155" s="137">
        <v>0</v>
      </c>
      <c r="X155" s="137">
        <v>0</v>
      </c>
      <c r="Y155" s="137">
        <v>0</v>
      </c>
      <c r="Z155" s="137">
        <v>0</v>
      </c>
      <c r="AA155" s="137">
        <v>0</v>
      </c>
      <c r="AB155" s="137">
        <v>0</v>
      </c>
      <c r="AC155" s="137">
        <v>0</v>
      </c>
      <c r="AD155" s="137">
        <v>0</v>
      </c>
      <c r="AE155" s="137">
        <v>0</v>
      </c>
      <c r="AF155" s="137">
        <v>0</v>
      </c>
      <c r="AG155" s="137">
        <v>0</v>
      </c>
      <c r="AH155" s="137">
        <v>0</v>
      </c>
      <c r="AI155" s="137">
        <v>0</v>
      </c>
      <c r="AJ155" s="137">
        <v>0</v>
      </c>
      <c r="AK155" s="137">
        <v>0</v>
      </c>
      <c r="AL155" s="137">
        <v>0</v>
      </c>
      <c r="AM155" s="137">
        <v>0</v>
      </c>
      <c r="AN155" s="137">
        <v>0</v>
      </c>
      <c r="AO155" s="137">
        <v>0</v>
      </c>
      <c r="AP155" s="137">
        <v>0</v>
      </c>
      <c r="AQ155" s="137">
        <v>0</v>
      </c>
      <c r="AR155" s="137">
        <v>0</v>
      </c>
      <c r="AS155" s="137">
        <v>0</v>
      </c>
      <c r="AT155" s="137">
        <v>0</v>
      </c>
      <c r="AU155" s="137">
        <v>0</v>
      </c>
      <c r="AV155" s="137">
        <v>0</v>
      </c>
      <c r="AW155" s="137">
        <v>0</v>
      </c>
      <c r="AX155" s="137">
        <v>0</v>
      </c>
      <c r="AY155" s="137">
        <v>0</v>
      </c>
      <c r="AZ155" s="137">
        <v>0</v>
      </c>
    </row>
    <row r="156" spans="1:52">
      <c r="A156" s="123" t="s">
        <v>134</v>
      </c>
      <c r="B156" s="137">
        <v>0</v>
      </c>
      <c r="C156" s="137">
        <v>0</v>
      </c>
      <c r="D156" s="137">
        <v>0</v>
      </c>
      <c r="E156" s="137">
        <v>0</v>
      </c>
      <c r="F156" s="137">
        <v>0</v>
      </c>
      <c r="G156" s="137">
        <v>0</v>
      </c>
      <c r="H156" s="137">
        <v>0</v>
      </c>
      <c r="I156" s="137">
        <v>0</v>
      </c>
      <c r="J156" s="137">
        <v>0</v>
      </c>
      <c r="K156" s="137">
        <v>0</v>
      </c>
      <c r="L156" s="137">
        <v>0</v>
      </c>
      <c r="M156" s="137">
        <v>0</v>
      </c>
      <c r="N156" s="137">
        <v>0</v>
      </c>
      <c r="O156" s="137">
        <v>0</v>
      </c>
      <c r="P156" s="137">
        <v>0</v>
      </c>
      <c r="Q156" s="137">
        <v>0</v>
      </c>
      <c r="R156" s="137">
        <v>0</v>
      </c>
      <c r="S156" s="137">
        <v>0</v>
      </c>
      <c r="T156" s="137">
        <v>7.195111399125583E-3</v>
      </c>
      <c r="U156" s="137">
        <v>2.0689892623066683E-2</v>
      </c>
      <c r="V156" s="137">
        <v>4.0629460452266723E-2</v>
      </c>
      <c r="W156" s="137">
        <v>4.3046482202270572E-2</v>
      </c>
      <c r="X156" s="137">
        <v>4.3034035370184374E-2</v>
      </c>
      <c r="Y156" s="137">
        <v>4.2951623409401736E-2</v>
      </c>
      <c r="Z156" s="137">
        <v>4.270406015480515E-2</v>
      </c>
      <c r="AA156" s="137">
        <v>4.6611722468555342E-2</v>
      </c>
      <c r="AB156" s="137">
        <v>5.0154334427647551E-2</v>
      </c>
      <c r="AC156" s="137">
        <v>6.0198360225894441E-2</v>
      </c>
      <c r="AD156" s="137">
        <v>9.6993650117319488E-2</v>
      </c>
      <c r="AE156" s="137">
        <v>0.41949403615997005</v>
      </c>
      <c r="AF156" s="137">
        <v>1.6156880759760071</v>
      </c>
      <c r="AG156" s="137">
        <v>4.0423674675666046</v>
      </c>
      <c r="AH156" s="137">
        <v>7.9347977712342281</v>
      </c>
      <c r="AI156" s="137">
        <v>13.435630347638991</v>
      </c>
      <c r="AJ156" s="137">
        <v>20.767196456097444</v>
      </c>
      <c r="AK156" s="137">
        <v>29.979240054809893</v>
      </c>
      <c r="AL156" s="137">
        <v>41.204646423789889</v>
      </c>
      <c r="AM156" s="137">
        <v>54.42367361501806</v>
      </c>
      <c r="AN156" s="137">
        <v>69.623679687456956</v>
      </c>
      <c r="AO156" s="137">
        <v>86.654029583016893</v>
      </c>
      <c r="AP156" s="137">
        <v>105.36421847925391</v>
      </c>
      <c r="AQ156" s="137">
        <v>125.63342077022639</v>
      </c>
      <c r="AR156" s="137">
        <v>147.5769172167324</v>
      </c>
      <c r="AS156" s="137">
        <v>171.15027875784193</v>
      </c>
      <c r="AT156" s="137">
        <v>196.21336139214458</v>
      </c>
      <c r="AU156" s="137">
        <v>222.75856421086979</v>
      </c>
      <c r="AV156" s="137">
        <v>250.46590586042902</v>
      </c>
      <c r="AW156" s="137">
        <v>279.43725252740199</v>
      </c>
      <c r="AX156" s="137">
        <v>309.36307625924252</v>
      </c>
      <c r="AY156" s="137">
        <v>340.22934593450907</v>
      </c>
      <c r="AZ156" s="137">
        <v>371.62681552794635</v>
      </c>
    </row>
    <row r="157" spans="1:52">
      <c r="A157" s="123" t="s">
        <v>141</v>
      </c>
      <c r="B157" s="137">
        <v>0</v>
      </c>
      <c r="C157" s="137">
        <v>0</v>
      </c>
      <c r="D157" s="137">
        <v>0</v>
      </c>
      <c r="E157" s="137">
        <v>0</v>
      </c>
      <c r="F157" s="137">
        <v>0</v>
      </c>
      <c r="G157" s="137">
        <v>0</v>
      </c>
      <c r="H157" s="137">
        <v>0</v>
      </c>
      <c r="I157" s="137">
        <v>0</v>
      </c>
      <c r="J157" s="137">
        <v>0</v>
      </c>
      <c r="K157" s="137">
        <v>0</v>
      </c>
      <c r="L157" s="137">
        <v>0</v>
      </c>
      <c r="M157" s="137">
        <v>0</v>
      </c>
      <c r="N157" s="137">
        <v>0</v>
      </c>
      <c r="O157" s="137">
        <v>0</v>
      </c>
      <c r="P157" s="137">
        <v>0</v>
      </c>
      <c r="Q157" s="137">
        <v>0</v>
      </c>
      <c r="R157" s="137">
        <v>0</v>
      </c>
      <c r="S157" s="137">
        <v>0</v>
      </c>
      <c r="T157" s="137">
        <v>0</v>
      </c>
      <c r="U157" s="137">
        <v>0</v>
      </c>
      <c r="V157" s="137">
        <v>0</v>
      </c>
      <c r="W157" s="137">
        <v>0</v>
      </c>
      <c r="X157" s="137">
        <v>0</v>
      </c>
      <c r="Y157" s="137">
        <v>0</v>
      </c>
      <c r="Z157" s="137">
        <v>0</v>
      </c>
      <c r="AA157" s="137">
        <v>0</v>
      </c>
      <c r="AB157" s="137">
        <v>0</v>
      </c>
      <c r="AC157" s="137">
        <v>0</v>
      </c>
      <c r="AD157" s="137">
        <v>0</v>
      </c>
      <c r="AE157" s="137">
        <v>0</v>
      </c>
      <c r="AF157" s="137">
        <v>0</v>
      </c>
      <c r="AG157" s="137">
        <v>0</v>
      </c>
      <c r="AH157" s="137">
        <v>0</v>
      </c>
      <c r="AI157" s="137">
        <v>0</v>
      </c>
      <c r="AJ157" s="137">
        <v>0</v>
      </c>
      <c r="AK157" s="137">
        <v>0</v>
      </c>
      <c r="AL157" s="137">
        <v>0</v>
      </c>
      <c r="AM157" s="137">
        <v>0</v>
      </c>
      <c r="AN157" s="137">
        <v>0</v>
      </c>
      <c r="AO157" s="137">
        <v>0</v>
      </c>
      <c r="AP157" s="137">
        <v>0</v>
      </c>
      <c r="AQ157" s="137">
        <v>0</v>
      </c>
      <c r="AR157" s="137">
        <v>0</v>
      </c>
      <c r="AS157" s="137">
        <v>0</v>
      </c>
      <c r="AT157" s="137">
        <v>0</v>
      </c>
      <c r="AU157" s="137">
        <v>0</v>
      </c>
      <c r="AV157" s="137">
        <v>0</v>
      </c>
      <c r="AW157" s="137">
        <v>0</v>
      </c>
      <c r="AX157" s="137">
        <v>0</v>
      </c>
      <c r="AY157" s="137">
        <v>0</v>
      </c>
      <c r="AZ157" s="137">
        <v>0</v>
      </c>
    </row>
    <row r="158" spans="1:52">
      <c r="A158" s="121" t="s">
        <v>135</v>
      </c>
      <c r="B158" s="143">
        <v>0</v>
      </c>
      <c r="C158" s="143">
        <v>0</v>
      </c>
      <c r="D158" s="143">
        <v>0</v>
      </c>
      <c r="E158" s="143">
        <v>0</v>
      </c>
      <c r="F158" s="143">
        <v>0</v>
      </c>
      <c r="G158" s="143">
        <v>0</v>
      </c>
      <c r="H158" s="143">
        <v>0</v>
      </c>
      <c r="I158" s="143">
        <v>0</v>
      </c>
      <c r="J158" s="143">
        <v>0</v>
      </c>
      <c r="K158" s="143">
        <v>0</v>
      </c>
      <c r="L158" s="143">
        <v>0</v>
      </c>
      <c r="M158" s="143">
        <v>0</v>
      </c>
      <c r="N158" s="143">
        <v>0</v>
      </c>
      <c r="O158" s="143">
        <v>0</v>
      </c>
      <c r="P158" s="143">
        <v>0</v>
      </c>
      <c r="Q158" s="143">
        <v>0</v>
      </c>
      <c r="R158" s="143">
        <v>7.3314477350971755E-2</v>
      </c>
      <c r="S158" s="143">
        <v>0.17633410424550863</v>
      </c>
      <c r="T158" s="143">
        <v>0.3088865233337485</v>
      </c>
      <c r="U158" s="143">
        <v>0.47623571922712921</v>
      </c>
      <c r="V158" s="143">
        <v>0.67665518818746451</v>
      </c>
      <c r="W158" s="143">
        <v>0.67924635243728726</v>
      </c>
      <c r="X158" s="143">
        <v>0.6776554797384885</v>
      </c>
      <c r="Y158" s="143">
        <v>0.67364284402850738</v>
      </c>
      <c r="Z158" s="143">
        <v>0.66569183821944744</v>
      </c>
      <c r="AA158" s="143">
        <v>0.6515924821583724</v>
      </c>
      <c r="AB158" s="143">
        <v>0.63303994260442942</v>
      </c>
      <c r="AC158" s="143">
        <v>0.58454026078612664</v>
      </c>
      <c r="AD158" s="143">
        <v>0.51753819067370432</v>
      </c>
      <c r="AE158" s="143">
        <v>0.44742354358265435</v>
      </c>
      <c r="AF158" s="143">
        <v>2.8577060405534271</v>
      </c>
      <c r="AG158" s="143">
        <v>10.376017868920311</v>
      </c>
      <c r="AH158" s="143">
        <v>23.744770113585854</v>
      </c>
      <c r="AI158" s="143">
        <v>43.449609775169456</v>
      </c>
      <c r="AJ158" s="143">
        <v>70.034033135579847</v>
      </c>
      <c r="AK158" s="143">
        <v>103.4422608873024</v>
      </c>
      <c r="AL158" s="143">
        <v>144.25053217856794</v>
      </c>
      <c r="AM158" s="143">
        <v>192.20147162685015</v>
      </c>
      <c r="AN158" s="143">
        <v>246.86607495859323</v>
      </c>
      <c r="AO158" s="143">
        <v>307.60075579349763</v>
      </c>
      <c r="AP158" s="143">
        <v>374.0450616373322</v>
      </c>
      <c r="AQ158" s="143">
        <v>445.99533918790462</v>
      </c>
      <c r="AR158" s="143">
        <v>523.43648508022818</v>
      </c>
      <c r="AS158" s="143">
        <v>605.78018478343904</v>
      </c>
      <c r="AT158" s="143">
        <v>692.91507494504549</v>
      </c>
      <c r="AU158" s="143">
        <v>784.55417661243348</v>
      </c>
      <c r="AV158" s="143">
        <v>879.80860930655956</v>
      </c>
      <c r="AW158" s="143">
        <v>979.37157709116286</v>
      </c>
      <c r="AX158" s="143">
        <v>1081.5606023148152</v>
      </c>
      <c r="AY158" s="143">
        <v>1186.7231504807567</v>
      </c>
      <c r="AZ158" s="143">
        <v>1293.3981664336627</v>
      </c>
    </row>
    <row r="159" spans="1:52">
      <c r="A159" s="123" t="s">
        <v>136</v>
      </c>
      <c r="B159" s="137">
        <v>0</v>
      </c>
      <c r="C159" s="137">
        <v>0</v>
      </c>
      <c r="D159" s="137">
        <v>0</v>
      </c>
      <c r="E159" s="137">
        <v>0</v>
      </c>
      <c r="F159" s="137">
        <v>0</v>
      </c>
      <c r="G159" s="137">
        <v>0</v>
      </c>
      <c r="H159" s="137">
        <v>0</v>
      </c>
      <c r="I159" s="137">
        <v>0</v>
      </c>
      <c r="J159" s="137">
        <v>0</v>
      </c>
      <c r="K159" s="137">
        <v>0</v>
      </c>
      <c r="L159" s="137">
        <v>0</v>
      </c>
      <c r="M159" s="137">
        <v>0</v>
      </c>
      <c r="N159" s="137">
        <v>0</v>
      </c>
      <c r="O159" s="137">
        <v>0</v>
      </c>
      <c r="P159" s="137">
        <v>0</v>
      </c>
      <c r="Q159" s="137">
        <v>0</v>
      </c>
      <c r="R159" s="137">
        <v>0</v>
      </c>
      <c r="S159" s="137">
        <v>0</v>
      </c>
      <c r="T159" s="137">
        <v>0</v>
      </c>
      <c r="U159" s="137">
        <v>9.6613868503895566E-3</v>
      </c>
      <c r="V159" s="137">
        <v>2.7829177433346224E-2</v>
      </c>
      <c r="W159" s="137">
        <v>2.7851899641663926E-2</v>
      </c>
      <c r="X159" s="137">
        <v>2.7855875226558583E-2</v>
      </c>
      <c r="Y159" s="137">
        <v>2.7789623429135789E-2</v>
      </c>
      <c r="Z159" s="137">
        <v>2.7671214884042283E-2</v>
      </c>
      <c r="AA159" s="137">
        <v>2.7288450759326361E-2</v>
      </c>
      <c r="AB159" s="137">
        <v>2.6698787088232406E-2</v>
      </c>
      <c r="AC159" s="137">
        <v>2.5928771716209102E-2</v>
      </c>
      <c r="AD159" s="137">
        <v>2.5027594371619784E-2</v>
      </c>
      <c r="AE159" s="137">
        <v>2.4029917949189929E-2</v>
      </c>
      <c r="AF159" s="137">
        <v>1.1708336823569663</v>
      </c>
      <c r="AG159" s="137">
        <v>4.9975521720434068</v>
      </c>
      <c r="AH159" s="137">
        <v>12.314070304054209</v>
      </c>
      <c r="AI159" s="137">
        <v>23.797321186618145</v>
      </c>
      <c r="AJ159" s="137">
        <v>40.218610862190907</v>
      </c>
      <c r="AK159" s="137">
        <v>62.017087610506586</v>
      </c>
      <c r="AL159" s="137">
        <v>90.014355413120953</v>
      </c>
      <c r="AM159" s="137">
        <v>124.50967092503311</v>
      </c>
      <c r="AN159" s="137">
        <v>165.41682339277116</v>
      </c>
      <c r="AO159" s="137">
        <v>212.74850343496158</v>
      </c>
      <c r="AP159" s="137">
        <v>266.31241068037679</v>
      </c>
      <c r="AQ159" s="137">
        <v>326.46331589200389</v>
      </c>
      <c r="AR159" s="137">
        <v>393.06101816549682</v>
      </c>
      <c r="AS159" s="137">
        <v>465.73657061477536</v>
      </c>
      <c r="AT159" s="137">
        <v>544.23216230769685</v>
      </c>
      <c r="AU159" s="137">
        <v>628.50297898207805</v>
      </c>
      <c r="AV159" s="137">
        <v>717.30730527797527</v>
      </c>
      <c r="AW159" s="137">
        <v>811.25828071430078</v>
      </c>
      <c r="AX159" s="137">
        <v>908.58300648557315</v>
      </c>
      <c r="AY159" s="137">
        <v>1009.6077415918505</v>
      </c>
      <c r="AZ159" s="137">
        <v>1112.5498504438217</v>
      </c>
    </row>
    <row r="160" spans="1:52">
      <c r="A160" s="124" t="s">
        <v>142</v>
      </c>
      <c r="B160" s="138">
        <v>0</v>
      </c>
      <c r="C160" s="138">
        <v>0</v>
      </c>
      <c r="D160" s="138">
        <v>0</v>
      </c>
      <c r="E160" s="138">
        <v>0</v>
      </c>
      <c r="F160" s="138">
        <v>0</v>
      </c>
      <c r="G160" s="138">
        <v>0</v>
      </c>
      <c r="H160" s="138">
        <v>0</v>
      </c>
      <c r="I160" s="138">
        <v>0</v>
      </c>
      <c r="J160" s="138">
        <v>0</v>
      </c>
      <c r="K160" s="138">
        <v>0</v>
      </c>
      <c r="L160" s="138">
        <v>0</v>
      </c>
      <c r="M160" s="138">
        <v>0</v>
      </c>
      <c r="N160" s="138">
        <v>0</v>
      </c>
      <c r="O160" s="138">
        <v>0</v>
      </c>
      <c r="P160" s="138">
        <v>0</v>
      </c>
      <c r="Q160" s="138">
        <v>0</v>
      </c>
      <c r="R160" s="138">
        <v>7.3314477350971755E-2</v>
      </c>
      <c r="S160" s="138">
        <v>0.17633410424550863</v>
      </c>
      <c r="T160" s="138">
        <v>0.3088865233337485</v>
      </c>
      <c r="U160" s="138">
        <v>0.46657433237673968</v>
      </c>
      <c r="V160" s="138">
        <v>0.64882601075411817</v>
      </c>
      <c r="W160" s="138">
        <v>0.65139445279562336</v>
      </c>
      <c r="X160" s="138">
        <v>0.64979960451192986</v>
      </c>
      <c r="Y160" s="138">
        <v>0.64585322059937167</v>
      </c>
      <c r="Z160" s="138">
        <v>0.6380206233354051</v>
      </c>
      <c r="AA160" s="138">
        <v>0.624304031399046</v>
      </c>
      <c r="AB160" s="138">
        <v>0.60634115551619705</v>
      </c>
      <c r="AC160" s="138">
        <v>0.55861148906991753</v>
      </c>
      <c r="AD160" s="138">
        <v>0.49251059630208444</v>
      </c>
      <c r="AE160" s="138">
        <v>0.42339362563346444</v>
      </c>
      <c r="AF160" s="138">
        <v>1.6868723581964606</v>
      </c>
      <c r="AG160" s="138">
        <v>5.378465696876904</v>
      </c>
      <c r="AH160" s="138">
        <v>11.430699809531646</v>
      </c>
      <c r="AI160" s="138">
        <v>19.652288588551311</v>
      </c>
      <c r="AJ160" s="138">
        <v>29.815422273388926</v>
      </c>
      <c r="AK160" s="138">
        <v>41.425173276795803</v>
      </c>
      <c r="AL160" s="138">
        <v>54.236176765446999</v>
      </c>
      <c r="AM160" s="138">
        <v>67.691800701817044</v>
      </c>
      <c r="AN160" s="138">
        <v>81.449251565822081</v>
      </c>
      <c r="AO160" s="138">
        <v>94.852252358536077</v>
      </c>
      <c r="AP160" s="138">
        <v>107.73265095695541</v>
      </c>
      <c r="AQ160" s="138">
        <v>119.53202329590064</v>
      </c>
      <c r="AR160" s="138">
        <v>130.37546691473133</v>
      </c>
      <c r="AS160" s="138">
        <v>140.04361416866359</v>
      </c>
      <c r="AT160" s="138">
        <v>148.68291263734864</v>
      </c>
      <c r="AU160" s="138">
        <v>156.05119763035543</v>
      </c>
      <c r="AV160" s="138">
        <v>162.50130402858434</v>
      </c>
      <c r="AW160" s="138">
        <v>168.11329637686214</v>
      </c>
      <c r="AX160" s="138">
        <v>172.97759582924209</v>
      </c>
      <c r="AY160" s="138">
        <v>177.11540888890619</v>
      </c>
      <c r="AZ160" s="138">
        <v>180.84831598984098</v>
      </c>
    </row>
    <row r="161" spans="1:52">
      <c r="A161" s="119" t="s">
        <v>147</v>
      </c>
      <c r="B161" s="142">
        <v>15190.101842195814</v>
      </c>
      <c r="C161" s="142">
        <v>15578.88264146791</v>
      </c>
      <c r="D161" s="142">
        <v>16187.117707567299</v>
      </c>
      <c r="E161" s="142">
        <v>17055.76120894845</v>
      </c>
      <c r="F161" s="142">
        <v>17770.430067101013</v>
      </c>
      <c r="G161" s="142">
        <v>18290.703271584323</v>
      </c>
      <c r="H161" s="142">
        <v>19615.699985794348</v>
      </c>
      <c r="I161" s="142">
        <v>19684.282671446286</v>
      </c>
      <c r="J161" s="142">
        <v>19094.925033013631</v>
      </c>
      <c r="K161" s="142">
        <v>17496.383514414661</v>
      </c>
      <c r="L161" s="142">
        <v>19463.923831056356</v>
      </c>
      <c r="M161" s="142">
        <v>19067.492830344949</v>
      </c>
      <c r="N161" s="142">
        <v>19522.155156418601</v>
      </c>
      <c r="O161" s="142">
        <v>20119.720610480079</v>
      </c>
      <c r="P161" s="142">
        <v>18885.287067400659</v>
      </c>
      <c r="Q161" s="142">
        <v>19660.582688386639</v>
      </c>
      <c r="R161" s="142">
        <v>20654.999581719811</v>
      </c>
      <c r="S161" s="142">
        <v>21683.898299643355</v>
      </c>
      <c r="T161" s="142">
        <v>22312.156049055793</v>
      </c>
      <c r="U161" s="142">
        <v>22750.840006640276</v>
      </c>
      <c r="V161" s="142">
        <v>23062.205784354021</v>
      </c>
      <c r="W161" s="142">
        <v>23320.895569263135</v>
      </c>
      <c r="X161" s="142">
        <v>23535.345157378426</v>
      </c>
      <c r="Y161" s="142">
        <v>23733.475831256415</v>
      </c>
      <c r="Z161" s="142">
        <v>23918.400582040766</v>
      </c>
      <c r="AA161" s="142">
        <v>24094.084060758199</v>
      </c>
      <c r="AB161" s="142">
        <v>24267.59343470314</v>
      </c>
      <c r="AC161" s="142">
        <v>24437.517277418287</v>
      </c>
      <c r="AD161" s="142">
        <v>24606.946451556134</v>
      </c>
      <c r="AE161" s="142">
        <v>24771.01784119082</v>
      </c>
      <c r="AF161" s="142">
        <v>24933.861482872751</v>
      </c>
      <c r="AG161" s="142">
        <v>25084.635055911192</v>
      </c>
      <c r="AH161" s="142">
        <v>25222.874511855713</v>
      </c>
      <c r="AI161" s="142">
        <v>25323.515029293754</v>
      </c>
      <c r="AJ161" s="142">
        <v>25410.02038280998</v>
      </c>
      <c r="AK161" s="142">
        <v>25480.640753557804</v>
      </c>
      <c r="AL161" s="142">
        <v>25538.137914093662</v>
      </c>
      <c r="AM161" s="142">
        <v>25584.626454038622</v>
      </c>
      <c r="AN161" s="142">
        <v>25623.045856022363</v>
      </c>
      <c r="AO161" s="142">
        <v>25654.461753144336</v>
      </c>
      <c r="AP161" s="142">
        <v>25679.465544852897</v>
      </c>
      <c r="AQ161" s="142">
        <v>25712.537023823024</v>
      </c>
      <c r="AR161" s="142">
        <v>25747.754927564485</v>
      </c>
      <c r="AS161" s="142">
        <v>25791.756423305484</v>
      </c>
      <c r="AT161" s="142">
        <v>25842.447188325277</v>
      </c>
      <c r="AU161" s="142">
        <v>25906.365726399756</v>
      </c>
      <c r="AV161" s="142">
        <v>25981.20735770461</v>
      </c>
      <c r="AW161" s="142">
        <v>26068.484441264955</v>
      </c>
      <c r="AX161" s="142">
        <v>26169.417814689321</v>
      </c>
      <c r="AY161" s="142">
        <v>26286.247132815726</v>
      </c>
      <c r="AZ161" s="142">
        <v>26505.15048604699</v>
      </c>
    </row>
    <row r="162" spans="1:52">
      <c r="A162" s="121" t="s">
        <v>126</v>
      </c>
      <c r="B162" s="143">
        <v>15190.101842195814</v>
      </c>
      <c r="C162" s="143">
        <v>15578.88264146791</v>
      </c>
      <c r="D162" s="143">
        <v>16187.117707567299</v>
      </c>
      <c r="E162" s="143">
        <v>17055.76120894845</v>
      </c>
      <c r="F162" s="143">
        <v>17770.430067101013</v>
      </c>
      <c r="G162" s="143">
        <v>18290.703271584323</v>
      </c>
      <c r="H162" s="143">
        <v>19615.699985794348</v>
      </c>
      <c r="I162" s="143">
        <v>19684.282671446286</v>
      </c>
      <c r="J162" s="143">
        <v>19094.925033013631</v>
      </c>
      <c r="K162" s="143">
        <v>17496.383514414661</v>
      </c>
      <c r="L162" s="143">
        <v>19463.923831056356</v>
      </c>
      <c r="M162" s="143">
        <v>19067.492830344949</v>
      </c>
      <c r="N162" s="143">
        <v>19522.155156418601</v>
      </c>
      <c r="O162" s="143">
        <v>20119.720610480079</v>
      </c>
      <c r="P162" s="143">
        <v>18885.287067400659</v>
      </c>
      <c r="Q162" s="143">
        <v>19660.582688386639</v>
      </c>
      <c r="R162" s="143">
        <v>20654.964388579632</v>
      </c>
      <c r="S162" s="143">
        <v>21683.827978058627</v>
      </c>
      <c r="T162" s="143">
        <v>22312.016989769032</v>
      </c>
      <c r="U162" s="143">
        <v>22750.610335863137</v>
      </c>
      <c r="V162" s="143">
        <v>23061.851335008087</v>
      </c>
      <c r="W162" s="143">
        <v>23320.543117286041</v>
      </c>
      <c r="X162" s="143">
        <v>23534.996806901589</v>
      </c>
      <c r="Y162" s="143">
        <v>23733.147867008378</v>
      </c>
      <c r="Z162" s="143">
        <v>23918.138967264549</v>
      </c>
      <c r="AA162" s="143">
        <v>24093.895609421823</v>
      </c>
      <c r="AB162" s="143">
        <v>24267.459277228805</v>
      </c>
      <c r="AC162" s="143">
        <v>24437.452250700444</v>
      </c>
      <c r="AD162" s="143">
        <v>24606.921292602805</v>
      </c>
      <c r="AE162" s="143">
        <v>24770.74345857204</v>
      </c>
      <c r="AF162" s="143">
        <v>24929.651909518998</v>
      </c>
      <c r="AG162" s="143">
        <v>25068.187277162815</v>
      </c>
      <c r="AH162" s="143">
        <v>25186.491351376808</v>
      </c>
      <c r="AI162" s="143">
        <v>25258.05272161746</v>
      </c>
      <c r="AJ162" s="143">
        <v>25307.395187882237</v>
      </c>
      <c r="AK162" s="143">
        <v>25332.315788808846</v>
      </c>
      <c r="AL162" s="143">
        <v>25337.074909855935</v>
      </c>
      <c r="AM162" s="143">
        <v>25324.099705560489</v>
      </c>
      <c r="AN162" s="143">
        <v>25299.606332848471</v>
      </c>
      <c r="AO162" s="143">
        <v>25265.107663042618</v>
      </c>
      <c r="AP162" s="143">
        <v>25219.067339119196</v>
      </c>
      <c r="AQ162" s="143">
        <v>25174.327697408098</v>
      </c>
      <c r="AR162" s="143">
        <v>25125.568953065344</v>
      </c>
      <c r="AS162" s="143">
        <v>25081.08895628048</v>
      </c>
      <c r="AT162" s="143">
        <v>25038.612596430892</v>
      </c>
      <c r="AU162" s="143">
        <v>25002.733315368416</v>
      </c>
      <c r="AV162" s="143">
        <v>24973.431024253088</v>
      </c>
      <c r="AW162" s="143">
        <v>24950.753532276318</v>
      </c>
      <c r="AX162" s="143">
        <v>24937.681856398536</v>
      </c>
      <c r="AY162" s="143">
        <v>24935.520357635116</v>
      </c>
      <c r="AZ162" s="143">
        <v>25028.977133885623</v>
      </c>
    </row>
    <row r="163" spans="1:52">
      <c r="A163" s="123" t="s">
        <v>128</v>
      </c>
      <c r="B163" s="137">
        <v>15190.101842195814</v>
      </c>
      <c r="C163" s="137">
        <v>15578.88264146791</v>
      </c>
      <c r="D163" s="137">
        <v>16187.117707567299</v>
      </c>
      <c r="E163" s="137">
        <v>17055.76120894845</v>
      </c>
      <c r="F163" s="137">
        <v>17770.430067101013</v>
      </c>
      <c r="G163" s="137">
        <v>18290.703271584323</v>
      </c>
      <c r="H163" s="137">
        <v>19615.699985794348</v>
      </c>
      <c r="I163" s="137">
        <v>19684.282671446286</v>
      </c>
      <c r="J163" s="137">
        <v>19094.925033013631</v>
      </c>
      <c r="K163" s="137">
        <v>17496.383514414661</v>
      </c>
      <c r="L163" s="137">
        <v>19463.923831056356</v>
      </c>
      <c r="M163" s="137">
        <v>19067.492830344949</v>
      </c>
      <c r="N163" s="137">
        <v>19522.155156418601</v>
      </c>
      <c r="O163" s="137">
        <v>20119.720610480079</v>
      </c>
      <c r="P163" s="137">
        <v>18885.287067400659</v>
      </c>
      <c r="Q163" s="137">
        <v>19660.582688386639</v>
      </c>
      <c r="R163" s="137">
        <v>20654.562988604601</v>
      </c>
      <c r="S163" s="137">
        <v>21682.781446985846</v>
      </c>
      <c r="T163" s="137">
        <v>22310.213027013051</v>
      </c>
      <c r="U163" s="137">
        <v>22747.888819695614</v>
      </c>
      <c r="V163" s="137">
        <v>23057.960101437959</v>
      </c>
      <c r="W163" s="137">
        <v>23315.237999173787</v>
      </c>
      <c r="X163" s="137">
        <v>23527.972143374154</v>
      </c>
      <c r="Y163" s="137">
        <v>23723.890578750401</v>
      </c>
      <c r="Z163" s="137">
        <v>23906.51671421804</v>
      </c>
      <c r="AA163" s="137">
        <v>24079.18965168708</v>
      </c>
      <c r="AB163" s="137">
        <v>24248.716214323798</v>
      </c>
      <c r="AC163" s="137">
        <v>24414.089358690755</v>
      </c>
      <c r="AD163" s="137">
        <v>24576.963392611247</v>
      </c>
      <c r="AE163" s="137">
        <v>24732.688243728026</v>
      </c>
      <c r="AF163" s="137">
        <v>24882.005744721784</v>
      </c>
      <c r="AG163" s="137">
        <v>25008.791020995781</v>
      </c>
      <c r="AH163" s="137">
        <v>25112.474513493838</v>
      </c>
      <c r="AI163" s="137">
        <v>25165.760332733968</v>
      </c>
      <c r="AJ163" s="137">
        <v>25191.465493018903</v>
      </c>
      <c r="AK163" s="137">
        <v>25188.73800569338</v>
      </c>
      <c r="AL163" s="137">
        <v>25160.463525251071</v>
      </c>
      <c r="AM163" s="137">
        <v>25106.599242393117</v>
      </c>
      <c r="AN163" s="137">
        <v>25031.999062974486</v>
      </c>
      <c r="AO163" s="137">
        <v>24934.845764918668</v>
      </c>
      <c r="AP163" s="137">
        <v>24811.936583731582</v>
      </c>
      <c r="AQ163" s="137">
        <v>24673.706297568642</v>
      </c>
      <c r="AR163" s="137">
        <v>24513.490359681167</v>
      </c>
      <c r="AS163" s="137">
        <v>24333.356670193669</v>
      </c>
      <c r="AT163" s="137">
        <v>24128.789768091294</v>
      </c>
      <c r="AU163" s="137">
        <v>23897.827212270153</v>
      </c>
      <c r="AV163" s="137">
        <v>23636.037750057963</v>
      </c>
      <c r="AW163" s="137">
        <v>23339.886677851046</v>
      </c>
      <c r="AX163" s="137">
        <v>23007.724830964602</v>
      </c>
      <c r="AY163" s="137">
        <v>22640.711357316854</v>
      </c>
      <c r="AZ163" s="137">
        <v>22307.057654370932</v>
      </c>
    </row>
    <row r="164" spans="1:52">
      <c r="A164" s="123" t="s">
        <v>129</v>
      </c>
      <c r="B164" s="137">
        <v>0</v>
      </c>
      <c r="C164" s="137">
        <v>0</v>
      </c>
      <c r="D164" s="137">
        <v>0</v>
      </c>
      <c r="E164" s="137">
        <v>0</v>
      </c>
      <c r="F164" s="137">
        <v>0</v>
      </c>
      <c r="G164" s="137">
        <v>0</v>
      </c>
      <c r="H164" s="137">
        <v>0</v>
      </c>
      <c r="I164" s="137">
        <v>0</v>
      </c>
      <c r="J164" s="137">
        <v>0</v>
      </c>
      <c r="K164" s="137">
        <v>0</v>
      </c>
      <c r="L164" s="137">
        <v>0</v>
      </c>
      <c r="M164" s="137">
        <v>0</v>
      </c>
      <c r="N164" s="137">
        <v>0</v>
      </c>
      <c r="O164" s="137">
        <v>0</v>
      </c>
      <c r="P164" s="137">
        <v>0</v>
      </c>
      <c r="Q164" s="137">
        <v>0</v>
      </c>
      <c r="R164" s="137">
        <v>0</v>
      </c>
      <c r="S164" s="137">
        <v>0</v>
      </c>
      <c r="T164" s="137">
        <v>2.3224677861508707E-2</v>
      </c>
      <c r="U164" s="137">
        <v>4.6329277895486048E-2</v>
      </c>
      <c r="V164" s="137">
        <v>0.10677389913863441</v>
      </c>
      <c r="W164" s="137">
        <v>0.16675567230124219</v>
      </c>
      <c r="X164" s="137">
        <v>0.24883923632759428</v>
      </c>
      <c r="Y164" s="137">
        <v>0.40200160292703641</v>
      </c>
      <c r="Z164" s="137">
        <v>0.61184928928183424</v>
      </c>
      <c r="AA164" s="137">
        <v>1.0169634513175112</v>
      </c>
      <c r="AB164" s="137">
        <v>1.5497262138840497</v>
      </c>
      <c r="AC164" s="137">
        <v>2.2064417889622305</v>
      </c>
      <c r="AD164" s="137">
        <v>3.0305323361095011</v>
      </c>
      <c r="AE164" s="137">
        <v>4.1880066431696719</v>
      </c>
      <c r="AF164" s="137">
        <v>5.6314891191105234</v>
      </c>
      <c r="AG164" s="137">
        <v>7.496505546840579</v>
      </c>
      <c r="AH164" s="137">
        <v>10.002852859620756</v>
      </c>
      <c r="AI164" s="137">
        <v>12.902290701490054</v>
      </c>
      <c r="AJ164" s="137">
        <v>17.28306796408917</v>
      </c>
      <c r="AK164" s="137">
        <v>22.518126136832141</v>
      </c>
      <c r="AL164" s="137">
        <v>28.952092524998516</v>
      </c>
      <c r="AM164" s="137">
        <v>36.959127767822579</v>
      </c>
      <c r="AN164" s="137">
        <v>47.359375436183285</v>
      </c>
      <c r="AO164" s="137">
        <v>60.059342940178851</v>
      </c>
      <c r="AP164" s="137">
        <v>76.309834709325557</v>
      </c>
      <c r="AQ164" s="137">
        <v>95.739566561604562</v>
      </c>
      <c r="AR164" s="137">
        <v>119.19877633201341</v>
      </c>
      <c r="AS164" s="137">
        <v>147.65977922673437</v>
      </c>
      <c r="AT164" s="137">
        <v>182.20741204120787</v>
      </c>
      <c r="AU164" s="137">
        <v>223.93369468612002</v>
      </c>
      <c r="AV164" s="137">
        <v>273.55138403778227</v>
      </c>
      <c r="AW164" s="137">
        <v>332.15317323763742</v>
      </c>
      <c r="AX164" s="137">
        <v>400.50092122452781</v>
      </c>
      <c r="AY164" s="137">
        <v>479.44448487344761</v>
      </c>
      <c r="AZ164" s="137">
        <v>571.27605632165159</v>
      </c>
    </row>
    <row r="165" spans="1:52">
      <c r="A165" s="123" t="s">
        <v>146</v>
      </c>
      <c r="B165" s="137">
        <v>0</v>
      </c>
      <c r="C165" s="137">
        <v>0</v>
      </c>
      <c r="D165" s="137">
        <v>0</v>
      </c>
      <c r="E165" s="137">
        <v>0</v>
      </c>
      <c r="F165" s="137">
        <v>0</v>
      </c>
      <c r="G165" s="137">
        <v>0</v>
      </c>
      <c r="H165" s="137">
        <v>0</v>
      </c>
      <c r="I165" s="137">
        <v>0</v>
      </c>
      <c r="J165" s="137">
        <v>0</v>
      </c>
      <c r="K165" s="137">
        <v>0</v>
      </c>
      <c r="L165" s="137">
        <v>0</v>
      </c>
      <c r="M165" s="137">
        <v>0</v>
      </c>
      <c r="N165" s="137">
        <v>0</v>
      </c>
      <c r="O165" s="137">
        <v>0</v>
      </c>
      <c r="P165" s="137">
        <v>0</v>
      </c>
      <c r="Q165" s="137">
        <v>0</v>
      </c>
      <c r="R165" s="137">
        <v>0.4013999750297545</v>
      </c>
      <c r="S165" s="137">
        <v>1.0465310727829278</v>
      </c>
      <c r="T165" s="137">
        <v>1.7807380781180706</v>
      </c>
      <c r="U165" s="137">
        <v>2.6751868896235145</v>
      </c>
      <c r="V165" s="137">
        <v>3.7550348461772325</v>
      </c>
      <c r="W165" s="137">
        <v>5.0320558432480338</v>
      </c>
      <c r="X165" s="137">
        <v>6.5930403605860013</v>
      </c>
      <c r="Y165" s="137">
        <v>8.5966826083481358</v>
      </c>
      <c r="Z165" s="137">
        <v>10.556813919220513</v>
      </c>
      <c r="AA165" s="137">
        <v>12.968742086942685</v>
      </c>
      <c r="AB165" s="137">
        <v>15.834664197934258</v>
      </c>
      <c r="AC165" s="137">
        <v>18.980916628312887</v>
      </c>
      <c r="AD165" s="137">
        <v>23.696886376649541</v>
      </c>
      <c r="AE165" s="137">
        <v>29.115483793652952</v>
      </c>
      <c r="AF165" s="137">
        <v>35.394622897486087</v>
      </c>
      <c r="AG165" s="137">
        <v>42.714346660956728</v>
      </c>
      <c r="AH165" s="137">
        <v>51.265708115570732</v>
      </c>
      <c r="AI165" s="137">
        <v>61.980356914271866</v>
      </c>
      <c r="AJ165" s="137">
        <v>74.396429403660846</v>
      </c>
      <c r="AK165" s="137">
        <v>88.609004654507004</v>
      </c>
      <c r="AL165" s="137">
        <v>104.95455937009839</v>
      </c>
      <c r="AM165" s="137">
        <v>123.87191087051721</v>
      </c>
      <c r="AN165" s="137">
        <v>146.11509890966278</v>
      </c>
      <c r="AO165" s="137">
        <v>172.78575155545809</v>
      </c>
      <c r="AP165" s="137">
        <v>204.0753362385843</v>
      </c>
      <c r="AQ165" s="137">
        <v>241.1405008620273</v>
      </c>
      <c r="AR165" s="137">
        <v>284.77189055532364</v>
      </c>
      <c r="AS165" s="137">
        <v>336.59930714722486</v>
      </c>
      <c r="AT165" s="137">
        <v>395.57064244492608</v>
      </c>
      <c r="AU165" s="137">
        <v>463.84702320952437</v>
      </c>
      <c r="AV165" s="137">
        <v>542.85448107192587</v>
      </c>
      <c r="AW165" s="137">
        <v>631.19163154514695</v>
      </c>
      <c r="AX165" s="137">
        <v>731.33043460433544</v>
      </c>
      <c r="AY165" s="137">
        <v>843.7924926110461</v>
      </c>
      <c r="AZ165" s="137">
        <v>972.69708185120396</v>
      </c>
    </row>
    <row r="166" spans="1:52">
      <c r="A166" s="123" t="s">
        <v>140</v>
      </c>
      <c r="B166" s="137">
        <v>0</v>
      </c>
      <c r="C166" s="137">
        <v>0</v>
      </c>
      <c r="D166" s="137">
        <v>0</v>
      </c>
      <c r="E166" s="137">
        <v>0</v>
      </c>
      <c r="F166" s="137">
        <v>0</v>
      </c>
      <c r="G166" s="137">
        <v>0</v>
      </c>
      <c r="H166" s="137">
        <v>0</v>
      </c>
      <c r="I166" s="137">
        <v>0</v>
      </c>
      <c r="J166" s="137">
        <v>0</v>
      </c>
      <c r="K166" s="137">
        <v>0</v>
      </c>
      <c r="L166" s="137">
        <v>0</v>
      </c>
      <c r="M166" s="137">
        <v>0</v>
      </c>
      <c r="N166" s="137">
        <v>0</v>
      </c>
      <c r="O166" s="137">
        <v>0</v>
      </c>
      <c r="P166" s="137">
        <v>0</v>
      </c>
      <c r="Q166" s="137">
        <v>0</v>
      </c>
      <c r="R166" s="137">
        <v>0</v>
      </c>
      <c r="S166" s="137">
        <v>0</v>
      </c>
      <c r="T166" s="137">
        <v>0</v>
      </c>
      <c r="U166" s="137">
        <v>0</v>
      </c>
      <c r="V166" s="137">
        <v>2.9424824813051531E-2</v>
      </c>
      <c r="W166" s="137">
        <v>0.10630659670503409</v>
      </c>
      <c r="X166" s="137">
        <v>0.18278393051854444</v>
      </c>
      <c r="Y166" s="137">
        <v>0.25860404669780512</v>
      </c>
      <c r="Z166" s="137">
        <v>0.45358983801051356</v>
      </c>
      <c r="AA166" s="137">
        <v>0.72025219648439687</v>
      </c>
      <c r="AB166" s="137">
        <v>1.3586724931880547</v>
      </c>
      <c r="AC166" s="137">
        <v>2.1755335924129824</v>
      </c>
      <c r="AD166" s="137">
        <v>3.2304812787946386</v>
      </c>
      <c r="AE166" s="137">
        <v>4.7517244071925671</v>
      </c>
      <c r="AF166" s="137">
        <v>6.6200527806152314</v>
      </c>
      <c r="AG166" s="137">
        <v>9.1854039592395331</v>
      </c>
      <c r="AH166" s="137">
        <v>12.748276907775935</v>
      </c>
      <c r="AI166" s="137">
        <v>17.409741267735207</v>
      </c>
      <c r="AJ166" s="137">
        <v>24.250197495583482</v>
      </c>
      <c r="AK166" s="137">
        <v>32.450652324127603</v>
      </c>
      <c r="AL166" s="137">
        <v>42.70473270976332</v>
      </c>
      <c r="AM166" s="137">
        <v>56.669424529031446</v>
      </c>
      <c r="AN166" s="137">
        <v>74.132795528138899</v>
      </c>
      <c r="AO166" s="137">
        <v>97.416803628314184</v>
      </c>
      <c r="AP166" s="137">
        <v>126.74558443970577</v>
      </c>
      <c r="AQ166" s="137">
        <v>163.74133241582462</v>
      </c>
      <c r="AR166" s="137">
        <v>208.10792649683881</v>
      </c>
      <c r="AS166" s="137">
        <v>263.47319971285185</v>
      </c>
      <c r="AT166" s="137">
        <v>332.04477385346325</v>
      </c>
      <c r="AU166" s="137">
        <v>417.12538520261654</v>
      </c>
      <c r="AV166" s="137">
        <v>520.98740908541947</v>
      </c>
      <c r="AW166" s="137">
        <v>647.5220496424887</v>
      </c>
      <c r="AX166" s="137">
        <v>798.12566960506672</v>
      </c>
      <c r="AY166" s="137">
        <v>971.57202283377103</v>
      </c>
      <c r="AZ166" s="137">
        <v>1177.9463413418318</v>
      </c>
    </row>
    <row r="167" spans="1:52">
      <c r="A167" s="121"/>
      <c r="B167" s="143">
        <v>0</v>
      </c>
      <c r="C167" s="143">
        <v>0</v>
      </c>
      <c r="D167" s="143">
        <v>0</v>
      </c>
      <c r="E167" s="143">
        <v>0</v>
      </c>
      <c r="F167" s="143">
        <v>0</v>
      </c>
      <c r="G167" s="143">
        <v>0</v>
      </c>
      <c r="H167" s="143">
        <v>0</v>
      </c>
      <c r="I167" s="143">
        <v>0</v>
      </c>
      <c r="J167" s="143">
        <v>0</v>
      </c>
      <c r="K167" s="143">
        <v>0</v>
      </c>
      <c r="L167" s="143">
        <v>0</v>
      </c>
      <c r="M167" s="143">
        <v>0</v>
      </c>
      <c r="N167" s="143">
        <v>0</v>
      </c>
      <c r="O167" s="143">
        <v>0</v>
      </c>
      <c r="P167" s="143">
        <v>0</v>
      </c>
      <c r="Q167" s="143">
        <v>0</v>
      </c>
      <c r="R167" s="143">
        <v>0</v>
      </c>
      <c r="S167" s="143">
        <v>0</v>
      </c>
      <c r="T167" s="143">
        <v>0</v>
      </c>
      <c r="U167" s="143">
        <v>0</v>
      </c>
      <c r="V167" s="143">
        <v>0</v>
      </c>
      <c r="W167" s="143">
        <v>0</v>
      </c>
      <c r="X167" s="143">
        <v>0</v>
      </c>
      <c r="Y167" s="143">
        <v>0</v>
      </c>
      <c r="Z167" s="143">
        <v>0</v>
      </c>
      <c r="AA167" s="143">
        <v>0</v>
      </c>
      <c r="AB167" s="143">
        <v>0</v>
      </c>
      <c r="AC167" s="143">
        <v>0</v>
      </c>
      <c r="AD167" s="143">
        <v>0</v>
      </c>
      <c r="AE167" s="143">
        <v>0</v>
      </c>
      <c r="AF167" s="143">
        <v>0</v>
      </c>
      <c r="AG167" s="143">
        <v>0</v>
      </c>
      <c r="AH167" s="143">
        <v>0</v>
      </c>
      <c r="AI167" s="143">
        <v>0</v>
      </c>
      <c r="AJ167" s="143">
        <v>0</v>
      </c>
      <c r="AK167" s="143">
        <v>0</v>
      </c>
      <c r="AL167" s="143">
        <v>0</v>
      </c>
      <c r="AM167" s="143">
        <v>0</v>
      </c>
      <c r="AN167" s="143">
        <v>0</v>
      </c>
      <c r="AO167" s="143">
        <v>0</v>
      </c>
      <c r="AP167" s="143">
        <v>0</v>
      </c>
      <c r="AQ167" s="143">
        <v>0</v>
      </c>
      <c r="AR167" s="143">
        <v>0</v>
      </c>
      <c r="AS167" s="143">
        <v>0</v>
      </c>
      <c r="AT167" s="143">
        <v>0</v>
      </c>
      <c r="AU167" s="143">
        <v>0</v>
      </c>
      <c r="AV167" s="143">
        <v>0</v>
      </c>
      <c r="AW167" s="143">
        <v>0</v>
      </c>
      <c r="AX167" s="143">
        <v>0</v>
      </c>
      <c r="AY167" s="143">
        <v>0</v>
      </c>
      <c r="AZ167" s="143">
        <v>0</v>
      </c>
    </row>
    <row r="168" spans="1:52">
      <c r="A168" s="123"/>
      <c r="B168" s="137">
        <v>0</v>
      </c>
      <c r="C168" s="137">
        <v>0</v>
      </c>
      <c r="D168" s="137">
        <v>0</v>
      </c>
      <c r="E168" s="137">
        <v>0</v>
      </c>
      <c r="F168" s="137">
        <v>0</v>
      </c>
      <c r="G168" s="137">
        <v>0</v>
      </c>
      <c r="H168" s="137">
        <v>0</v>
      </c>
      <c r="I168" s="137">
        <v>0</v>
      </c>
      <c r="J168" s="137">
        <v>0</v>
      </c>
      <c r="K168" s="137">
        <v>0</v>
      </c>
      <c r="L168" s="137">
        <v>0</v>
      </c>
      <c r="M168" s="137">
        <v>0</v>
      </c>
      <c r="N168" s="137">
        <v>0</v>
      </c>
      <c r="O168" s="137">
        <v>0</v>
      </c>
      <c r="P168" s="137">
        <v>0</v>
      </c>
      <c r="Q168" s="137">
        <v>0</v>
      </c>
      <c r="R168" s="137">
        <v>0</v>
      </c>
      <c r="S168" s="137">
        <v>0</v>
      </c>
      <c r="T168" s="137">
        <v>0</v>
      </c>
      <c r="U168" s="137">
        <v>0</v>
      </c>
      <c r="V168" s="137">
        <v>0</v>
      </c>
      <c r="W168" s="137">
        <v>0</v>
      </c>
      <c r="X168" s="137">
        <v>0</v>
      </c>
      <c r="Y168" s="137">
        <v>0</v>
      </c>
      <c r="Z168" s="137">
        <v>0</v>
      </c>
      <c r="AA168" s="137">
        <v>0</v>
      </c>
      <c r="AB168" s="137">
        <v>0</v>
      </c>
      <c r="AC168" s="137">
        <v>0</v>
      </c>
      <c r="AD168" s="137">
        <v>0</v>
      </c>
      <c r="AE168" s="137">
        <v>0</v>
      </c>
      <c r="AF168" s="137">
        <v>0</v>
      </c>
      <c r="AG168" s="137">
        <v>0</v>
      </c>
      <c r="AH168" s="137">
        <v>0</v>
      </c>
      <c r="AI168" s="137">
        <v>0</v>
      </c>
      <c r="AJ168" s="137">
        <v>0</v>
      </c>
      <c r="AK168" s="137">
        <v>0</v>
      </c>
      <c r="AL168" s="137">
        <v>0</v>
      </c>
      <c r="AM168" s="137">
        <v>0</v>
      </c>
      <c r="AN168" s="137">
        <v>0</v>
      </c>
      <c r="AO168" s="137">
        <v>0</v>
      </c>
      <c r="AP168" s="137">
        <v>0</v>
      </c>
      <c r="AQ168" s="137">
        <v>0</v>
      </c>
      <c r="AR168" s="137">
        <v>0</v>
      </c>
      <c r="AS168" s="137">
        <v>0</v>
      </c>
      <c r="AT168" s="137">
        <v>0</v>
      </c>
      <c r="AU168" s="137">
        <v>0</v>
      </c>
      <c r="AV168" s="137">
        <v>0</v>
      </c>
      <c r="AW168" s="137">
        <v>0</v>
      </c>
      <c r="AX168" s="137">
        <v>0</v>
      </c>
      <c r="AY168" s="137">
        <v>0</v>
      </c>
      <c r="AZ168" s="137">
        <v>0</v>
      </c>
    </row>
    <row r="169" spans="1:52">
      <c r="A169" s="123"/>
      <c r="B169" s="137">
        <v>0</v>
      </c>
      <c r="C169" s="137">
        <v>0</v>
      </c>
      <c r="D169" s="137">
        <v>0</v>
      </c>
      <c r="E169" s="137">
        <v>0</v>
      </c>
      <c r="F169" s="137">
        <v>0</v>
      </c>
      <c r="G169" s="137">
        <v>0</v>
      </c>
      <c r="H169" s="137">
        <v>0</v>
      </c>
      <c r="I169" s="137">
        <v>0</v>
      </c>
      <c r="J169" s="137">
        <v>0</v>
      </c>
      <c r="K169" s="137">
        <v>0</v>
      </c>
      <c r="L169" s="137">
        <v>0</v>
      </c>
      <c r="M169" s="137">
        <v>0</v>
      </c>
      <c r="N169" s="137">
        <v>0</v>
      </c>
      <c r="O169" s="137">
        <v>0</v>
      </c>
      <c r="P169" s="137">
        <v>0</v>
      </c>
      <c r="Q169" s="137">
        <v>0</v>
      </c>
      <c r="R169" s="137">
        <v>0</v>
      </c>
      <c r="S169" s="137">
        <v>0</v>
      </c>
      <c r="T169" s="137">
        <v>0</v>
      </c>
      <c r="U169" s="137">
        <v>0</v>
      </c>
      <c r="V169" s="137">
        <v>0</v>
      </c>
      <c r="W169" s="137">
        <v>0</v>
      </c>
      <c r="X169" s="137">
        <v>0</v>
      </c>
      <c r="Y169" s="137">
        <v>0</v>
      </c>
      <c r="Z169" s="137">
        <v>0</v>
      </c>
      <c r="AA169" s="137">
        <v>0</v>
      </c>
      <c r="AB169" s="137">
        <v>0</v>
      </c>
      <c r="AC169" s="137">
        <v>0</v>
      </c>
      <c r="AD169" s="137">
        <v>0</v>
      </c>
      <c r="AE169" s="137">
        <v>0</v>
      </c>
      <c r="AF169" s="137">
        <v>0</v>
      </c>
      <c r="AG169" s="137">
        <v>0</v>
      </c>
      <c r="AH169" s="137">
        <v>0</v>
      </c>
      <c r="AI169" s="137">
        <v>0</v>
      </c>
      <c r="AJ169" s="137">
        <v>0</v>
      </c>
      <c r="AK169" s="137">
        <v>0</v>
      </c>
      <c r="AL169" s="137">
        <v>0</v>
      </c>
      <c r="AM169" s="137">
        <v>0</v>
      </c>
      <c r="AN169" s="137">
        <v>0</v>
      </c>
      <c r="AO169" s="137">
        <v>0</v>
      </c>
      <c r="AP169" s="137">
        <v>0</v>
      </c>
      <c r="AQ169" s="137">
        <v>0</v>
      </c>
      <c r="AR169" s="137">
        <v>0</v>
      </c>
      <c r="AS169" s="137">
        <v>0</v>
      </c>
      <c r="AT169" s="137">
        <v>0</v>
      </c>
      <c r="AU169" s="137">
        <v>0</v>
      </c>
      <c r="AV169" s="137">
        <v>0</v>
      </c>
      <c r="AW169" s="137">
        <v>0</v>
      </c>
      <c r="AX169" s="137">
        <v>0</v>
      </c>
      <c r="AY169" s="137">
        <v>0</v>
      </c>
      <c r="AZ169" s="137">
        <v>0</v>
      </c>
    </row>
    <row r="170" spans="1:52">
      <c r="A170" s="123"/>
      <c r="B170" s="137">
        <v>0</v>
      </c>
      <c r="C170" s="137">
        <v>0</v>
      </c>
      <c r="D170" s="137">
        <v>0</v>
      </c>
      <c r="E170" s="137">
        <v>0</v>
      </c>
      <c r="F170" s="137">
        <v>0</v>
      </c>
      <c r="G170" s="137">
        <v>0</v>
      </c>
      <c r="H170" s="137">
        <v>0</v>
      </c>
      <c r="I170" s="137">
        <v>0</v>
      </c>
      <c r="J170" s="137">
        <v>0</v>
      </c>
      <c r="K170" s="137">
        <v>0</v>
      </c>
      <c r="L170" s="137">
        <v>0</v>
      </c>
      <c r="M170" s="137">
        <v>0</v>
      </c>
      <c r="N170" s="137">
        <v>0</v>
      </c>
      <c r="O170" s="137">
        <v>0</v>
      </c>
      <c r="P170" s="137">
        <v>0</v>
      </c>
      <c r="Q170" s="137">
        <v>0</v>
      </c>
      <c r="R170" s="137">
        <v>0</v>
      </c>
      <c r="S170" s="137">
        <v>0</v>
      </c>
      <c r="T170" s="137">
        <v>0</v>
      </c>
      <c r="U170" s="137">
        <v>0</v>
      </c>
      <c r="V170" s="137">
        <v>0</v>
      </c>
      <c r="W170" s="137">
        <v>0</v>
      </c>
      <c r="X170" s="137">
        <v>0</v>
      </c>
      <c r="Y170" s="137">
        <v>0</v>
      </c>
      <c r="Z170" s="137">
        <v>0</v>
      </c>
      <c r="AA170" s="137">
        <v>0</v>
      </c>
      <c r="AB170" s="137">
        <v>0</v>
      </c>
      <c r="AC170" s="137">
        <v>0</v>
      </c>
      <c r="AD170" s="137">
        <v>0</v>
      </c>
      <c r="AE170" s="137">
        <v>0</v>
      </c>
      <c r="AF170" s="137">
        <v>0</v>
      </c>
      <c r="AG170" s="137">
        <v>0</v>
      </c>
      <c r="AH170" s="137">
        <v>0</v>
      </c>
      <c r="AI170" s="137">
        <v>0</v>
      </c>
      <c r="AJ170" s="137">
        <v>0</v>
      </c>
      <c r="AK170" s="137">
        <v>0</v>
      </c>
      <c r="AL170" s="137">
        <v>0</v>
      </c>
      <c r="AM170" s="137">
        <v>0</v>
      </c>
      <c r="AN170" s="137">
        <v>0</v>
      </c>
      <c r="AO170" s="137">
        <v>0</v>
      </c>
      <c r="AP170" s="137">
        <v>0</v>
      </c>
      <c r="AQ170" s="137">
        <v>0</v>
      </c>
      <c r="AR170" s="137">
        <v>0</v>
      </c>
      <c r="AS170" s="137">
        <v>0</v>
      </c>
      <c r="AT170" s="137">
        <v>0</v>
      </c>
      <c r="AU170" s="137">
        <v>0</v>
      </c>
      <c r="AV170" s="137">
        <v>0</v>
      </c>
      <c r="AW170" s="137">
        <v>0</v>
      </c>
      <c r="AX170" s="137">
        <v>0</v>
      </c>
      <c r="AY170" s="137">
        <v>0</v>
      </c>
      <c r="AZ170" s="137">
        <v>0</v>
      </c>
    </row>
    <row r="171" spans="1:52">
      <c r="A171" s="123"/>
      <c r="B171" s="137">
        <v>0</v>
      </c>
      <c r="C171" s="137">
        <v>0</v>
      </c>
      <c r="D171" s="137">
        <v>0</v>
      </c>
      <c r="E171" s="137">
        <v>0</v>
      </c>
      <c r="F171" s="137">
        <v>0</v>
      </c>
      <c r="G171" s="137">
        <v>0</v>
      </c>
      <c r="H171" s="137">
        <v>0</v>
      </c>
      <c r="I171" s="137">
        <v>0</v>
      </c>
      <c r="J171" s="137">
        <v>0</v>
      </c>
      <c r="K171" s="137">
        <v>0</v>
      </c>
      <c r="L171" s="137">
        <v>0</v>
      </c>
      <c r="M171" s="137">
        <v>0</v>
      </c>
      <c r="N171" s="137">
        <v>0</v>
      </c>
      <c r="O171" s="137">
        <v>0</v>
      </c>
      <c r="P171" s="137">
        <v>0</v>
      </c>
      <c r="Q171" s="137">
        <v>0</v>
      </c>
      <c r="R171" s="137">
        <v>0</v>
      </c>
      <c r="S171" s="137">
        <v>0</v>
      </c>
      <c r="T171" s="137">
        <v>0</v>
      </c>
      <c r="U171" s="137">
        <v>0</v>
      </c>
      <c r="V171" s="137">
        <v>0</v>
      </c>
      <c r="W171" s="137">
        <v>0</v>
      </c>
      <c r="X171" s="137">
        <v>0</v>
      </c>
      <c r="Y171" s="137">
        <v>0</v>
      </c>
      <c r="Z171" s="137">
        <v>0</v>
      </c>
      <c r="AA171" s="137">
        <v>0</v>
      </c>
      <c r="AB171" s="137">
        <v>0</v>
      </c>
      <c r="AC171" s="137">
        <v>0</v>
      </c>
      <c r="AD171" s="137">
        <v>0</v>
      </c>
      <c r="AE171" s="137">
        <v>0</v>
      </c>
      <c r="AF171" s="137">
        <v>0</v>
      </c>
      <c r="AG171" s="137">
        <v>0</v>
      </c>
      <c r="AH171" s="137">
        <v>0</v>
      </c>
      <c r="AI171" s="137">
        <v>0</v>
      </c>
      <c r="AJ171" s="137">
        <v>0</v>
      </c>
      <c r="AK171" s="137">
        <v>0</v>
      </c>
      <c r="AL171" s="137">
        <v>0</v>
      </c>
      <c r="AM171" s="137">
        <v>0</v>
      </c>
      <c r="AN171" s="137">
        <v>0</v>
      </c>
      <c r="AO171" s="137">
        <v>0</v>
      </c>
      <c r="AP171" s="137">
        <v>0</v>
      </c>
      <c r="AQ171" s="137">
        <v>0</v>
      </c>
      <c r="AR171" s="137">
        <v>0</v>
      </c>
      <c r="AS171" s="137">
        <v>0</v>
      </c>
      <c r="AT171" s="137">
        <v>0</v>
      </c>
      <c r="AU171" s="137">
        <v>0</v>
      </c>
      <c r="AV171" s="137">
        <v>0</v>
      </c>
      <c r="AW171" s="137">
        <v>0</v>
      </c>
      <c r="AX171" s="137">
        <v>0</v>
      </c>
      <c r="AY171" s="137">
        <v>0</v>
      </c>
      <c r="AZ171" s="137">
        <v>0</v>
      </c>
    </row>
    <row r="172" spans="1:52">
      <c r="A172" s="121" t="s">
        <v>131</v>
      </c>
      <c r="B172" s="143">
        <v>0</v>
      </c>
      <c r="C172" s="143">
        <v>0</v>
      </c>
      <c r="D172" s="143">
        <v>0</v>
      </c>
      <c r="E172" s="143">
        <v>0</v>
      </c>
      <c r="F172" s="143">
        <v>0</v>
      </c>
      <c r="G172" s="143">
        <v>0</v>
      </c>
      <c r="H172" s="143">
        <v>0</v>
      </c>
      <c r="I172" s="143">
        <v>0</v>
      </c>
      <c r="J172" s="143">
        <v>0</v>
      </c>
      <c r="K172" s="143">
        <v>0</v>
      </c>
      <c r="L172" s="143">
        <v>0</v>
      </c>
      <c r="M172" s="143">
        <v>0</v>
      </c>
      <c r="N172" s="143">
        <v>0</v>
      </c>
      <c r="O172" s="143">
        <v>0</v>
      </c>
      <c r="P172" s="143">
        <v>0</v>
      </c>
      <c r="Q172" s="143">
        <v>0</v>
      </c>
      <c r="R172" s="143">
        <v>0</v>
      </c>
      <c r="S172" s="143">
        <v>0</v>
      </c>
      <c r="T172" s="143">
        <v>0</v>
      </c>
      <c r="U172" s="143">
        <v>0</v>
      </c>
      <c r="V172" s="143">
        <v>0</v>
      </c>
      <c r="W172" s="143">
        <v>0</v>
      </c>
      <c r="X172" s="143">
        <v>0</v>
      </c>
      <c r="Y172" s="143">
        <v>0</v>
      </c>
      <c r="Z172" s="143">
        <v>0</v>
      </c>
      <c r="AA172" s="143">
        <v>0</v>
      </c>
      <c r="AB172" s="143">
        <v>0</v>
      </c>
      <c r="AC172" s="143">
        <v>0</v>
      </c>
      <c r="AD172" s="143">
        <v>2.5158953329506451E-2</v>
      </c>
      <c r="AE172" s="143">
        <v>0.27438261877891251</v>
      </c>
      <c r="AF172" s="143">
        <v>1.3480779235150284</v>
      </c>
      <c r="AG172" s="143">
        <v>3.9981093139100339</v>
      </c>
      <c r="AH172" s="143">
        <v>7.9257141519754279</v>
      </c>
      <c r="AI172" s="143">
        <v>13.34907315377203</v>
      </c>
      <c r="AJ172" s="143">
        <v>20.330217786756922</v>
      </c>
      <c r="AK172" s="143">
        <v>28.631485380955688</v>
      </c>
      <c r="AL172" s="143">
        <v>38.596993610357956</v>
      </c>
      <c r="AM172" s="143">
        <v>49.868450805104246</v>
      </c>
      <c r="AN172" s="143">
        <v>62.112219592503436</v>
      </c>
      <c r="AO172" s="143">
        <v>74.993257336102289</v>
      </c>
      <c r="AP172" s="143">
        <v>88.703302057608823</v>
      </c>
      <c r="AQ172" s="143">
        <v>103.70360607244982</v>
      </c>
      <c r="AR172" s="143">
        <v>119.78777777155692</v>
      </c>
      <c r="AS172" s="143">
        <v>137.04875754745987</v>
      </c>
      <c r="AT172" s="143">
        <v>155.29386370475189</v>
      </c>
      <c r="AU172" s="143">
        <v>175.25391520031417</v>
      </c>
      <c r="AV172" s="143">
        <v>196.33493484602113</v>
      </c>
      <c r="AW172" s="143">
        <v>218.17869112259484</v>
      </c>
      <c r="AX172" s="143">
        <v>240.97113410697449</v>
      </c>
      <c r="AY172" s="143">
        <v>264.53142053759183</v>
      </c>
      <c r="AZ172" s="143">
        <v>289.21121091936863</v>
      </c>
    </row>
    <row r="173" spans="1:52">
      <c r="A173" s="123" t="s">
        <v>132</v>
      </c>
      <c r="B173" s="137">
        <v>0</v>
      </c>
      <c r="C173" s="137">
        <v>0</v>
      </c>
      <c r="D173" s="137">
        <v>0</v>
      </c>
      <c r="E173" s="137">
        <v>0</v>
      </c>
      <c r="F173" s="137">
        <v>0</v>
      </c>
      <c r="G173" s="137">
        <v>0</v>
      </c>
      <c r="H173" s="137">
        <v>0</v>
      </c>
      <c r="I173" s="137">
        <v>0</v>
      </c>
      <c r="J173" s="137">
        <v>0</v>
      </c>
      <c r="K173" s="137">
        <v>0</v>
      </c>
      <c r="L173" s="137">
        <v>0</v>
      </c>
      <c r="M173" s="137">
        <v>0</v>
      </c>
      <c r="N173" s="137">
        <v>0</v>
      </c>
      <c r="O173" s="137">
        <v>0</v>
      </c>
      <c r="P173" s="137">
        <v>0</v>
      </c>
      <c r="Q173" s="137">
        <v>0</v>
      </c>
      <c r="R173" s="137">
        <v>0</v>
      </c>
      <c r="S173" s="137">
        <v>0</v>
      </c>
      <c r="T173" s="137">
        <v>0</v>
      </c>
      <c r="U173" s="137">
        <v>0</v>
      </c>
      <c r="V173" s="137">
        <v>0</v>
      </c>
      <c r="W173" s="137">
        <v>0</v>
      </c>
      <c r="X173" s="137">
        <v>0</v>
      </c>
      <c r="Y173" s="137">
        <v>0</v>
      </c>
      <c r="Z173" s="137">
        <v>0</v>
      </c>
      <c r="AA173" s="137">
        <v>0</v>
      </c>
      <c r="AB173" s="137">
        <v>0</v>
      </c>
      <c r="AC173" s="137">
        <v>0</v>
      </c>
      <c r="AD173" s="137">
        <v>0</v>
      </c>
      <c r="AE173" s="137">
        <v>0</v>
      </c>
      <c r="AF173" s="137">
        <v>0</v>
      </c>
      <c r="AG173" s="137">
        <v>0</v>
      </c>
      <c r="AH173" s="137">
        <v>0</v>
      </c>
      <c r="AI173" s="137">
        <v>0</v>
      </c>
      <c r="AJ173" s="137">
        <v>0</v>
      </c>
      <c r="AK173" s="137">
        <v>0</v>
      </c>
      <c r="AL173" s="137">
        <v>0</v>
      </c>
      <c r="AM173" s="137">
        <v>0</v>
      </c>
      <c r="AN173" s="137">
        <v>0</v>
      </c>
      <c r="AO173" s="137">
        <v>0</v>
      </c>
      <c r="AP173" s="137">
        <v>0</v>
      </c>
      <c r="AQ173" s="137">
        <v>0</v>
      </c>
      <c r="AR173" s="137">
        <v>0</v>
      </c>
      <c r="AS173" s="137">
        <v>0</v>
      </c>
      <c r="AT173" s="137">
        <v>0</v>
      </c>
      <c r="AU173" s="137">
        <v>0</v>
      </c>
      <c r="AV173" s="137">
        <v>0</v>
      </c>
      <c r="AW173" s="137">
        <v>0</v>
      </c>
      <c r="AX173" s="137">
        <v>0</v>
      </c>
      <c r="AY173" s="137">
        <v>0</v>
      </c>
      <c r="AZ173" s="137">
        <v>0</v>
      </c>
    </row>
    <row r="174" spans="1:52">
      <c r="A174" s="123" t="s">
        <v>133</v>
      </c>
      <c r="B174" s="137">
        <v>0</v>
      </c>
      <c r="C174" s="137">
        <v>0</v>
      </c>
      <c r="D174" s="137">
        <v>0</v>
      </c>
      <c r="E174" s="137">
        <v>0</v>
      </c>
      <c r="F174" s="137">
        <v>0</v>
      </c>
      <c r="G174" s="137">
        <v>0</v>
      </c>
      <c r="H174" s="137">
        <v>0</v>
      </c>
      <c r="I174" s="137">
        <v>0</v>
      </c>
      <c r="J174" s="137">
        <v>0</v>
      </c>
      <c r="K174" s="137">
        <v>0</v>
      </c>
      <c r="L174" s="137">
        <v>0</v>
      </c>
      <c r="M174" s="137">
        <v>0</v>
      </c>
      <c r="N174" s="137">
        <v>0</v>
      </c>
      <c r="O174" s="137">
        <v>0</v>
      </c>
      <c r="P174" s="137">
        <v>0</v>
      </c>
      <c r="Q174" s="137">
        <v>0</v>
      </c>
      <c r="R174" s="137">
        <v>0</v>
      </c>
      <c r="S174" s="137">
        <v>0</v>
      </c>
      <c r="T174" s="137">
        <v>0</v>
      </c>
      <c r="U174" s="137">
        <v>0</v>
      </c>
      <c r="V174" s="137">
        <v>0</v>
      </c>
      <c r="W174" s="137">
        <v>0</v>
      </c>
      <c r="X174" s="137">
        <v>0</v>
      </c>
      <c r="Y174" s="137">
        <v>0</v>
      </c>
      <c r="Z174" s="137">
        <v>0</v>
      </c>
      <c r="AA174" s="137">
        <v>0</v>
      </c>
      <c r="AB174" s="137">
        <v>0</v>
      </c>
      <c r="AC174" s="137">
        <v>0</v>
      </c>
      <c r="AD174" s="137">
        <v>0</v>
      </c>
      <c r="AE174" s="137">
        <v>0</v>
      </c>
      <c r="AF174" s="137">
        <v>0</v>
      </c>
      <c r="AG174" s="137">
        <v>0</v>
      </c>
      <c r="AH174" s="137">
        <v>0</v>
      </c>
      <c r="AI174" s="137">
        <v>0</v>
      </c>
      <c r="AJ174" s="137">
        <v>0</v>
      </c>
      <c r="AK174" s="137">
        <v>0</v>
      </c>
      <c r="AL174" s="137">
        <v>0</v>
      </c>
      <c r="AM174" s="137">
        <v>0</v>
      </c>
      <c r="AN174" s="137">
        <v>0</v>
      </c>
      <c r="AO174" s="137">
        <v>0</v>
      </c>
      <c r="AP174" s="137">
        <v>0</v>
      </c>
      <c r="AQ174" s="137">
        <v>0</v>
      </c>
      <c r="AR174" s="137">
        <v>0</v>
      </c>
      <c r="AS174" s="137">
        <v>0</v>
      </c>
      <c r="AT174" s="137">
        <v>0</v>
      </c>
      <c r="AU174" s="137">
        <v>0</v>
      </c>
      <c r="AV174" s="137">
        <v>0</v>
      </c>
      <c r="AW174" s="137">
        <v>0</v>
      </c>
      <c r="AX174" s="137">
        <v>0</v>
      </c>
      <c r="AY174" s="137">
        <v>0</v>
      </c>
      <c r="AZ174" s="137">
        <v>0</v>
      </c>
    </row>
    <row r="175" spans="1:52">
      <c r="A175" s="123" t="s">
        <v>134</v>
      </c>
      <c r="B175" s="137">
        <v>0</v>
      </c>
      <c r="C175" s="137">
        <v>0</v>
      </c>
      <c r="D175" s="137">
        <v>0</v>
      </c>
      <c r="E175" s="137">
        <v>0</v>
      </c>
      <c r="F175" s="137">
        <v>0</v>
      </c>
      <c r="G175" s="137">
        <v>0</v>
      </c>
      <c r="H175" s="137">
        <v>0</v>
      </c>
      <c r="I175" s="137">
        <v>0</v>
      </c>
      <c r="J175" s="137">
        <v>0</v>
      </c>
      <c r="K175" s="137">
        <v>0</v>
      </c>
      <c r="L175" s="137">
        <v>0</v>
      </c>
      <c r="M175" s="137">
        <v>0</v>
      </c>
      <c r="N175" s="137">
        <v>0</v>
      </c>
      <c r="O175" s="137">
        <v>0</v>
      </c>
      <c r="P175" s="137">
        <v>0</v>
      </c>
      <c r="Q175" s="137">
        <v>0</v>
      </c>
      <c r="R175" s="137">
        <v>0</v>
      </c>
      <c r="S175" s="137">
        <v>0</v>
      </c>
      <c r="T175" s="137">
        <v>0</v>
      </c>
      <c r="U175" s="137">
        <v>0</v>
      </c>
      <c r="V175" s="137">
        <v>0</v>
      </c>
      <c r="W175" s="137">
        <v>0</v>
      </c>
      <c r="X175" s="137">
        <v>0</v>
      </c>
      <c r="Y175" s="137">
        <v>0</v>
      </c>
      <c r="Z175" s="137">
        <v>0</v>
      </c>
      <c r="AA175" s="137">
        <v>0</v>
      </c>
      <c r="AB175" s="137">
        <v>0</v>
      </c>
      <c r="AC175" s="137">
        <v>0</v>
      </c>
      <c r="AD175" s="137">
        <v>2.5158953329506451E-2</v>
      </c>
      <c r="AE175" s="137">
        <v>0.27438261877891251</v>
      </c>
      <c r="AF175" s="137">
        <v>1.3480779235150284</v>
      </c>
      <c r="AG175" s="137">
        <v>3.9981093139100339</v>
      </c>
      <c r="AH175" s="137">
        <v>7.9257141519754279</v>
      </c>
      <c r="AI175" s="137">
        <v>13.34907315377203</v>
      </c>
      <c r="AJ175" s="137">
        <v>20.330217786756922</v>
      </c>
      <c r="AK175" s="137">
        <v>28.631485380955688</v>
      </c>
      <c r="AL175" s="137">
        <v>38.596993610357956</v>
      </c>
      <c r="AM175" s="137">
        <v>49.868450805104246</v>
      </c>
      <c r="AN175" s="137">
        <v>62.112219592503436</v>
      </c>
      <c r="AO175" s="137">
        <v>74.993257336102289</v>
      </c>
      <c r="AP175" s="137">
        <v>88.703302057608823</v>
      </c>
      <c r="AQ175" s="137">
        <v>103.70360607244982</v>
      </c>
      <c r="AR175" s="137">
        <v>119.78777777155692</v>
      </c>
      <c r="AS175" s="137">
        <v>137.04875754745987</v>
      </c>
      <c r="AT175" s="137">
        <v>155.29386370475189</v>
      </c>
      <c r="AU175" s="137">
        <v>175.25391520031417</v>
      </c>
      <c r="AV175" s="137">
        <v>196.33493484602113</v>
      </c>
      <c r="AW175" s="137">
        <v>218.17869112259484</v>
      </c>
      <c r="AX175" s="137">
        <v>240.97113410697449</v>
      </c>
      <c r="AY175" s="137">
        <v>264.53142053759183</v>
      </c>
      <c r="AZ175" s="137">
        <v>289.21121091936863</v>
      </c>
    </row>
    <row r="176" spans="1:52">
      <c r="A176" s="123" t="s">
        <v>141</v>
      </c>
      <c r="B176" s="137">
        <v>0</v>
      </c>
      <c r="C176" s="137">
        <v>0</v>
      </c>
      <c r="D176" s="137">
        <v>0</v>
      </c>
      <c r="E176" s="137">
        <v>0</v>
      </c>
      <c r="F176" s="137">
        <v>0</v>
      </c>
      <c r="G176" s="137">
        <v>0</v>
      </c>
      <c r="H176" s="137">
        <v>0</v>
      </c>
      <c r="I176" s="137">
        <v>0</v>
      </c>
      <c r="J176" s="137">
        <v>0</v>
      </c>
      <c r="K176" s="137">
        <v>0</v>
      </c>
      <c r="L176" s="137">
        <v>0</v>
      </c>
      <c r="M176" s="137">
        <v>0</v>
      </c>
      <c r="N176" s="137">
        <v>0</v>
      </c>
      <c r="O176" s="137">
        <v>0</v>
      </c>
      <c r="P176" s="137">
        <v>0</v>
      </c>
      <c r="Q176" s="137">
        <v>0</v>
      </c>
      <c r="R176" s="137">
        <v>0</v>
      </c>
      <c r="S176" s="137">
        <v>0</v>
      </c>
      <c r="T176" s="137">
        <v>0</v>
      </c>
      <c r="U176" s="137">
        <v>0</v>
      </c>
      <c r="V176" s="137">
        <v>0</v>
      </c>
      <c r="W176" s="137">
        <v>0</v>
      </c>
      <c r="X176" s="137">
        <v>0</v>
      </c>
      <c r="Y176" s="137">
        <v>0</v>
      </c>
      <c r="Z176" s="137">
        <v>0</v>
      </c>
      <c r="AA176" s="137">
        <v>0</v>
      </c>
      <c r="AB176" s="137">
        <v>0</v>
      </c>
      <c r="AC176" s="137">
        <v>0</v>
      </c>
      <c r="AD176" s="137">
        <v>0</v>
      </c>
      <c r="AE176" s="137">
        <v>0</v>
      </c>
      <c r="AF176" s="137">
        <v>0</v>
      </c>
      <c r="AG176" s="137">
        <v>0</v>
      </c>
      <c r="AH176" s="137">
        <v>0</v>
      </c>
      <c r="AI176" s="137">
        <v>0</v>
      </c>
      <c r="AJ176" s="137">
        <v>0</v>
      </c>
      <c r="AK176" s="137">
        <v>0</v>
      </c>
      <c r="AL176" s="137">
        <v>0</v>
      </c>
      <c r="AM176" s="137">
        <v>0</v>
      </c>
      <c r="AN176" s="137">
        <v>0</v>
      </c>
      <c r="AO176" s="137">
        <v>0</v>
      </c>
      <c r="AP176" s="137">
        <v>0</v>
      </c>
      <c r="AQ176" s="137">
        <v>0</v>
      </c>
      <c r="AR176" s="137">
        <v>0</v>
      </c>
      <c r="AS176" s="137">
        <v>0</v>
      </c>
      <c r="AT176" s="137">
        <v>0</v>
      </c>
      <c r="AU176" s="137">
        <v>0</v>
      </c>
      <c r="AV176" s="137">
        <v>0</v>
      </c>
      <c r="AW176" s="137">
        <v>0</v>
      </c>
      <c r="AX176" s="137">
        <v>0</v>
      </c>
      <c r="AY176" s="137">
        <v>0</v>
      </c>
      <c r="AZ176" s="137">
        <v>0</v>
      </c>
    </row>
    <row r="177" spans="1:52">
      <c r="A177" s="121" t="s">
        <v>135</v>
      </c>
      <c r="B177" s="143">
        <v>0</v>
      </c>
      <c r="C177" s="143">
        <v>0</v>
      </c>
      <c r="D177" s="143">
        <v>0</v>
      </c>
      <c r="E177" s="143">
        <v>0</v>
      </c>
      <c r="F177" s="143">
        <v>0</v>
      </c>
      <c r="G177" s="143">
        <v>0</v>
      </c>
      <c r="H177" s="143">
        <v>0</v>
      </c>
      <c r="I177" s="143">
        <v>0</v>
      </c>
      <c r="J177" s="143">
        <v>0</v>
      </c>
      <c r="K177" s="143">
        <v>0</v>
      </c>
      <c r="L177" s="143">
        <v>0</v>
      </c>
      <c r="M177" s="143">
        <v>0</v>
      </c>
      <c r="N177" s="143">
        <v>0</v>
      </c>
      <c r="O177" s="143">
        <v>0</v>
      </c>
      <c r="P177" s="143">
        <v>0</v>
      </c>
      <c r="Q177" s="143">
        <v>0</v>
      </c>
      <c r="R177" s="143">
        <v>3.5193140179577621E-2</v>
      </c>
      <c r="S177" s="143">
        <v>7.0321584727127087E-2</v>
      </c>
      <c r="T177" s="143">
        <v>0.13905928676162294</v>
      </c>
      <c r="U177" s="143">
        <v>0.2296707771389121</v>
      </c>
      <c r="V177" s="143">
        <v>0.35444934593342314</v>
      </c>
      <c r="W177" s="143">
        <v>0.35245197709293358</v>
      </c>
      <c r="X177" s="143">
        <v>0.34835047683630493</v>
      </c>
      <c r="Y177" s="143">
        <v>0.32796424803905078</v>
      </c>
      <c r="Z177" s="143">
        <v>0.26161477621690732</v>
      </c>
      <c r="AA177" s="143">
        <v>0.18845133637776829</v>
      </c>
      <c r="AB177" s="143">
        <v>0.13415747433528541</v>
      </c>
      <c r="AC177" s="143">
        <v>6.5026717843038359E-2</v>
      </c>
      <c r="AD177" s="143">
        <v>0</v>
      </c>
      <c r="AE177" s="143">
        <v>0</v>
      </c>
      <c r="AF177" s="143">
        <v>2.8614954302416291</v>
      </c>
      <c r="AG177" s="143">
        <v>12.449669434467591</v>
      </c>
      <c r="AH177" s="143">
        <v>28.457446326927339</v>
      </c>
      <c r="AI177" s="143">
        <v>52.113234522518447</v>
      </c>
      <c r="AJ177" s="143">
        <v>82.294977140990895</v>
      </c>
      <c r="AK177" s="143">
        <v>119.6934793679993</v>
      </c>
      <c r="AL177" s="143">
        <v>162.46601062737233</v>
      </c>
      <c r="AM177" s="143">
        <v>210.65829767302586</v>
      </c>
      <c r="AN177" s="143">
        <v>261.32730358138934</v>
      </c>
      <c r="AO177" s="143">
        <v>314.36083276561516</v>
      </c>
      <c r="AP177" s="143">
        <v>371.69490367609166</v>
      </c>
      <c r="AQ177" s="143">
        <v>434.50572034247648</v>
      </c>
      <c r="AR177" s="143">
        <v>502.39819672758483</v>
      </c>
      <c r="AS177" s="143">
        <v>573.61870947754494</v>
      </c>
      <c r="AT177" s="143">
        <v>648.54072818963766</v>
      </c>
      <c r="AU177" s="143">
        <v>728.37849583102616</v>
      </c>
      <c r="AV177" s="143">
        <v>811.44139860549922</v>
      </c>
      <c r="AW177" s="143">
        <v>899.5522178660417</v>
      </c>
      <c r="AX177" s="143">
        <v>990.76482418380851</v>
      </c>
      <c r="AY177" s="143">
        <v>1086.1953546430168</v>
      </c>
      <c r="AZ177" s="143">
        <v>1186.9621412419983</v>
      </c>
    </row>
    <row r="178" spans="1:52">
      <c r="A178" s="123" t="s">
        <v>136</v>
      </c>
      <c r="B178" s="137">
        <v>0</v>
      </c>
      <c r="C178" s="137">
        <v>0</v>
      </c>
      <c r="D178" s="137">
        <v>0</v>
      </c>
      <c r="E178" s="137">
        <v>0</v>
      </c>
      <c r="F178" s="137">
        <v>0</v>
      </c>
      <c r="G178" s="137">
        <v>0</v>
      </c>
      <c r="H178" s="137">
        <v>0</v>
      </c>
      <c r="I178" s="137">
        <v>0</v>
      </c>
      <c r="J178" s="137">
        <v>0</v>
      </c>
      <c r="K178" s="137">
        <v>0</v>
      </c>
      <c r="L178" s="137">
        <v>0</v>
      </c>
      <c r="M178" s="137">
        <v>0</v>
      </c>
      <c r="N178" s="137">
        <v>0</v>
      </c>
      <c r="O178" s="137">
        <v>0</v>
      </c>
      <c r="P178" s="137">
        <v>0</v>
      </c>
      <c r="Q178" s="137">
        <v>0</v>
      </c>
      <c r="R178" s="137">
        <v>0</v>
      </c>
      <c r="S178" s="137">
        <v>0</v>
      </c>
      <c r="T178" s="137">
        <v>0</v>
      </c>
      <c r="U178" s="137">
        <v>0</v>
      </c>
      <c r="V178" s="137">
        <v>0</v>
      </c>
      <c r="W178" s="137">
        <v>0</v>
      </c>
      <c r="X178" s="137">
        <v>0</v>
      </c>
      <c r="Y178" s="137">
        <v>0</v>
      </c>
      <c r="Z178" s="137">
        <v>0</v>
      </c>
      <c r="AA178" s="137">
        <v>0</v>
      </c>
      <c r="AB178" s="137">
        <v>0</v>
      </c>
      <c r="AC178" s="137">
        <v>0</v>
      </c>
      <c r="AD178" s="137">
        <v>0</v>
      </c>
      <c r="AE178" s="137">
        <v>0</v>
      </c>
      <c r="AF178" s="137">
        <v>1.3184885968577009</v>
      </c>
      <c r="AG178" s="137">
        <v>6.0907963596644423</v>
      </c>
      <c r="AH178" s="137">
        <v>14.743397571495331</v>
      </c>
      <c r="AI178" s="137">
        <v>28.274268156651488</v>
      </c>
      <c r="AJ178" s="137">
        <v>46.83112273434493</v>
      </c>
      <c r="AK178" s="137">
        <v>71.221009783333585</v>
      </c>
      <c r="AL178" s="137">
        <v>100.81799164462799</v>
      </c>
      <c r="AM178" s="137">
        <v>136.22714786545794</v>
      </c>
      <c r="AN178" s="137">
        <v>175.28422532288423</v>
      </c>
      <c r="AO178" s="137">
        <v>218.71619796957916</v>
      </c>
      <c r="AP178" s="137">
        <v>267.38507705304988</v>
      </c>
      <c r="AQ178" s="137">
        <v>321.89264721634572</v>
      </c>
      <c r="AR178" s="137">
        <v>382.31991591722061</v>
      </c>
      <c r="AS178" s="137">
        <v>446.71951025784767</v>
      </c>
      <c r="AT178" s="137">
        <v>516.56692358564135</v>
      </c>
      <c r="AU178" s="137">
        <v>591.268996755633</v>
      </c>
      <c r="AV178" s="137">
        <v>669.55143820548051</v>
      </c>
      <c r="AW178" s="137">
        <v>753.13996631761756</v>
      </c>
      <c r="AX178" s="137">
        <v>840.12081752238635</v>
      </c>
      <c r="AY178" s="137">
        <v>931.73696403370457</v>
      </c>
      <c r="AZ178" s="137">
        <v>1028.3301974511573</v>
      </c>
    </row>
    <row r="179" spans="1:52">
      <c r="A179" s="124" t="s">
        <v>142</v>
      </c>
      <c r="B179" s="138">
        <v>0</v>
      </c>
      <c r="C179" s="138">
        <v>0</v>
      </c>
      <c r="D179" s="138">
        <v>0</v>
      </c>
      <c r="E179" s="138">
        <v>0</v>
      </c>
      <c r="F179" s="138">
        <v>0</v>
      </c>
      <c r="G179" s="138">
        <v>0</v>
      </c>
      <c r="H179" s="138">
        <v>0</v>
      </c>
      <c r="I179" s="138">
        <v>0</v>
      </c>
      <c r="J179" s="138">
        <v>0</v>
      </c>
      <c r="K179" s="138">
        <v>0</v>
      </c>
      <c r="L179" s="138">
        <v>0</v>
      </c>
      <c r="M179" s="138">
        <v>0</v>
      </c>
      <c r="N179" s="138">
        <v>0</v>
      </c>
      <c r="O179" s="138">
        <v>0</v>
      </c>
      <c r="P179" s="138">
        <v>0</v>
      </c>
      <c r="Q179" s="138">
        <v>0</v>
      </c>
      <c r="R179" s="138">
        <v>3.5193140179577621E-2</v>
      </c>
      <c r="S179" s="138">
        <v>7.0321584727127087E-2</v>
      </c>
      <c r="T179" s="138">
        <v>0.13905928676162294</v>
      </c>
      <c r="U179" s="138">
        <v>0.2296707771389121</v>
      </c>
      <c r="V179" s="138">
        <v>0.35444934593342314</v>
      </c>
      <c r="W179" s="138">
        <v>0.35245197709293358</v>
      </c>
      <c r="X179" s="138">
        <v>0.34835047683630493</v>
      </c>
      <c r="Y179" s="138">
        <v>0.32796424803905078</v>
      </c>
      <c r="Z179" s="138">
        <v>0.26161477621690732</v>
      </c>
      <c r="AA179" s="138">
        <v>0.18845133637776829</v>
      </c>
      <c r="AB179" s="138">
        <v>0.13415747433528541</v>
      </c>
      <c r="AC179" s="138">
        <v>6.5026717843038359E-2</v>
      </c>
      <c r="AD179" s="138">
        <v>0</v>
      </c>
      <c r="AE179" s="138">
        <v>0</v>
      </c>
      <c r="AF179" s="138">
        <v>1.543006833383928</v>
      </c>
      <c r="AG179" s="138">
        <v>6.3588730748031477</v>
      </c>
      <c r="AH179" s="138">
        <v>13.714048755432009</v>
      </c>
      <c r="AI179" s="138">
        <v>23.838966365866959</v>
      </c>
      <c r="AJ179" s="138">
        <v>35.463854406645964</v>
      </c>
      <c r="AK179" s="138">
        <v>48.472469584665717</v>
      </c>
      <c r="AL179" s="138">
        <v>61.648018982744347</v>
      </c>
      <c r="AM179" s="138">
        <v>74.431149807567891</v>
      </c>
      <c r="AN179" s="138">
        <v>86.043078258505076</v>
      </c>
      <c r="AO179" s="138">
        <v>95.644634796036016</v>
      </c>
      <c r="AP179" s="138">
        <v>104.30982662304174</v>
      </c>
      <c r="AQ179" s="138">
        <v>112.61307312613079</v>
      </c>
      <c r="AR179" s="138">
        <v>120.07828081036422</v>
      </c>
      <c r="AS179" s="138">
        <v>126.89919921969721</v>
      </c>
      <c r="AT179" s="138">
        <v>131.97380460399626</v>
      </c>
      <c r="AU179" s="138">
        <v>137.10949907539316</v>
      </c>
      <c r="AV179" s="138">
        <v>141.88996040001874</v>
      </c>
      <c r="AW179" s="138">
        <v>146.41225154842408</v>
      </c>
      <c r="AX179" s="138">
        <v>150.64400666142217</v>
      </c>
      <c r="AY179" s="138">
        <v>154.4583906093122</v>
      </c>
      <c r="AZ179" s="138">
        <v>158.63194379084086</v>
      </c>
    </row>
    <row r="180" spans="1:52">
      <c r="A180" s="125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  <c r="AA180" s="144"/>
      <c r="AB180" s="144"/>
      <c r="AC180" s="144"/>
      <c r="AD180" s="144"/>
      <c r="AE180" s="144"/>
      <c r="AF180" s="144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4"/>
      <c r="AQ180" s="144"/>
      <c r="AR180" s="144"/>
      <c r="AS180" s="144"/>
      <c r="AT180" s="144"/>
      <c r="AU180" s="144"/>
      <c r="AV180" s="144"/>
      <c r="AW180" s="144"/>
      <c r="AX180" s="144"/>
      <c r="AY180" s="144"/>
      <c r="AZ180" s="144"/>
    </row>
    <row r="181" spans="1:52">
      <c r="A181" s="19" t="s">
        <v>163</v>
      </c>
      <c r="B181" s="133">
        <v>8107.2775608477532</v>
      </c>
      <c r="C181" s="133">
        <v>7800.823247356293</v>
      </c>
      <c r="D181" s="133">
        <v>7839.1086712225988</v>
      </c>
      <c r="E181" s="133">
        <v>7691.9840414448563</v>
      </c>
      <c r="F181" s="133">
        <v>7729.7054026839824</v>
      </c>
      <c r="G181" s="133">
        <v>7563.4736429608629</v>
      </c>
      <c r="H181" s="133">
        <v>7275.1447270522694</v>
      </c>
      <c r="I181" s="133">
        <v>7392.6085436153708</v>
      </c>
      <c r="J181" s="133">
        <v>7234.1808430967067</v>
      </c>
      <c r="K181" s="133">
        <v>6858.3267699999979</v>
      </c>
      <c r="L181" s="133">
        <v>6916.2702947857288</v>
      </c>
      <c r="M181" s="133">
        <v>6916.9953698155196</v>
      </c>
      <c r="N181" s="133">
        <v>6898.1833002192652</v>
      </c>
      <c r="O181" s="133">
        <v>6561.2585860528616</v>
      </c>
      <c r="P181" s="133">
        <v>6231.1495316600076</v>
      </c>
      <c r="Q181" s="133">
        <v>6220.5766452753851</v>
      </c>
      <c r="R181" s="133">
        <v>6260.8398478257259</v>
      </c>
      <c r="S181" s="133">
        <v>6421.7305135673068</v>
      </c>
      <c r="T181" s="133">
        <v>6547.1753858876637</v>
      </c>
      <c r="U181" s="133">
        <v>6650.2872797062491</v>
      </c>
      <c r="V181" s="133">
        <v>6731.93165055176</v>
      </c>
      <c r="W181" s="133">
        <v>6808.0201296448522</v>
      </c>
      <c r="X181" s="133">
        <v>6882.0274393739428</v>
      </c>
      <c r="Y181" s="133">
        <v>6946.688456992104</v>
      </c>
      <c r="Z181" s="133">
        <v>6995.7521417203288</v>
      </c>
      <c r="AA181" s="133">
        <v>7057.4288121992386</v>
      </c>
      <c r="AB181" s="133">
        <v>7128.6019839753562</v>
      </c>
      <c r="AC181" s="133">
        <v>7208.4998333496769</v>
      </c>
      <c r="AD181" s="133">
        <v>7270.7780671387982</v>
      </c>
      <c r="AE181" s="133">
        <v>7331.4444526448997</v>
      </c>
      <c r="AF181" s="133">
        <v>7385.4190385844677</v>
      </c>
      <c r="AG181" s="133">
        <v>7403.5091081987257</v>
      </c>
      <c r="AH181" s="133">
        <v>7459.5956637841373</v>
      </c>
      <c r="AI181" s="133">
        <v>7499.7457128855349</v>
      </c>
      <c r="AJ181" s="133">
        <v>7529.4694177079655</v>
      </c>
      <c r="AK181" s="133">
        <v>7557.045962663783</v>
      </c>
      <c r="AL181" s="133">
        <v>7575.3867412728396</v>
      </c>
      <c r="AM181" s="133">
        <v>7589.1865893946233</v>
      </c>
      <c r="AN181" s="133">
        <v>7599.0376348682857</v>
      </c>
      <c r="AO181" s="133">
        <v>7605.8821466861828</v>
      </c>
      <c r="AP181" s="133">
        <v>7612.5059126000715</v>
      </c>
      <c r="AQ181" s="133">
        <v>7619.994120399605</v>
      </c>
      <c r="AR181" s="133">
        <v>7621.4571910075229</v>
      </c>
      <c r="AS181" s="133">
        <v>7620.2529728782429</v>
      </c>
      <c r="AT181" s="133">
        <v>7615.8102120568619</v>
      </c>
      <c r="AU181" s="133">
        <v>7610.5141102232847</v>
      </c>
      <c r="AV181" s="133">
        <v>7600.0444212246757</v>
      </c>
      <c r="AW181" s="133">
        <v>7580.3424462156154</v>
      </c>
      <c r="AX181" s="133">
        <v>7555.3547203094804</v>
      </c>
      <c r="AY181" s="133">
        <v>7534.4755724370352</v>
      </c>
      <c r="AZ181" s="133">
        <v>7522.4228566623351</v>
      </c>
    </row>
    <row r="182" spans="1:52">
      <c r="A182" s="117" t="s">
        <v>55</v>
      </c>
      <c r="B182" s="141">
        <v>5784.6062663161183</v>
      </c>
      <c r="C182" s="141">
        <v>5606.0687044733659</v>
      </c>
      <c r="D182" s="141">
        <v>5634.2494193607672</v>
      </c>
      <c r="E182" s="141">
        <v>5502.331814412064</v>
      </c>
      <c r="F182" s="141">
        <v>5492.5481039343604</v>
      </c>
      <c r="G182" s="141">
        <v>5461.6176315226467</v>
      </c>
      <c r="H182" s="141">
        <v>5188.2028173756726</v>
      </c>
      <c r="I182" s="141">
        <v>5248.7352699767935</v>
      </c>
      <c r="J182" s="141">
        <v>5230.7304306678852</v>
      </c>
      <c r="K182" s="141">
        <v>5143.8136960151178</v>
      </c>
      <c r="L182" s="141">
        <v>5143.5807323957497</v>
      </c>
      <c r="M182" s="141">
        <v>5124.025367465315</v>
      </c>
      <c r="N182" s="141">
        <v>5199.3265779442299</v>
      </c>
      <c r="O182" s="141">
        <v>5040.1698019286423</v>
      </c>
      <c r="P182" s="141">
        <v>4794.1427375007434</v>
      </c>
      <c r="Q182" s="141">
        <v>4809.4686600945624</v>
      </c>
      <c r="R182" s="141">
        <v>4854.8615712605042</v>
      </c>
      <c r="S182" s="141">
        <v>4967.9575764468191</v>
      </c>
      <c r="T182" s="141">
        <v>5059.3897610250879</v>
      </c>
      <c r="U182" s="141">
        <v>5134.7446119814977</v>
      </c>
      <c r="V182" s="141">
        <v>5193.3269127326193</v>
      </c>
      <c r="W182" s="141">
        <v>5246.777781406644</v>
      </c>
      <c r="X182" s="141">
        <v>5300.695822076359</v>
      </c>
      <c r="Y182" s="141">
        <v>5349.9031397109893</v>
      </c>
      <c r="Z182" s="141">
        <v>5384.033597145095</v>
      </c>
      <c r="AA182" s="141">
        <v>5431.4002474484896</v>
      </c>
      <c r="AB182" s="141">
        <v>5487.83252889092</v>
      </c>
      <c r="AC182" s="141">
        <v>5553.6578037484624</v>
      </c>
      <c r="AD182" s="141">
        <v>5601.1001120334076</v>
      </c>
      <c r="AE182" s="141">
        <v>5646.8690194525352</v>
      </c>
      <c r="AF182" s="141">
        <v>5685.9438192747075</v>
      </c>
      <c r="AG182" s="141">
        <v>5702.5178316985484</v>
      </c>
      <c r="AH182" s="141">
        <v>5745.6949720709417</v>
      </c>
      <c r="AI182" s="141">
        <v>5773.7626708410771</v>
      </c>
      <c r="AJ182" s="141">
        <v>5792.8414678088029</v>
      </c>
      <c r="AK182" s="141">
        <v>5809.2714355379212</v>
      </c>
      <c r="AL182" s="141">
        <v>5818.2034734544832</v>
      </c>
      <c r="AM182" s="141">
        <v>5823.7686204109323</v>
      </c>
      <c r="AN182" s="141">
        <v>5825.0859305661888</v>
      </c>
      <c r="AO182" s="141">
        <v>5824.886635140163</v>
      </c>
      <c r="AP182" s="141">
        <v>5824.5400236394707</v>
      </c>
      <c r="AQ182" s="141">
        <v>5823.1844933701914</v>
      </c>
      <c r="AR182" s="141">
        <v>5818.1453627150613</v>
      </c>
      <c r="AS182" s="141">
        <v>5811.4294894849172</v>
      </c>
      <c r="AT182" s="141">
        <v>5800.3970973268279</v>
      </c>
      <c r="AU182" s="141">
        <v>5790.193836441922</v>
      </c>
      <c r="AV182" s="141">
        <v>5775.3746152348631</v>
      </c>
      <c r="AW182" s="141">
        <v>5756.4925417310733</v>
      </c>
      <c r="AX182" s="141">
        <v>5732.5880671110617</v>
      </c>
      <c r="AY182" s="141">
        <v>5712.1418250233128</v>
      </c>
      <c r="AZ182" s="141">
        <v>5701.4043812910941</v>
      </c>
    </row>
    <row r="183" spans="1:52">
      <c r="A183" s="127" t="s">
        <v>164</v>
      </c>
      <c r="B183" s="143">
        <v>4750.4443517127665</v>
      </c>
      <c r="C183" s="143">
        <v>4521.7524260658865</v>
      </c>
      <c r="D183" s="143">
        <v>4521.5166654875702</v>
      </c>
      <c r="E183" s="143">
        <v>4389.9093601898694</v>
      </c>
      <c r="F183" s="143">
        <v>4334.9645544022569</v>
      </c>
      <c r="G183" s="143">
        <v>4292.750598063255</v>
      </c>
      <c r="H183" s="143">
        <v>4009.223285003166</v>
      </c>
      <c r="I183" s="143">
        <v>4047.9844573689124</v>
      </c>
      <c r="J183" s="143">
        <v>3947.7328078311893</v>
      </c>
      <c r="K183" s="143">
        <v>3808.5680716369175</v>
      </c>
      <c r="L183" s="143">
        <v>3791.6009214193991</v>
      </c>
      <c r="M183" s="143">
        <v>3791.2068828735273</v>
      </c>
      <c r="N183" s="143">
        <v>3873.6132043540647</v>
      </c>
      <c r="O183" s="143">
        <v>3723.7551461365047</v>
      </c>
      <c r="P183" s="143">
        <v>3508.27085352728</v>
      </c>
      <c r="Q183" s="143">
        <v>3524.9279871104741</v>
      </c>
      <c r="R183" s="143">
        <v>3556.898154843157</v>
      </c>
      <c r="S183" s="143">
        <v>3626.8985117356187</v>
      </c>
      <c r="T183" s="143">
        <v>3677.1329539054495</v>
      </c>
      <c r="U183" s="143">
        <v>3713.1635935649078</v>
      </c>
      <c r="V183" s="143">
        <v>3736.5321316712862</v>
      </c>
      <c r="W183" s="143">
        <v>3756.4257601341183</v>
      </c>
      <c r="X183" s="143">
        <v>3769.028040049423</v>
      </c>
      <c r="Y183" s="143">
        <v>3780.375516780151</v>
      </c>
      <c r="Z183" s="143">
        <v>3788.7052999155676</v>
      </c>
      <c r="AA183" s="143">
        <v>3797.079578048204</v>
      </c>
      <c r="AB183" s="143">
        <v>3809.5298227207877</v>
      </c>
      <c r="AC183" s="143">
        <v>3822.8757859268476</v>
      </c>
      <c r="AD183" s="143">
        <v>3829.2623682134667</v>
      </c>
      <c r="AE183" s="143">
        <v>3837.6670496178908</v>
      </c>
      <c r="AF183" s="143">
        <v>3844.3870650898948</v>
      </c>
      <c r="AG183" s="143">
        <v>3832.4137881768734</v>
      </c>
      <c r="AH183" s="143">
        <v>3838.808702003239</v>
      </c>
      <c r="AI183" s="143">
        <v>3839.2776465893739</v>
      </c>
      <c r="AJ183" s="143">
        <v>3838.1357673965158</v>
      </c>
      <c r="AK183" s="143">
        <v>3834.5542380015559</v>
      </c>
      <c r="AL183" s="143">
        <v>3828.5119267482996</v>
      </c>
      <c r="AM183" s="143">
        <v>3820.4548224824521</v>
      </c>
      <c r="AN183" s="143">
        <v>3810.0962103704815</v>
      </c>
      <c r="AO183" s="143">
        <v>3799.4775343070805</v>
      </c>
      <c r="AP183" s="143">
        <v>3789.6953040164067</v>
      </c>
      <c r="AQ183" s="143">
        <v>3778.8967957596083</v>
      </c>
      <c r="AR183" s="143">
        <v>3766.2160739865658</v>
      </c>
      <c r="AS183" s="143">
        <v>3752.4728295369118</v>
      </c>
      <c r="AT183" s="143">
        <v>3735.0604095576841</v>
      </c>
      <c r="AU183" s="143">
        <v>3718.7393162817293</v>
      </c>
      <c r="AV183" s="143">
        <v>3698.6370426315152</v>
      </c>
      <c r="AW183" s="143">
        <v>3675.852632353171</v>
      </c>
      <c r="AX183" s="143">
        <v>3653.0982277805492</v>
      </c>
      <c r="AY183" s="143">
        <v>3633.0644192907303</v>
      </c>
      <c r="AZ183" s="143">
        <v>3620.161512860901</v>
      </c>
    </row>
    <row r="184" spans="1:52">
      <c r="A184" s="106" t="s">
        <v>128</v>
      </c>
      <c r="B184" s="137">
        <v>2144.2956815345365</v>
      </c>
      <c r="C184" s="137">
        <v>1912.4106666986286</v>
      </c>
      <c r="D184" s="137">
        <v>1892.787602870264</v>
      </c>
      <c r="E184" s="137">
        <v>1827.9461873383709</v>
      </c>
      <c r="F184" s="137">
        <v>1827.8984028340001</v>
      </c>
      <c r="G184" s="137">
        <v>1640.7793364612533</v>
      </c>
      <c r="H184" s="137">
        <v>1616.5486609230848</v>
      </c>
      <c r="I184" s="137">
        <v>1731.4302617823405</v>
      </c>
      <c r="J184" s="137">
        <v>1660.8162127302257</v>
      </c>
      <c r="K184" s="137">
        <v>1464.8771463709695</v>
      </c>
      <c r="L184" s="137">
        <v>1484.5000125623833</v>
      </c>
      <c r="M184" s="137">
        <v>1376.3168663642946</v>
      </c>
      <c r="N184" s="137">
        <v>1446.6852696731178</v>
      </c>
      <c r="O184" s="137">
        <v>1254.6392322637787</v>
      </c>
      <c r="P184" s="137">
        <v>1144.5065324787449</v>
      </c>
      <c r="Q184" s="137">
        <v>1052.418083100345</v>
      </c>
      <c r="R184" s="137">
        <v>1060.308533528912</v>
      </c>
      <c r="S184" s="137">
        <v>1085.5554203486959</v>
      </c>
      <c r="T184" s="137">
        <v>1103.5081457439724</v>
      </c>
      <c r="U184" s="137">
        <v>1117.2292406215963</v>
      </c>
      <c r="V184" s="137">
        <v>1126.9369313957309</v>
      </c>
      <c r="W184" s="137">
        <v>1133.7302175395382</v>
      </c>
      <c r="X184" s="137">
        <v>1137.8693084801407</v>
      </c>
      <c r="Y184" s="137">
        <v>1141.0594054992262</v>
      </c>
      <c r="Z184" s="137">
        <v>1142.5656703708764</v>
      </c>
      <c r="AA184" s="137">
        <v>1144.7158375496879</v>
      </c>
      <c r="AB184" s="137">
        <v>1148.7646891471477</v>
      </c>
      <c r="AC184" s="137">
        <v>1151.8369255651094</v>
      </c>
      <c r="AD184" s="137">
        <v>1151.2145542914675</v>
      </c>
      <c r="AE184" s="137">
        <v>1153.8918253710681</v>
      </c>
      <c r="AF184" s="137">
        <v>1155.4933724111158</v>
      </c>
      <c r="AG184" s="137">
        <v>1146.0900142575426</v>
      </c>
      <c r="AH184" s="137">
        <v>1147.5611039956802</v>
      </c>
      <c r="AI184" s="137">
        <v>1145.7898981358626</v>
      </c>
      <c r="AJ184" s="137">
        <v>1145.997862396232</v>
      </c>
      <c r="AK184" s="137">
        <v>1144.4699311408131</v>
      </c>
      <c r="AL184" s="137">
        <v>1141.411571163655</v>
      </c>
      <c r="AM184" s="137">
        <v>1135.0716196080471</v>
      </c>
      <c r="AN184" s="137">
        <v>1127.5954441534295</v>
      </c>
      <c r="AO184" s="137">
        <v>1117.1140193179533</v>
      </c>
      <c r="AP184" s="137">
        <v>1106.0829966276101</v>
      </c>
      <c r="AQ184" s="137">
        <v>1094.0577551892743</v>
      </c>
      <c r="AR184" s="137">
        <v>1084.8331062406023</v>
      </c>
      <c r="AS184" s="137">
        <v>1074.3922734279386</v>
      </c>
      <c r="AT184" s="137">
        <v>1058.2259487775489</v>
      </c>
      <c r="AU184" s="137">
        <v>1047.8591910938487</v>
      </c>
      <c r="AV184" s="137">
        <v>1033.9596046227334</v>
      </c>
      <c r="AW184" s="137">
        <v>1014.0761016575818</v>
      </c>
      <c r="AX184" s="137">
        <v>993.68254253286227</v>
      </c>
      <c r="AY184" s="137">
        <v>969.50288588837816</v>
      </c>
      <c r="AZ184" s="137">
        <v>953.68255787747626</v>
      </c>
    </row>
    <row r="185" spans="1:52">
      <c r="A185" s="106" t="s">
        <v>148</v>
      </c>
      <c r="B185" s="137">
        <v>2606.1486701782301</v>
      </c>
      <c r="C185" s="137">
        <v>2609.3417593672584</v>
      </c>
      <c r="D185" s="137">
        <v>2628.7290626173062</v>
      </c>
      <c r="E185" s="137">
        <v>2561.9631728514987</v>
      </c>
      <c r="F185" s="137">
        <v>2507.0661515682564</v>
      </c>
      <c r="G185" s="137">
        <v>2651.9712616020015</v>
      </c>
      <c r="H185" s="137">
        <v>2392.6746240800817</v>
      </c>
      <c r="I185" s="137">
        <v>2316.554195586571</v>
      </c>
      <c r="J185" s="137">
        <v>2286.9165951009641</v>
      </c>
      <c r="K185" s="137">
        <v>2343.6909252659484</v>
      </c>
      <c r="L185" s="137">
        <v>2307.1009088570158</v>
      </c>
      <c r="M185" s="137">
        <v>2414.8900165092332</v>
      </c>
      <c r="N185" s="137">
        <v>2426.9279346809462</v>
      </c>
      <c r="O185" s="137">
        <v>2469.1159138727262</v>
      </c>
      <c r="P185" s="137">
        <v>2363.7643210485348</v>
      </c>
      <c r="Q185" s="137">
        <v>2472.509904010129</v>
      </c>
      <c r="R185" s="137">
        <v>2496.5896213142451</v>
      </c>
      <c r="S185" s="137">
        <v>2541.3430913869229</v>
      </c>
      <c r="T185" s="137">
        <v>2573.6248081614767</v>
      </c>
      <c r="U185" s="137">
        <v>2595.9343529433108</v>
      </c>
      <c r="V185" s="137">
        <v>2609.5952002755557</v>
      </c>
      <c r="W185" s="137">
        <v>2622.6955425945798</v>
      </c>
      <c r="X185" s="137">
        <v>2631.1587315692818</v>
      </c>
      <c r="Y185" s="137">
        <v>2639.3161112809244</v>
      </c>
      <c r="Z185" s="137">
        <v>2646.1396295446907</v>
      </c>
      <c r="AA185" s="137">
        <v>2652.3637404985157</v>
      </c>
      <c r="AB185" s="137">
        <v>2660.7651335736405</v>
      </c>
      <c r="AC185" s="137">
        <v>2671.038860361738</v>
      </c>
      <c r="AD185" s="137">
        <v>2678.0478139219995</v>
      </c>
      <c r="AE185" s="137">
        <v>2683.7752242468223</v>
      </c>
      <c r="AF185" s="137">
        <v>2688.8936926787787</v>
      </c>
      <c r="AG185" s="137">
        <v>2686.3237739193301</v>
      </c>
      <c r="AH185" s="137">
        <v>2691.2475980075583</v>
      </c>
      <c r="AI185" s="137">
        <v>2693.4877484535114</v>
      </c>
      <c r="AJ185" s="137">
        <v>2692.1379050002843</v>
      </c>
      <c r="AK185" s="137">
        <v>2690.0843068607433</v>
      </c>
      <c r="AL185" s="137">
        <v>2687.1003555846446</v>
      </c>
      <c r="AM185" s="137">
        <v>2685.383202874405</v>
      </c>
      <c r="AN185" s="137">
        <v>2682.5007662170524</v>
      </c>
      <c r="AO185" s="137">
        <v>2682.3635149891275</v>
      </c>
      <c r="AP185" s="137">
        <v>2683.6123073887966</v>
      </c>
      <c r="AQ185" s="137">
        <v>2684.839040570334</v>
      </c>
      <c r="AR185" s="137">
        <v>2681.3829677459626</v>
      </c>
      <c r="AS185" s="137">
        <v>2678.0805561089733</v>
      </c>
      <c r="AT185" s="137">
        <v>2676.8344607801355</v>
      </c>
      <c r="AU185" s="137">
        <v>2670.8801251878808</v>
      </c>
      <c r="AV185" s="137">
        <v>2664.6774380087818</v>
      </c>
      <c r="AW185" s="137">
        <v>2661.7765306955889</v>
      </c>
      <c r="AX185" s="137">
        <v>2659.4156852476872</v>
      </c>
      <c r="AY185" s="137">
        <v>2663.5615334023523</v>
      </c>
      <c r="AZ185" s="137">
        <v>2666.4789549834245</v>
      </c>
    </row>
    <row r="186" spans="1:52">
      <c r="A186" s="127" t="s">
        <v>69</v>
      </c>
      <c r="B186" s="143">
        <v>542.92070935385539</v>
      </c>
      <c r="C186" s="143">
        <v>599.02806774051066</v>
      </c>
      <c r="D186" s="143">
        <v>623.7477174788088</v>
      </c>
      <c r="E186" s="143">
        <v>639.2539287113716</v>
      </c>
      <c r="F186" s="143">
        <v>673.73201845479105</v>
      </c>
      <c r="G186" s="143">
        <v>692.97728722688839</v>
      </c>
      <c r="H186" s="143">
        <v>705.71277697078392</v>
      </c>
      <c r="I186" s="143">
        <v>724.37077569207156</v>
      </c>
      <c r="J186" s="143">
        <v>794.67695942412979</v>
      </c>
      <c r="K186" s="143">
        <v>848.85821963056958</v>
      </c>
      <c r="L186" s="143">
        <v>857.62244975542137</v>
      </c>
      <c r="M186" s="143">
        <v>843.03538128515265</v>
      </c>
      <c r="N186" s="143">
        <v>835.80203752341686</v>
      </c>
      <c r="O186" s="143">
        <v>837.05813051746713</v>
      </c>
      <c r="P186" s="143">
        <v>814.13844942914568</v>
      </c>
      <c r="Q186" s="143">
        <v>819.34469201526986</v>
      </c>
      <c r="R186" s="143">
        <v>817.32766918378559</v>
      </c>
      <c r="S186" s="143">
        <v>845.53761405422983</v>
      </c>
      <c r="T186" s="143">
        <v>872.0551624193522</v>
      </c>
      <c r="U186" s="143">
        <v>900.17424193035481</v>
      </c>
      <c r="V186" s="143">
        <v>927.59409006202145</v>
      </c>
      <c r="W186" s="143">
        <v>954.04214482366092</v>
      </c>
      <c r="X186" s="143">
        <v>989.11400270841432</v>
      </c>
      <c r="Y186" s="143">
        <v>1020.8586910122731</v>
      </c>
      <c r="Z186" s="143">
        <v>1041.2609902581289</v>
      </c>
      <c r="AA186" s="143">
        <v>1074.5410373375505</v>
      </c>
      <c r="AB186" s="143">
        <v>1113.1164210465611</v>
      </c>
      <c r="AC186" s="143">
        <v>1160.1486318711081</v>
      </c>
      <c r="AD186" s="143">
        <v>1196.4736079221107</v>
      </c>
      <c r="AE186" s="143">
        <v>1229.4113537683875</v>
      </c>
      <c r="AF186" s="143">
        <v>1257.5568354409409</v>
      </c>
      <c r="AG186" s="143">
        <v>1284.2783213201913</v>
      </c>
      <c r="AH186" s="143">
        <v>1316.194819618679</v>
      </c>
      <c r="AI186" s="143">
        <v>1339.3997427417357</v>
      </c>
      <c r="AJ186" s="143">
        <v>1355.6367179047793</v>
      </c>
      <c r="AK186" s="143">
        <v>1371.7958793825953</v>
      </c>
      <c r="AL186" s="143">
        <v>1383.0846044495713</v>
      </c>
      <c r="AM186" s="143">
        <v>1393.1592084773054</v>
      </c>
      <c r="AN186" s="143">
        <v>1401.3906659186378</v>
      </c>
      <c r="AO186" s="143">
        <v>1408.3217795159035</v>
      </c>
      <c r="AP186" s="143">
        <v>1414.283321431659</v>
      </c>
      <c r="AQ186" s="143">
        <v>1420.1522224536998</v>
      </c>
      <c r="AR186" s="143">
        <v>1424.4326880135629</v>
      </c>
      <c r="AS186" s="143">
        <v>1428.1391532691662</v>
      </c>
      <c r="AT186" s="143">
        <v>1431.268214317502</v>
      </c>
      <c r="AU186" s="143">
        <v>1434.0916518162605</v>
      </c>
      <c r="AV186" s="143">
        <v>1435.881483461623</v>
      </c>
      <c r="AW186" s="143">
        <v>1436.7851033944687</v>
      </c>
      <c r="AX186" s="143">
        <v>1432.7385699625852</v>
      </c>
      <c r="AY186" s="143">
        <v>1429.2773993066553</v>
      </c>
      <c r="AZ186" s="143">
        <v>1428.452434836465</v>
      </c>
    </row>
    <row r="187" spans="1:52">
      <c r="A187" s="127" t="s">
        <v>65</v>
      </c>
      <c r="B187" s="143">
        <v>491.24120524949632</v>
      </c>
      <c r="C187" s="143">
        <v>485.2882106669681</v>
      </c>
      <c r="D187" s="143">
        <v>488.98503639438758</v>
      </c>
      <c r="E187" s="143">
        <v>473.1685255108228</v>
      </c>
      <c r="F187" s="143">
        <v>483.85153107731225</v>
      </c>
      <c r="G187" s="143">
        <v>475.88974623250408</v>
      </c>
      <c r="H187" s="143">
        <v>473.266755401723</v>
      </c>
      <c r="I187" s="143">
        <v>476.38003691580934</v>
      </c>
      <c r="J187" s="143">
        <v>488.32066341256598</v>
      </c>
      <c r="K187" s="143">
        <v>486.38740474763131</v>
      </c>
      <c r="L187" s="143">
        <v>494.35736122092965</v>
      </c>
      <c r="M187" s="143">
        <v>489.78310330663618</v>
      </c>
      <c r="N187" s="143">
        <v>489.91133606674799</v>
      </c>
      <c r="O187" s="143">
        <v>479.3565252746705</v>
      </c>
      <c r="P187" s="143">
        <v>471.73343454431699</v>
      </c>
      <c r="Q187" s="143">
        <v>465.19598096881896</v>
      </c>
      <c r="R187" s="143">
        <v>480.63574723356083</v>
      </c>
      <c r="S187" s="143">
        <v>495.52145065697107</v>
      </c>
      <c r="T187" s="143">
        <v>510.20164470028578</v>
      </c>
      <c r="U187" s="143">
        <v>521.40677648623443</v>
      </c>
      <c r="V187" s="143">
        <v>529.20069099931152</v>
      </c>
      <c r="W187" s="143">
        <v>536.30987644886557</v>
      </c>
      <c r="X187" s="143">
        <v>542.55377931852183</v>
      </c>
      <c r="Y187" s="143">
        <v>548.66893191856559</v>
      </c>
      <c r="Z187" s="143">
        <v>554.06730697139824</v>
      </c>
      <c r="AA187" s="143">
        <v>559.77963206273535</v>
      </c>
      <c r="AB187" s="143">
        <v>565.18628512357134</v>
      </c>
      <c r="AC187" s="143">
        <v>570.63338595050584</v>
      </c>
      <c r="AD187" s="143">
        <v>575.36413589783035</v>
      </c>
      <c r="AE187" s="143">
        <v>579.7906160662568</v>
      </c>
      <c r="AF187" s="143">
        <v>583.99991874387206</v>
      </c>
      <c r="AG187" s="143">
        <v>585.82572220148359</v>
      </c>
      <c r="AH187" s="143">
        <v>590.69145044902325</v>
      </c>
      <c r="AI187" s="143">
        <v>595.08528150996744</v>
      </c>
      <c r="AJ187" s="143">
        <v>599.06898250750771</v>
      </c>
      <c r="AK187" s="143">
        <v>602.92131815376899</v>
      </c>
      <c r="AL187" s="143">
        <v>606.60694225661223</v>
      </c>
      <c r="AM187" s="143">
        <v>610.1545894511753</v>
      </c>
      <c r="AN187" s="143">
        <v>613.59905427706963</v>
      </c>
      <c r="AO187" s="143">
        <v>617.08732131717852</v>
      </c>
      <c r="AP187" s="143">
        <v>620.56139819140526</v>
      </c>
      <c r="AQ187" s="143">
        <v>624.13547515688333</v>
      </c>
      <c r="AR187" s="143">
        <v>627.49660071493327</v>
      </c>
      <c r="AS187" s="143">
        <v>630.8175066788391</v>
      </c>
      <c r="AT187" s="143">
        <v>634.06847345164181</v>
      </c>
      <c r="AU187" s="143">
        <v>637.36286834393218</v>
      </c>
      <c r="AV187" s="143">
        <v>640.85608914172496</v>
      </c>
      <c r="AW187" s="143">
        <v>643.85480598343383</v>
      </c>
      <c r="AX187" s="143">
        <v>646.75126936792719</v>
      </c>
      <c r="AY187" s="143">
        <v>649.80000642592722</v>
      </c>
      <c r="AZ187" s="143">
        <v>652.79043359372758</v>
      </c>
    </row>
    <row r="188" spans="1:52">
      <c r="A188" s="117" t="s">
        <v>56</v>
      </c>
      <c r="B188" s="141">
        <v>2322.6712945316344</v>
      </c>
      <c r="C188" s="141">
        <v>2194.7545428829271</v>
      </c>
      <c r="D188" s="141">
        <v>2204.8592518618298</v>
      </c>
      <c r="E188" s="141">
        <v>2189.6522270327932</v>
      </c>
      <c r="F188" s="141">
        <v>2237.1572987496234</v>
      </c>
      <c r="G188" s="141">
        <v>2101.8560114382167</v>
      </c>
      <c r="H188" s="141">
        <v>2086.9419096765978</v>
      </c>
      <c r="I188" s="141">
        <v>2143.8732736385778</v>
      </c>
      <c r="J188" s="141">
        <v>2003.4504124288221</v>
      </c>
      <c r="K188" s="141">
        <v>1714.5130739848801</v>
      </c>
      <c r="L188" s="141">
        <v>1772.6895623899786</v>
      </c>
      <c r="M188" s="141">
        <v>1792.9700023502039</v>
      </c>
      <c r="N188" s="141">
        <v>1698.8567222750357</v>
      </c>
      <c r="O188" s="141">
        <v>1521.0887841242188</v>
      </c>
      <c r="P188" s="141">
        <v>1437.006794159264</v>
      </c>
      <c r="Q188" s="141">
        <v>1411.1079851808227</v>
      </c>
      <c r="R188" s="141">
        <v>1405.9782765652214</v>
      </c>
      <c r="S188" s="141">
        <v>1453.7729371204885</v>
      </c>
      <c r="T188" s="141">
        <v>1487.7856248625753</v>
      </c>
      <c r="U188" s="141">
        <v>1515.5426677247515</v>
      </c>
      <c r="V188" s="141">
        <v>1538.6047378191406</v>
      </c>
      <c r="W188" s="141">
        <v>1561.2423482382078</v>
      </c>
      <c r="X188" s="141">
        <v>1581.3316172975835</v>
      </c>
      <c r="Y188" s="141">
        <v>1596.7853172811142</v>
      </c>
      <c r="Z188" s="141">
        <v>1611.7185445752343</v>
      </c>
      <c r="AA188" s="141">
        <v>1626.028564750749</v>
      </c>
      <c r="AB188" s="141">
        <v>1640.7694550844355</v>
      </c>
      <c r="AC188" s="141">
        <v>1654.8420296012148</v>
      </c>
      <c r="AD188" s="141">
        <v>1669.6779551053905</v>
      </c>
      <c r="AE188" s="141">
        <v>1684.5754331923649</v>
      </c>
      <c r="AF188" s="141">
        <v>1699.4752193097597</v>
      </c>
      <c r="AG188" s="141">
        <v>1700.9912765001777</v>
      </c>
      <c r="AH188" s="141">
        <v>1713.9006917131953</v>
      </c>
      <c r="AI188" s="141">
        <v>1725.9830420444566</v>
      </c>
      <c r="AJ188" s="141">
        <v>1736.6279498991619</v>
      </c>
      <c r="AK188" s="141">
        <v>1747.7745271258614</v>
      </c>
      <c r="AL188" s="141">
        <v>1757.1832678183573</v>
      </c>
      <c r="AM188" s="141">
        <v>1765.4179689836917</v>
      </c>
      <c r="AN188" s="141">
        <v>1773.9517043020969</v>
      </c>
      <c r="AO188" s="141">
        <v>1780.9955115460195</v>
      </c>
      <c r="AP188" s="141">
        <v>1787.9658889605998</v>
      </c>
      <c r="AQ188" s="141">
        <v>1796.8096270294145</v>
      </c>
      <c r="AR188" s="141">
        <v>1803.3118282924618</v>
      </c>
      <c r="AS188" s="141">
        <v>1808.8234833933261</v>
      </c>
      <c r="AT188" s="141">
        <v>1815.4131147300336</v>
      </c>
      <c r="AU188" s="141">
        <v>1820.3202737813631</v>
      </c>
      <c r="AV188" s="141">
        <v>1824.6698059898115</v>
      </c>
      <c r="AW188" s="141">
        <v>1823.8499044845423</v>
      </c>
      <c r="AX188" s="141">
        <v>1822.7666531984187</v>
      </c>
      <c r="AY188" s="141">
        <v>1822.3337474137213</v>
      </c>
      <c r="AZ188" s="141">
        <v>1821.0184753712419</v>
      </c>
    </row>
    <row r="189" spans="1:52">
      <c r="A189" s="128" t="s">
        <v>128</v>
      </c>
      <c r="B189" s="137">
        <v>801.58420488019635</v>
      </c>
      <c r="C189" s="137">
        <v>711.9409333013715</v>
      </c>
      <c r="D189" s="137">
        <v>719.87552712973581</v>
      </c>
      <c r="E189" s="137">
        <v>802.81229266162893</v>
      </c>
      <c r="F189" s="137">
        <v>844.6739671659999</v>
      </c>
      <c r="G189" s="137">
        <v>870.13031686981867</v>
      </c>
      <c r="H189" s="137">
        <v>780.94709907691367</v>
      </c>
      <c r="I189" s="137">
        <v>845.23745821765942</v>
      </c>
      <c r="J189" s="137">
        <v>826.61892726977339</v>
      </c>
      <c r="K189" s="137">
        <v>722.53556362902975</v>
      </c>
      <c r="L189" s="137">
        <v>722.11898960817939</v>
      </c>
      <c r="M189" s="137">
        <v>742.18895009114135</v>
      </c>
      <c r="N189" s="137">
        <v>694.50469601152668</v>
      </c>
      <c r="O189" s="137">
        <v>537.80090025311199</v>
      </c>
      <c r="P189" s="137">
        <v>495.03986236264609</v>
      </c>
      <c r="Q189" s="137">
        <v>459.84927671358605</v>
      </c>
      <c r="R189" s="137">
        <v>448.25579465632097</v>
      </c>
      <c r="S189" s="137">
        <v>463.4146620033049</v>
      </c>
      <c r="T189" s="137">
        <v>463.6227361555305</v>
      </c>
      <c r="U189" s="137">
        <v>465.98452879307263</v>
      </c>
      <c r="V189" s="137">
        <v>468.45428004867404</v>
      </c>
      <c r="W189" s="137">
        <v>473.07291122290087</v>
      </c>
      <c r="X189" s="137">
        <v>477.93383955733697</v>
      </c>
      <c r="Y189" s="137">
        <v>483.12254639877767</v>
      </c>
      <c r="Z189" s="137">
        <v>487.9606830529832</v>
      </c>
      <c r="AA189" s="137">
        <v>492.14951392203187</v>
      </c>
      <c r="AB189" s="137">
        <v>497.64266062390311</v>
      </c>
      <c r="AC189" s="137">
        <v>501.81883137386251</v>
      </c>
      <c r="AD189" s="137">
        <v>507.5733746385838</v>
      </c>
      <c r="AE189" s="137">
        <v>513.40824316798864</v>
      </c>
      <c r="AF189" s="137">
        <v>520.23625306701069</v>
      </c>
      <c r="AG189" s="137">
        <v>519.65723438529517</v>
      </c>
      <c r="AH189" s="137">
        <v>523.23215739753857</v>
      </c>
      <c r="AI189" s="137">
        <v>528.14588203616142</v>
      </c>
      <c r="AJ189" s="137">
        <v>530.89672119356896</v>
      </c>
      <c r="AK189" s="137">
        <v>535.41699894663736</v>
      </c>
      <c r="AL189" s="137">
        <v>538.71874570740192</v>
      </c>
      <c r="AM189" s="137">
        <v>539.87830329466885</v>
      </c>
      <c r="AN189" s="137">
        <v>541.90645746957239</v>
      </c>
      <c r="AO189" s="137">
        <v>543.00242363909558</v>
      </c>
      <c r="AP189" s="137">
        <v>543.58260054765844</v>
      </c>
      <c r="AQ189" s="137">
        <v>545.56397021170687</v>
      </c>
      <c r="AR189" s="137">
        <v>546.14496137877074</v>
      </c>
      <c r="AS189" s="137">
        <v>545.30184117027704</v>
      </c>
      <c r="AT189" s="137">
        <v>547.1550467078124</v>
      </c>
      <c r="AU189" s="137">
        <v>546.24376340210029</v>
      </c>
      <c r="AV189" s="137">
        <v>545.79078215132438</v>
      </c>
      <c r="AW189" s="137">
        <v>537.22939221122817</v>
      </c>
      <c r="AX189" s="137">
        <v>527.96248127925583</v>
      </c>
      <c r="AY189" s="137">
        <v>520.18896099858398</v>
      </c>
      <c r="AZ189" s="137">
        <v>510.55376692146785</v>
      </c>
    </row>
    <row r="190" spans="1:52">
      <c r="A190" s="129" t="s">
        <v>148</v>
      </c>
      <c r="B190" s="138">
        <v>1521.0870896514382</v>
      </c>
      <c r="C190" s="138">
        <v>1482.8136095815553</v>
      </c>
      <c r="D190" s="138">
        <v>1484.9837247320943</v>
      </c>
      <c r="E190" s="138">
        <v>1386.8399343711644</v>
      </c>
      <c r="F190" s="138">
        <v>1392.4833315836231</v>
      </c>
      <c r="G190" s="138">
        <v>1231.725694568398</v>
      </c>
      <c r="H190" s="138">
        <v>1305.9948105996837</v>
      </c>
      <c r="I190" s="138">
        <v>1298.6358154209181</v>
      </c>
      <c r="J190" s="138">
        <v>1176.831485159049</v>
      </c>
      <c r="K190" s="138">
        <v>991.97751035585043</v>
      </c>
      <c r="L190" s="138">
        <v>1050.570572781799</v>
      </c>
      <c r="M190" s="138">
        <v>1050.7810522590626</v>
      </c>
      <c r="N190" s="138">
        <v>1004.3520262635091</v>
      </c>
      <c r="O190" s="138">
        <v>983.28788387110694</v>
      </c>
      <c r="P190" s="138">
        <v>941.96693179661793</v>
      </c>
      <c r="Q190" s="138">
        <v>951.25870846723672</v>
      </c>
      <c r="R190" s="138">
        <v>957.72248190890059</v>
      </c>
      <c r="S190" s="138">
        <v>990.35827511718333</v>
      </c>
      <c r="T190" s="138">
        <v>1024.1628887070447</v>
      </c>
      <c r="U190" s="138">
        <v>1049.558138931679</v>
      </c>
      <c r="V190" s="138">
        <v>1070.1504577704666</v>
      </c>
      <c r="W190" s="138">
        <v>1088.1694370153068</v>
      </c>
      <c r="X190" s="138">
        <v>1103.3977777402465</v>
      </c>
      <c r="Y190" s="138">
        <v>1113.6627708823366</v>
      </c>
      <c r="Z190" s="138">
        <v>1123.7578615222512</v>
      </c>
      <c r="AA190" s="138">
        <v>1133.879050828717</v>
      </c>
      <c r="AB190" s="138">
        <v>1143.1267944605324</v>
      </c>
      <c r="AC190" s="138">
        <v>1153.0231982273522</v>
      </c>
      <c r="AD190" s="138">
        <v>1162.104580466807</v>
      </c>
      <c r="AE190" s="138">
        <v>1171.1671900243764</v>
      </c>
      <c r="AF190" s="138">
        <v>1179.2389662427493</v>
      </c>
      <c r="AG190" s="138">
        <v>1181.3340421148828</v>
      </c>
      <c r="AH190" s="138">
        <v>1190.6685343156569</v>
      </c>
      <c r="AI190" s="138">
        <v>1197.8371600082953</v>
      </c>
      <c r="AJ190" s="138">
        <v>1205.7312287055929</v>
      </c>
      <c r="AK190" s="138">
        <v>1212.3575281792239</v>
      </c>
      <c r="AL190" s="138">
        <v>1218.4645221109556</v>
      </c>
      <c r="AM190" s="138">
        <v>1225.5396656890227</v>
      </c>
      <c r="AN190" s="138">
        <v>1232.0452468325245</v>
      </c>
      <c r="AO190" s="138">
        <v>1237.9930879069238</v>
      </c>
      <c r="AP190" s="138">
        <v>1244.3832884129413</v>
      </c>
      <c r="AQ190" s="138">
        <v>1251.2456568177076</v>
      </c>
      <c r="AR190" s="138">
        <v>1257.1668669136911</v>
      </c>
      <c r="AS190" s="138">
        <v>1263.5216422230492</v>
      </c>
      <c r="AT190" s="138">
        <v>1268.2580680222213</v>
      </c>
      <c r="AU190" s="138">
        <v>1274.0765103792628</v>
      </c>
      <c r="AV190" s="138">
        <v>1278.8790238384872</v>
      </c>
      <c r="AW190" s="138">
        <v>1286.620512273314</v>
      </c>
      <c r="AX190" s="138">
        <v>1294.8041719191626</v>
      </c>
      <c r="AY190" s="138">
        <v>1302.1447864151373</v>
      </c>
      <c r="AZ190" s="138">
        <v>1310.4647084497742</v>
      </c>
    </row>
    <row r="191" spans="1:52">
      <c r="A191" s="125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  <c r="AA191" s="144"/>
      <c r="AB191" s="144"/>
      <c r="AC191" s="144"/>
      <c r="AD191" s="144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4"/>
      <c r="AT191" s="144"/>
      <c r="AU191" s="144"/>
      <c r="AV191" s="144"/>
      <c r="AW191" s="144"/>
      <c r="AX191" s="144"/>
      <c r="AY191" s="144"/>
      <c r="AZ191" s="144"/>
    </row>
    <row r="192" spans="1:52">
      <c r="A192" s="19" t="s">
        <v>165</v>
      </c>
      <c r="B192" s="133">
        <v>33786.709445639244</v>
      </c>
      <c r="C192" s="133">
        <v>32744.549200000005</v>
      </c>
      <c r="D192" s="133">
        <v>32271.370769999998</v>
      </c>
      <c r="E192" s="133">
        <v>33325.682539999994</v>
      </c>
      <c r="F192" s="133">
        <v>35423.971979999988</v>
      </c>
      <c r="G192" s="133">
        <v>36940.816493938444</v>
      </c>
      <c r="H192" s="133">
        <v>38423.277399999999</v>
      </c>
      <c r="I192" s="133">
        <v>40290.061329999982</v>
      </c>
      <c r="J192" s="133">
        <v>40659.85903</v>
      </c>
      <c r="K192" s="133">
        <v>37149.170729999998</v>
      </c>
      <c r="L192" s="133">
        <v>37601.715082755501</v>
      </c>
      <c r="M192" s="133">
        <v>38468.366153946838</v>
      </c>
      <c r="N192" s="133">
        <v>37557.901619743214</v>
      </c>
      <c r="O192" s="133">
        <v>37310.781006953053</v>
      </c>
      <c r="P192" s="133">
        <v>37736.599904343515</v>
      </c>
      <c r="Q192" s="133">
        <v>39368.629429315741</v>
      </c>
      <c r="R192" s="133">
        <v>41909.922796724262</v>
      </c>
      <c r="S192" s="133">
        <v>43563.380468260446</v>
      </c>
      <c r="T192" s="133">
        <v>45134.296156968048</v>
      </c>
      <c r="U192" s="133">
        <v>46559.143405269046</v>
      </c>
      <c r="V192" s="133">
        <v>47811.649985859818</v>
      </c>
      <c r="W192" s="133">
        <v>49003.427422470049</v>
      </c>
      <c r="X192" s="133">
        <v>50092.882471275429</v>
      </c>
      <c r="Y192" s="133">
        <v>51030.715315306334</v>
      </c>
      <c r="Z192" s="133">
        <v>51731.223969358005</v>
      </c>
      <c r="AA192" s="133">
        <v>52446.334197185613</v>
      </c>
      <c r="AB192" s="133">
        <v>53150.511644255384</v>
      </c>
      <c r="AC192" s="133">
        <v>53908.151423889183</v>
      </c>
      <c r="AD192" s="133">
        <v>54728.881637918108</v>
      </c>
      <c r="AE192" s="133">
        <v>55542.01096791849</v>
      </c>
      <c r="AF192" s="133">
        <v>56338.239008030549</v>
      </c>
      <c r="AG192" s="133">
        <v>57160.33189355248</v>
      </c>
      <c r="AH192" s="133">
        <v>57850.470124581756</v>
      </c>
      <c r="AI192" s="133">
        <v>58487.874981102446</v>
      </c>
      <c r="AJ192" s="133">
        <v>59031.240541833147</v>
      </c>
      <c r="AK192" s="133">
        <v>59544.398515878798</v>
      </c>
      <c r="AL192" s="133">
        <v>60084.031918226057</v>
      </c>
      <c r="AM192" s="133">
        <v>60531.190906075302</v>
      </c>
      <c r="AN192" s="133">
        <v>61059.295061369499</v>
      </c>
      <c r="AO192" s="133">
        <v>61479.162665176307</v>
      </c>
      <c r="AP192" s="133">
        <v>61921.332714875076</v>
      </c>
      <c r="AQ192" s="133">
        <v>62413.110124967992</v>
      </c>
      <c r="AR192" s="133">
        <v>62883.624557579933</v>
      </c>
      <c r="AS192" s="133">
        <v>63329.205686913774</v>
      </c>
      <c r="AT192" s="133">
        <v>63729.657231173391</v>
      </c>
      <c r="AU192" s="133">
        <v>64219.822065055516</v>
      </c>
      <c r="AV192" s="133">
        <v>64667.456425567216</v>
      </c>
      <c r="AW192" s="133">
        <v>64932.191409207182</v>
      </c>
      <c r="AX192" s="133">
        <v>65308.988601973739</v>
      </c>
      <c r="AY192" s="133">
        <v>65562.601330540347</v>
      </c>
      <c r="AZ192" s="133">
        <v>65790.940524664096</v>
      </c>
    </row>
    <row r="193" spans="1:52">
      <c r="A193" s="117" t="s">
        <v>55</v>
      </c>
      <c r="B193" s="141">
        <v>31856.795699009326</v>
      </c>
      <c r="C193" s="141">
        <v>30753.95642824535</v>
      </c>
      <c r="D193" s="141">
        <v>30222.447471452208</v>
      </c>
      <c r="E193" s="141">
        <v>31158.690854950535</v>
      </c>
      <c r="F193" s="141">
        <v>33119.962719888135</v>
      </c>
      <c r="G193" s="141">
        <v>34584.316689125037</v>
      </c>
      <c r="H193" s="141">
        <v>35899.405524985596</v>
      </c>
      <c r="I193" s="141">
        <v>37570.073018467003</v>
      </c>
      <c r="J193" s="141">
        <v>37828.865775951148</v>
      </c>
      <c r="K193" s="141">
        <v>34616.765324241904</v>
      </c>
      <c r="L193" s="141">
        <v>34821.519002628331</v>
      </c>
      <c r="M193" s="141">
        <v>35626.020310590669</v>
      </c>
      <c r="N193" s="141">
        <v>34767.235589281809</v>
      </c>
      <c r="O193" s="141">
        <v>34471.309083459382</v>
      </c>
      <c r="P193" s="141">
        <v>34922.221596023999</v>
      </c>
      <c r="Q193" s="141">
        <v>36397.869429268496</v>
      </c>
      <c r="R193" s="141">
        <v>38818.231897041944</v>
      </c>
      <c r="S193" s="141">
        <v>40311.166837090728</v>
      </c>
      <c r="T193" s="141">
        <v>41713.326954526565</v>
      </c>
      <c r="U193" s="141">
        <v>42979.473409436658</v>
      </c>
      <c r="V193" s="141">
        <v>44079.496823309179</v>
      </c>
      <c r="W193" s="141">
        <v>45127.338217179225</v>
      </c>
      <c r="X193" s="141">
        <v>46083.397886490209</v>
      </c>
      <c r="Y193" s="141">
        <v>46903.14733209907</v>
      </c>
      <c r="Z193" s="141">
        <v>47519.678600227926</v>
      </c>
      <c r="AA193" s="141">
        <v>48154.92339130606</v>
      </c>
      <c r="AB193" s="141">
        <v>48768.79418470517</v>
      </c>
      <c r="AC193" s="141">
        <v>49425.171280958857</v>
      </c>
      <c r="AD193" s="141">
        <v>50145.42548447541</v>
      </c>
      <c r="AE193" s="141">
        <v>50858.083444644326</v>
      </c>
      <c r="AF193" s="141">
        <v>51564.82399332877</v>
      </c>
      <c r="AG193" s="141">
        <v>52286.071003530073</v>
      </c>
      <c r="AH193" s="141">
        <v>52891.321374368323</v>
      </c>
      <c r="AI193" s="141">
        <v>53453.975762962647</v>
      </c>
      <c r="AJ193" s="141">
        <v>53935.860980091355</v>
      </c>
      <c r="AK193" s="141">
        <v>54394.584082924135</v>
      </c>
      <c r="AL193" s="141">
        <v>54877.369541073072</v>
      </c>
      <c r="AM193" s="141">
        <v>55269.070586983988</v>
      </c>
      <c r="AN193" s="141">
        <v>55741.867453702711</v>
      </c>
      <c r="AO193" s="141">
        <v>56095.000119164593</v>
      </c>
      <c r="AP193" s="141">
        <v>56461.958759238492</v>
      </c>
      <c r="AQ193" s="141">
        <v>56866.245665016475</v>
      </c>
      <c r="AR193" s="141">
        <v>57249.007369941806</v>
      </c>
      <c r="AS193" s="141">
        <v>57612.125063922234</v>
      </c>
      <c r="AT193" s="141">
        <v>57933.990921944169</v>
      </c>
      <c r="AU193" s="141">
        <v>58336.125806694305</v>
      </c>
      <c r="AV193" s="141">
        <v>58691.427068831945</v>
      </c>
      <c r="AW193" s="141">
        <v>58886.762392313511</v>
      </c>
      <c r="AX193" s="141">
        <v>59178.469059988238</v>
      </c>
      <c r="AY193" s="141">
        <v>59363.946925771103</v>
      </c>
      <c r="AZ193" s="141">
        <v>59528.151345282778</v>
      </c>
    </row>
    <row r="194" spans="1:52">
      <c r="A194" s="127" t="s">
        <v>54</v>
      </c>
      <c r="B194" s="143">
        <v>6748.3376371227441</v>
      </c>
      <c r="C194" s="143">
        <v>6488.5294100000001</v>
      </c>
      <c r="D194" s="143">
        <v>6377.5200300000006</v>
      </c>
      <c r="E194" s="143">
        <v>6638.0330599999998</v>
      </c>
      <c r="F194" s="143">
        <v>6663.8860499999992</v>
      </c>
      <c r="G194" s="143">
        <v>6870.6037117056649</v>
      </c>
      <c r="H194" s="143">
        <v>7010.3301799999999</v>
      </c>
      <c r="I194" s="143">
        <v>7191.325899999998</v>
      </c>
      <c r="J194" s="143">
        <v>7070.6868999999951</v>
      </c>
      <c r="K194" s="143">
        <v>6434.21018</v>
      </c>
      <c r="L194" s="143">
        <v>6856.3210732859416</v>
      </c>
      <c r="M194" s="143">
        <v>6579.9299877775675</v>
      </c>
      <c r="N194" s="143">
        <v>6159.0213462869006</v>
      </c>
      <c r="O194" s="143">
        <v>5679.5465239637488</v>
      </c>
      <c r="P194" s="143">
        <v>5716.0484708451941</v>
      </c>
      <c r="Q194" s="143">
        <v>5949.9663472744478</v>
      </c>
      <c r="R194" s="143">
        <v>6292.4892449947174</v>
      </c>
      <c r="S194" s="143">
        <v>6480.0734042978902</v>
      </c>
      <c r="T194" s="143">
        <v>6586.1568871780046</v>
      </c>
      <c r="U194" s="143">
        <v>6669.307545317065</v>
      </c>
      <c r="V194" s="143">
        <v>6729.6430103421517</v>
      </c>
      <c r="W194" s="143">
        <v>6787.3711736967762</v>
      </c>
      <c r="X194" s="143">
        <v>6835.0179801333225</v>
      </c>
      <c r="Y194" s="143">
        <v>6860.036762485548</v>
      </c>
      <c r="Z194" s="143">
        <v>6901.6231359219792</v>
      </c>
      <c r="AA194" s="143">
        <v>6953.7191296449146</v>
      </c>
      <c r="AB194" s="143">
        <v>6986.9832134535473</v>
      </c>
      <c r="AC194" s="143">
        <v>7011.1347919751825</v>
      </c>
      <c r="AD194" s="143">
        <v>7054.3266171220357</v>
      </c>
      <c r="AE194" s="143">
        <v>7103.1593152317073</v>
      </c>
      <c r="AF194" s="143">
        <v>7160.3116997030393</v>
      </c>
      <c r="AG194" s="143">
        <v>7219.2173126999796</v>
      </c>
      <c r="AH194" s="143">
        <v>7269.405632582916</v>
      </c>
      <c r="AI194" s="143">
        <v>7326.3497696268669</v>
      </c>
      <c r="AJ194" s="143">
        <v>7380.1541509672161</v>
      </c>
      <c r="AK194" s="143">
        <v>7431.7451716231999</v>
      </c>
      <c r="AL194" s="143">
        <v>7488.497619955423</v>
      </c>
      <c r="AM194" s="143">
        <v>7534.6630097727957</v>
      </c>
      <c r="AN194" s="143">
        <v>7603.5705592295435</v>
      </c>
      <c r="AO194" s="143">
        <v>7643.4056954517773</v>
      </c>
      <c r="AP194" s="143">
        <v>7685.4974487974305</v>
      </c>
      <c r="AQ194" s="143">
        <v>7732.5774977034353</v>
      </c>
      <c r="AR194" s="143">
        <v>7770.7190116747761</v>
      </c>
      <c r="AS194" s="143">
        <v>7804.8505802345217</v>
      </c>
      <c r="AT194" s="143">
        <v>7831.7565220028837</v>
      </c>
      <c r="AU194" s="143">
        <v>7861.8617908377664</v>
      </c>
      <c r="AV194" s="143">
        <v>7882.0227788468055</v>
      </c>
      <c r="AW194" s="143">
        <v>7880.3932777467999</v>
      </c>
      <c r="AX194" s="143">
        <v>7883.6046974323472</v>
      </c>
      <c r="AY194" s="143">
        <v>7870.6876788057525</v>
      </c>
      <c r="AZ194" s="143">
        <v>7851.1215794907512</v>
      </c>
    </row>
    <row r="195" spans="1:52">
      <c r="A195" s="106" t="s">
        <v>149</v>
      </c>
      <c r="B195" s="137">
        <v>6748.3376371227441</v>
      </c>
      <c r="C195" s="137">
        <v>6488.5294100000001</v>
      </c>
      <c r="D195" s="137">
        <v>6377.5200300000006</v>
      </c>
      <c r="E195" s="137">
        <v>6638.0330599999998</v>
      </c>
      <c r="F195" s="137">
        <v>6663.8860499999992</v>
      </c>
      <c r="G195" s="137">
        <v>6870.6037117056649</v>
      </c>
      <c r="H195" s="137">
        <v>7010.3301799999999</v>
      </c>
      <c r="I195" s="137">
        <v>7191.325899999998</v>
      </c>
      <c r="J195" s="137">
        <v>7070.6868999999951</v>
      </c>
      <c r="K195" s="137">
        <v>6434.21018</v>
      </c>
      <c r="L195" s="137">
        <v>6856.3210732859416</v>
      </c>
      <c r="M195" s="137">
        <v>6579.9299877775675</v>
      </c>
      <c r="N195" s="137">
        <v>6159.0213462869006</v>
      </c>
      <c r="O195" s="137">
        <v>5679.5465239637488</v>
      </c>
      <c r="P195" s="137">
        <v>5716.0484708451941</v>
      </c>
      <c r="Q195" s="137">
        <v>5949.9663472744478</v>
      </c>
      <c r="R195" s="137">
        <v>6292.4892087857388</v>
      </c>
      <c r="S195" s="137">
        <v>6480.073308144234</v>
      </c>
      <c r="T195" s="137">
        <v>6586.1565994389548</v>
      </c>
      <c r="U195" s="137">
        <v>6669.3068530836554</v>
      </c>
      <c r="V195" s="137">
        <v>6729.6416531979576</v>
      </c>
      <c r="W195" s="137">
        <v>6787.3687969276898</v>
      </c>
      <c r="X195" s="137">
        <v>6835.0137849470566</v>
      </c>
      <c r="Y195" s="137">
        <v>6860.0297725392466</v>
      </c>
      <c r="Z195" s="137">
        <v>6901.6116081561295</v>
      </c>
      <c r="AA195" s="137">
        <v>6953.7000113560598</v>
      </c>
      <c r="AB195" s="137">
        <v>6986.9533172246129</v>
      </c>
      <c r="AC195" s="137">
        <v>7011.0904495999403</v>
      </c>
      <c r="AD195" s="137">
        <v>7054.2549786088166</v>
      </c>
      <c r="AE195" s="137">
        <v>7103.0452654900892</v>
      </c>
      <c r="AF195" s="137">
        <v>7160.1229802428497</v>
      </c>
      <c r="AG195" s="137">
        <v>7218.9137251521852</v>
      </c>
      <c r="AH195" s="137">
        <v>7268.8950268115432</v>
      </c>
      <c r="AI195" s="137">
        <v>7325.4631955650148</v>
      </c>
      <c r="AJ195" s="137">
        <v>7378.6737694566618</v>
      </c>
      <c r="AK195" s="137">
        <v>7429.2719665874947</v>
      </c>
      <c r="AL195" s="137">
        <v>7484.4627237831164</v>
      </c>
      <c r="AM195" s="137">
        <v>7528.0951352269831</v>
      </c>
      <c r="AN195" s="137">
        <v>7592.0069418765715</v>
      </c>
      <c r="AO195" s="137">
        <v>7626.0977622539431</v>
      </c>
      <c r="AP195" s="137">
        <v>7659.5637766730597</v>
      </c>
      <c r="AQ195" s="137">
        <v>7695.3530369951513</v>
      </c>
      <c r="AR195" s="137">
        <v>7717.7768703242491</v>
      </c>
      <c r="AS195" s="137">
        <v>7729.0407683402873</v>
      </c>
      <c r="AT195" s="137">
        <v>7725.9774722390712</v>
      </c>
      <c r="AU195" s="137">
        <v>7714.6775398862874</v>
      </c>
      <c r="AV195" s="137">
        <v>7683.1570589310204</v>
      </c>
      <c r="AW195" s="137">
        <v>7618.9018427658939</v>
      </c>
      <c r="AX195" s="137">
        <v>7542.0727430405168</v>
      </c>
      <c r="AY195" s="137">
        <v>7438.5139142572298</v>
      </c>
      <c r="AZ195" s="137">
        <v>7319.501945107063</v>
      </c>
    </row>
    <row r="196" spans="1:52">
      <c r="A196" s="106" t="s">
        <v>150</v>
      </c>
      <c r="B196" s="137">
        <v>0</v>
      </c>
      <c r="C196" s="137">
        <v>0</v>
      </c>
      <c r="D196" s="137">
        <v>0</v>
      </c>
      <c r="E196" s="137">
        <v>0</v>
      </c>
      <c r="F196" s="137">
        <v>0</v>
      </c>
      <c r="G196" s="137">
        <v>0</v>
      </c>
      <c r="H196" s="137">
        <v>0</v>
      </c>
      <c r="I196" s="137">
        <v>0</v>
      </c>
      <c r="J196" s="137">
        <v>0</v>
      </c>
      <c r="K196" s="137">
        <v>0</v>
      </c>
      <c r="L196" s="137">
        <v>0</v>
      </c>
      <c r="M196" s="137">
        <v>0</v>
      </c>
      <c r="N196" s="137">
        <v>0</v>
      </c>
      <c r="O196" s="137">
        <v>0</v>
      </c>
      <c r="P196" s="137">
        <v>0</v>
      </c>
      <c r="Q196" s="137">
        <v>0</v>
      </c>
      <c r="R196" s="137">
        <v>3.6208978719705238E-5</v>
      </c>
      <c r="S196" s="137">
        <v>9.6153656619511841E-5</v>
      </c>
      <c r="T196" s="137">
        <v>2.8773905018745035E-4</v>
      </c>
      <c r="U196" s="137">
        <v>6.9223341086841893E-4</v>
      </c>
      <c r="V196" s="137">
        <v>1.3571441935441753E-3</v>
      </c>
      <c r="W196" s="137">
        <v>2.3767690868375046E-3</v>
      </c>
      <c r="X196" s="137">
        <v>4.1951862663277681E-3</v>
      </c>
      <c r="Y196" s="137">
        <v>6.9899463020385803E-3</v>
      </c>
      <c r="Z196" s="137">
        <v>1.1527765849527751E-2</v>
      </c>
      <c r="AA196" s="137">
        <v>1.9118288854514515E-2</v>
      </c>
      <c r="AB196" s="137">
        <v>2.9896228934941666E-2</v>
      </c>
      <c r="AC196" s="137">
        <v>4.4342375242395031E-2</v>
      </c>
      <c r="AD196" s="137">
        <v>7.1638513218659869E-2</v>
      </c>
      <c r="AE196" s="137">
        <v>0.11404974161921702</v>
      </c>
      <c r="AF196" s="137">
        <v>0.18871946018947933</v>
      </c>
      <c r="AG196" s="137">
        <v>0.30358754779378533</v>
      </c>
      <c r="AH196" s="137">
        <v>0.51060577137187713</v>
      </c>
      <c r="AI196" s="137">
        <v>0.88657406185129262</v>
      </c>
      <c r="AJ196" s="137">
        <v>1.4803815105539437</v>
      </c>
      <c r="AK196" s="137">
        <v>2.4732050357048587</v>
      </c>
      <c r="AL196" s="137">
        <v>4.0348961723064871</v>
      </c>
      <c r="AM196" s="137">
        <v>6.5678745458117476</v>
      </c>
      <c r="AN196" s="137">
        <v>11.56361735297128</v>
      </c>
      <c r="AO196" s="137">
        <v>17.307933197833297</v>
      </c>
      <c r="AP196" s="137">
        <v>25.933672124371334</v>
      </c>
      <c r="AQ196" s="137">
        <v>37.224460708283523</v>
      </c>
      <c r="AR196" s="137">
        <v>52.942141350526811</v>
      </c>
      <c r="AS196" s="137">
        <v>75.8098118942344</v>
      </c>
      <c r="AT196" s="137">
        <v>105.77904976381289</v>
      </c>
      <c r="AU196" s="137">
        <v>147.18425095147816</v>
      </c>
      <c r="AV196" s="137">
        <v>198.86571991578529</v>
      </c>
      <c r="AW196" s="137">
        <v>261.49143498090598</v>
      </c>
      <c r="AX196" s="137">
        <v>341.53195439182923</v>
      </c>
      <c r="AY196" s="137">
        <v>432.17376454852291</v>
      </c>
      <c r="AZ196" s="137">
        <v>531.61963438368809</v>
      </c>
    </row>
    <row r="197" spans="1:52">
      <c r="A197" s="106" t="s">
        <v>151</v>
      </c>
      <c r="B197" s="137">
        <v>0</v>
      </c>
      <c r="C197" s="137">
        <v>0</v>
      </c>
      <c r="D197" s="137">
        <v>0</v>
      </c>
      <c r="E197" s="137">
        <v>0</v>
      </c>
      <c r="F197" s="137">
        <v>0</v>
      </c>
      <c r="G197" s="137">
        <v>0</v>
      </c>
      <c r="H197" s="137">
        <v>0</v>
      </c>
      <c r="I197" s="137">
        <v>0</v>
      </c>
      <c r="J197" s="137">
        <v>0</v>
      </c>
      <c r="K197" s="137">
        <v>0</v>
      </c>
      <c r="L197" s="137">
        <v>0</v>
      </c>
      <c r="M197" s="137">
        <v>0</v>
      </c>
      <c r="N197" s="137">
        <v>0</v>
      </c>
      <c r="O197" s="137">
        <v>0</v>
      </c>
      <c r="P197" s="137">
        <v>0</v>
      </c>
      <c r="Q197" s="137">
        <v>0</v>
      </c>
      <c r="R197" s="137">
        <v>0</v>
      </c>
      <c r="S197" s="137">
        <v>0</v>
      </c>
      <c r="T197" s="137">
        <v>0</v>
      </c>
      <c r="U197" s="137">
        <v>0</v>
      </c>
      <c r="V197" s="137">
        <v>0</v>
      </c>
      <c r="W197" s="137">
        <v>0</v>
      </c>
      <c r="X197" s="137">
        <v>0</v>
      </c>
      <c r="Y197" s="137">
        <v>0</v>
      </c>
      <c r="Z197" s="137">
        <v>0</v>
      </c>
      <c r="AA197" s="137">
        <v>0</v>
      </c>
      <c r="AB197" s="137">
        <v>0</v>
      </c>
      <c r="AC197" s="137">
        <v>0</v>
      </c>
      <c r="AD197" s="137">
        <v>0</v>
      </c>
      <c r="AE197" s="137">
        <v>0</v>
      </c>
      <c r="AF197" s="137">
        <v>0</v>
      </c>
      <c r="AG197" s="137">
        <v>0</v>
      </c>
      <c r="AH197" s="137">
        <v>0</v>
      </c>
      <c r="AI197" s="137">
        <v>0</v>
      </c>
      <c r="AJ197" s="137">
        <v>0</v>
      </c>
      <c r="AK197" s="137">
        <v>0</v>
      </c>
      <c r="AL197" s="137">
        <v>0</v>
      </c>
      <c r="AM197" s="137">
        <v>0</v>
      </c>
      <c r="AN197" s="137">
        <v>0</v>
      </c>
      <c r="AO197" s="137">
        <v>0</v>
      </c>
      <c r="AP197" s="137">
        <v>0</v>
      </c>
      <c r="AQ197" s="137">
        <v>0</v>
      </c>
      <c r="AR197" s="137">
        <v>0</v>
      </c>
      <c r="AS197" s="137">
        <v>0</v>
      </c>
      <c r="AT197" s="137">
        <v>0</v>
      </c>
      <c r="AU197" s="137">
        <v>0</v>
      </c>
      <c r="AV197" s="137">
        <v>0</v>
      </c>
      <c r="AW197" s="137">
        <v>0</v>
      </c>
      <c r="AX197" s="137">
        <v>0</v>
      </c>
      <c r="AY197" s="137">
        <v>0</v>
      </c>
      <c r="AZ197" s="137">
        <v>0</v>
      </c>
    </row>
    <row r="198" spans="1:52">
      <c r="A198" s="106" t="s">
        <v>152</v>
      </c>
      <c r="B198" s="137">
        <v>0</v>
      </c>
      <c r="C198" s="137">
        <v>0</v>
      </c>
      <c r="D198" s="137">
        <v>0</v>
      </c>
      <c r="E198" s="137">
        <v>0</v>
      </c>
      <c r="F198" s="137">
        <v>0</v>
      </c>
      <c r="G198" s="137">
        <v>0</v>
      </c>
      <c r="H198" s="137">
        <v>0</v>
      </c>
      <c r="I198" s="137">
        <v>0</v>
      </c>
      <c r="J198" s="137">
        <v>0</v>
      </c>
      <c r="K198" s="137">
        <v>0</v>
      </c>
      <c r="L198" s="137">
        <v>0</v>
      </c>
      <c r="M198" s="137">
        <v>0</v>
      </c>
      <c r="N198" s="137">
        <v>0</v>
      </c>
      <c r="O198" s="137">
        <v>0</v>
      </c>
      <c r="P198" s="137">
        <v>0</v>
      </c>
      <c r="Q198" s="137">
        <v>0</v>
      </c>
      <c r="R198" s="137">
        <v>0</v>
      </c>
      <c r="S198" s="137">
        <v>0</v>
      </c>
      <c r="T198" s="137">
        <v>0</v>
      </c>
      <c r="U198" s="137">
        <v>0</v>
      </c>
      <c r="V198" s="137">
        <v>0</v>
      </c>
      <c r="W198" s="137">
        <v>0</v>
      </c>
      <c r="X198" s="137">
        <v>0</v>
      </c>
      <c r="Y198" s="137">
        <v>0</v>
      </c>
      <c r="Z198" s="137">
        <v>0</v>
      </c>
      <c r="AA198" s="137">
        <v>0</v>
      </c>
      <c r="AB198" s="137">
        <v>0</v>
      </c>
      <c r="AC198" s="137">
        <v>0</v>
      </c>
      <c r="AD198" s="137">
        <v>0</v>
      </c>
      <c r="AE198" s="137">
        <v>0</v>
      </c>
      <c r="AF198" s="137">
        <v>0</v>
      </c>
      <c r="AG198" s="137">
        <v>0</v>
      </c>
      <c r="AH198" s="137">
        <v>0</v>
      </c>
      <c r="AI198" s="137">
        <v>0</v>
      </c>
      <c r="AJ198" s="137">
        <v>0</v>
      </c>
      <c r="AK198" s="137">
        <v>0</v>
      </c>
      <c r="AL198" s="137">
        <v>0</v>
      </c>
      <c r="AM198" s="137">
        <v>0</v>
      </c>
      <c r="AN198" s="137">
        <v>0</v>
      </c>
      <c r="AO198" s="137">
        <v>0</v>
      </c>
      <c r="AP198" s="137">
        <v>0</v>
      </c>
      <c r="AQ198" s="137">
        <v>0</v>
      </c>
      <c r="AR198" s="137">
        <v>0</v>
      </c>
      <c r="AS198" s="137">
        <v>0</v>
      </c>
      <c r="AT198" s="137">
        <v>0</v>
      </c>
      <c r="AU198" s="137">
        <v>0</v>
      </c>
      <c r="AV198" s="137">
        <v>0</v>
      </c>
      <c r="AW198" s="137">
        <v>0</v>
      </c>
      <c r="AX198" s="137">
        <v>0</v>
      </c>
      <c r="AY198" s="137">
        <v>0</v>
      </c>
      <c r="AZ198" s="137">
        <v>0</v>
      </c>
    </row>
    <row r="199" spans="1:52">
      <c r="A199" s="127" t="s">
        <v>72</v>
      </c>
      <c r="B199" s="143">
        <v>12618.290990353293</v>
      </c>
      <c r="C199" s="143">
        <v>12685.882972189724</v>
      </c>
      <c r="D199" s="143">
        <v>12291.934910854317</v>
      </c>
      <c r="E199" s="143">
        <v>12785.444035155866</v>
      </c>
      <c r="F199" s="143">
        <v>13280.16528184207</v>
      </c>
      <c r="G199" s="143">
        <v>13740.399901535849</v>
      </c>
      <c r="H199" s="143">
        <v>14346.558619507312</v>
      </c>
      <c r="I199" s="143">
        <v>14818.627388226856</v>
      </c>
      <c r="J199" s="143">
        <v>14527.621963627895</v>
      </c>
      <c r="K199" s="143">
        <v>13063.439040739315</v>
      </c>
      <c r="L199" s="143">
        <v>13116.630732131289</v>
      </c>
      <c r="M199" s="143">
        <v>14222.6425849974</v>
      </c>
      <c r="N199" s="143">
        <v>13827.292461376052</v>
      </c>
      <c r="O199" s="143">
        <v>13740.124611200001</v>
      </c>
      <c r="P199" s="143">
        <v>13981.418037836596</v>
      </c>
      <c r="Q199" s="143">
        <v>14676.787357828629</v>
      </c>
      <c r="R199" s="143">
        <v>16157.334637038781</v>
      </c>
      <c r="S199" s="143">
        <v>16779.810765281101</v>
      </c>
      <c r="T199" s="143">
        <v>17344.144431347981</v>
      </c>
      <c r="U199" s="143">
        <v>17857.734586629776</v>
      </c>
      <c r="V199" s="143">
        <v>18298.599562468189</v>
      </c>
      <c r="W199" s="143">
        <v>18727.963361796668</v>
      </c>
      <c r="X199" s="143">
        <v>19107.938449510551</v>
      </c>
      <c r="Y199" s="143">
        <v>19423.501942780938</v>
      </c>
      <c r="Z199" s="143">
        <v>19715.86209582843</v>
      </c>
      <c r="AA199" s="143">
        <v>20033.58343974343</v>
      </c>
      <c r="AB199" s="143">
        <v>20322.974317406963</v>
      </c>
      <c r="AC199" s="143">
        <v>20631.531062147606</v>
      </c>
      <c r="AD199" s="143">
        <v>20956.217075434306</v>
      </c>
      <c r="AE199" s="143">
        <v>21284.39871647134</v>
      </c>
      <c r="AF199" s="143">
        <v>21592.005347111663</v>
      </c>
      <c r="AG199" s="143">
        <v>21904.826265352269</v>
      </c>
      <c r="AH199" s="143">
        <v>22159.052855776616</v>
      </c>
      <c r="AI199" s="143">
        <v>22386.705937561946</v>
      </c>
      <c r="AJ199" s="143">
        <v>22571.592199074123</v>
      </c>
      <c r="AK199" s="143">
        <v>22740.473332889553</v>
      </c>
      <c r="AL199" s="143">
        <v>22933.303746832833</v>
      </c>
      <c r="AM199" s="143">
        <v>23068.54994760732</v>
      </c>
      <c r="AN199" s="143">
        <v>23241.639016447192</v>
      </c>
      <c r="AO199" s="143">
        <v>23373.502861917885</v>
      </c>
      <c r="AP199" s="143">
        <v>23503.00382616977</v>
      </c>
      <c r="AQ199" s="143">
        <v>23649.735785149896</v>
      </c>
      <c r="AR199" s="143">
        <v>23796.311266162182</v>
      </c>
      <c r="AS199" s="143">
        <v>23937.035321569958</v>
      </c>
      <c r="AT199" s="143">
        <v>24076.003568655644</v>
      </c>
      <c r="AU199" s="143">
        <v>24242.94023573395</v>
      </c>
      <c r="AV199" s="143">
        <v>24392.661758409165</v>
      </c>
      <c r="AW199" s="143">
        <v>24497.087816502062</v>
      </c>
      <c r="AX199" s="143">
        <v>24631.854248049996</v>
      </c>
      <c r="AY199" s="143">
        <v>24724.975484731767</v>
      </c>
      <c r="AZ199" s="143">
        <v>24807.751942756782</v>
      </c>
    </row>
    <row r="200" spans="1:52">
      <c r="A200" s="106" t="s">
        <v>149</v>
      </c>
      <c r="B200" s="137">
        <v>12618.290990353293</v>
      </c>
      <c r="C200" s="137">
        <v>12685.882972189724</v>
      </c>
      <c r="D200" s="137">
        <v>12291.934910854317</v>
      </c>
      <c r="E200" s="137">
        <v>12785.444035155866</v>
      </c>
      <c r="F200" s="137">
        <v>13280.16528184207</v>
      </c>
      <c r="G200" s="137">
        <v>13740.399901535849</v>
      </c>
      <c r="H200" s="137">
        <v>14346.558619507312</v>
      </c>
      <c r="I200" s="137">
        <v>14818.627388226856</v>
      </c>
      <c r="J200" s="137">
        <v>14527.621963627895</v>
      </c>
      <c r="K200" s="137">
        <v>13063.439040739315</v>
      </c>
      <c r="L200" s="137">
        <v>13116.630732131289</v>
      </c>
      <c r="M200" s="137">
        <v>14222.6425849974</v>
      </c>
      <c r="N200" s="137">
        <v>13827.292461376052</v>
      </c>
      <c r="O200" s="137">
        <v>13740.124611200001</v>
      </c>
      <c r="P200" s="137">
        <v>13981.418037836596</v>
      </c>
      <c r="Q200" s="137">
        <v>14676.787357828629</v>
      </c>
      <c r="R200" s="137">
        <v>16157.334637038781</v>
      </c>
      <c r="S200" s="137">
        <v>16779.810765281101</v>
      </c>
      <c r="T200" s="137">
        <v>17344.144431347981</v>
      </c>
      <c r="U200" s="137">
        <v>17857.734586629776</v>
      </c>
      <c r="V200" s="137">
        <v>18298.599562468189</v>
      </c>
      <c r="W200" s="137">
        <v>18727.963361796668</v>
      </c>
      <c r="X200" s="137">
        <v>19107.938449510551</v>
      </c>
      <c r="Y200" s="137">
        <v>19423.501942780938</v>
      </c>
      <c r="Z200" s="137">
        <v>19715.86209582843</v>
      </c>
      <c r="AA200" s="137">
        <v>20033.58343974343</v>
      </c>
      <c r="AB200" s="137">
        <v>20322.974317406963</v>
      </c>
      <c r="AC200" s="137">
        <v>20631.531062147598</v>
      </c>
      <c r="AD200" s="137">
        <v>20956.217075434266</v>
      </c>
      <c r="AE200" s="137">
        <v>21284.398716471082</v>
      </c>
      <c r="AF200" s="137">
        <v>21592.005347109916</v>
      </c>
      <c r="AG200" s="137">
        <v>21904.826265340867</v>
      </c>
      <c r="AH200" s="137">
        <v>22159.052855704049</v>
      </c>
      <c r="AI200" s="137">
        <v>22386.705937125906</v>
      </c>
      <c r="AJ200" s="137">
        <v>22571.592196518242</v>
      </c>
      <c r="AK200" s="137">
        <v>22740.473318634056</v>
      </c>
      <c r="AL200" s="137">
        <v>22933.303673257244</v>
      </c>
      <c r="AM200" s="137">
        <v>23068.549555498623</v>
      </c>
      <c r="AN200" s="137">
        <v>23241.636852749674</v>
      </c>
      <c r="AO200" s="137">
        <v>23373.494407171096</v>
      </c>
      <c r="AP200" s="137">
        <v>23502.971469328535</v>
      </c>
      <c r="AQ200" s="137">
        <v>23649.614275581389</v>
      </c>
      <c r="AR200" s="137">
        <v>23795.894490338302</v>
      </c>
      <c r="AS200" s="137">
        <v>23935.743075432903</v>
      </c>
      <c r="AT200" s="137">
        <v>24072.363082607892</v>
      </c>
      <c r="AU200" s="137">
        <v>24233.493676243175</v>
      </c>
      <c r="AV200" s="137">
        <v>24370.774261293667</v>
      </c>
      <c r="AW200" s="137">
        <v>24449.819503717605</v>
      </c>
      <c r="AX200" s="137">
        <v>24538.980951541635</v>
      </c>
      <c r="AY200" s="137">
        <v>24552.757068595536</v>
      </c>
      <c r="AZ200" s="137">
        <v>24516.499560751221</v>
      </c>
    </row>
    <row r="201" spans="1:52">
      <c r="A201" s="106" t="s">
        <v>150</v>
      </c>
      <c r="B201" s="137">
        <v>0</v>
      </c>
      <c r="C201" s="137">
        <v>0</v>
      </c>
      <c r="D201" s="137">
        <v>0</v>
      </c>
      <c r="E201" s="137">
        <v>0</v>
      </c>
      <c r="F201" s="137">
        <v>0</v>
      </c>
      <c r="G201" s="137">
        <v>0</v>
      </c>
      <c r="H201" s="137">
        <v>0</v>
      </c>
      <c r="I201" s="137">
        <v>0</v>
      </c>
      <c r="J201" s="137">
        <v>0</v>
      </c>
      <c r="K201" s="137">
        <v>0</v>
      </c>
      <c r="L201" s="137">
        <v>0</v>
      </c>
      <c r="M201" s="137">
        <v>0</v>
      </c>
      <c r="N201" s="137">
        <v>0</v>
      </c>
      <c r="O201" s="137">
        <v>0</v>
      </c>
      <c r="P201" s="137">
        <v>0</v>
      </c>
      <c r="Q201" s="137">
        <v>0</v>
      </c>
      <c r="R201" s="137">
        <v>2.8996504769120141E-21</v>
      </c>
      <c r="S201" s="137">
        <v>1.3711375850264733E-20</v>
      </c>
      <c r="T201" s="137">
        <v>1.1424603748001687E-19</v>
      </c>
      <c r="U201" s="137">
        <v>8.7740369464778515E-19</v>
      </c>
      <c r="V201" s="137">
        <v>6.2934463105033821E-18</v>
      </c>
      <c r="W201" s="137">
        <v>4.3865886914437547E-17</v>
      </c>
      <c r="X201" s="137">
        <v>3.3228527324920037E-16</v>
      </c>
      <c r="Y201" s="137">
        <v>2.3263210630723222E-15</v>
      </c>
      <c r="Z201" s="137">
        <v>1.6325541801647671E-14</v>
      </c>
      <c r="AA201" s="137">
        <v>1.1660076330254015E-13</v>
      </c>
      <c r="AB201" s="137">
        <v>7.97873223225102E-13</v>
      </c>
      <c r="AC201" s="137">
        <v>5.3724920388092228E-12</v>
      </c>
      <c r="AD201" s="137">
        <v>3.9471563494605414E-11</v>
      </c>
      <c r="AE201" s="137">
        <v>2.582618234583288E-10</v>
      </c>
      <c r="AF201" s="137">
        <v>1.7409737400684675E-9</v>
      </c>
      <c r="AG201" s="137">
        <v>1.1398144152223324E-8</v>
      </c>
      <c r="AH201" s="137">
        <v>7.2568143909513321E-8</v>
      </c>
      <c r="AI201" s="137">
        <v>4.3604280516739551E-7</v>
      </c>
      <c r="AJ201" s="137">
        <v>2.5558802445131633E-6</v>
      </c>
      <c r="AK201" s="137">
        <v>1.4255498756715946E-5</v>
      </c>
      <c r="AL201" s="137">
        <v>7.3575588713724945E-5</v>
      </c>
      <c r="AM201" s="137">
        <v>3.9210869870533909E-4</v>
      </c>
      <c r="AN201" s="137">
        <v>2.1636975169977753E-3</v>
      </c>
      <c r="AO201" s="137">
        <v>8.4547467893761261E-3</v>
      </c>
      <c r="AP201" s="137">
        <v>3.2356841235138531E-2</v>
      </c>
      <c r="AQ201" s="137">
        <v>0.12150956850729139</v>
      </c>
      <c r="AR201" s="137">
        <v>0.41677582387757306</v>
      </c>
      <c r="AS201" s="137">
        <v>1.2922461370576817</v>
      </c>
      <c r="AT201" s="137">
        <v>3.6404860477511924</v>
      </c>
      <c r="AU201" s="137">
        <v>9.4465594907743</v>
      </c>
      <c r="AV201" s="137">
        <v>21.887497115499627</v>
      </c>
      <c r="AW201" s="137">
        <v>47.268312784458629</v>
      </c>
      <c r="AX201" s="137">
        <v>92.873296508359303</v>
      </c>
      <c r="AY201" s="137">
        <v>172.21841613623423</v>
      </c>
      <c r="AZ201" s="137">
        <v>291.25238200555958</v>
      </c>
    </row>
    <row r="202" spans="1:52">
      <c r="A202" s="106" t="s">
        <v>151</v>
      </c>
      <c r="B202" s="137">
        <v>0</v>
      </c>
      <c r="C202" s="137">
        <v>0</v>
      </c>
      <c r="D202" s="137">
        <v>0</v>
      </c>
      <c r="E202" s="137">
        <v>0</v>
      </c>
      <c r="F202" s="137">
        <v>0</v>
      </c>
      <c r="G202" s="137">
        <v>0</v>
      </c>
      <c r="H202" s="137">
        <v>0</v>
      </c>
      <c r="I202" s="137">
        <v>0</v>
      </c>
      <c r="J202" s="137">
        <v>0</v>
      </c>
      <c r="K202" s="137">
        <v>0</v>
      </c>
      <c r="L202" s="137">
        <v>0</v>
      </c>
      <c r="M202" s="137">
        <v>0</v>
      </c>
      <c r="N202" s="137">
        <v>0</v>
      </c>
      <c r="O202" s="137">
        <v>0</v>
      </c>
      <c r="P202" s="137">
        <v>0</v>
      </c>
      <c r="Q202" s="137">
        <v>0</v>
      </c>
      <c r="R202" s="137">
        <v>0</v>
      </c>
      <c r="S202" s="137">
        <v>0</v>
      </c>
      <c r="T202" s="137">
        <v>0</v>
      </c>
      <c r="U202" s="137">
        <v>0</v>
      </c>
      <c r="V202" s="137">
        <v>0</v>
      </c>
      <c r="W202" s="137">
        <v>0</v>
      </c>
      <c r="X202" s="137">
        <v>0</v>
      </c>
      <c r="Y202" s="137">
        <v>0</v>
      </c>
      <c r="Z202" s="137">
        <v>0</v>
      </c>
      <c r="AA202" s="137">
        <v>0</v>
      </c>
      <c r="AB202" s="137">
        <v>0</v>
      </c>
      <c r="AC202" s="137">
        <v>0</v>
      </c>
      <c r="AD202" s="137">
        <v>0</v>
      </c>
      <c r="AE202" s="137">
        <v>0</v>
      </c>
      <c r="AF202" s="137">
        <v>0</v>
      </c>
      <c r="AG202" s="137">
        <v>0</v>
      </c>
      <c r="AH202" s="137">
        <v>0</v>
      </c>
      <c r="AI202" s="137">
        <v>0</v>
      </c>
      <c r="AJ202" s="137">
        <v>0</v>
      </c>
      <c r="AK202" s="137">
        <v>0</v>
      </c>
      <c r="AL202" s="137">
        <v>0</v>
      </c>
      <c r="AM202" s="137">
        <v>0</v>
      </c>
      <c r="AN202" s="137">
        <v>0</v>
      </c>
      <c r="AO202" s="137">
        <v>0</v>
      </c>
      <c r="AP202" s="137">
        <v>0</v>
      </c>
      <c r="AQ202" s="137">
        <v>0</v>
      </c>
      <c r="AR202" s="137">
        <v>0</v>
      </c>
      <c r="AS202" s="137">
        <v>0</v>
      </c>
      <c r="AT202" s="137">
        <v>0</v>
      </c>
      <c r="AU202" s="137">
        <v>0</v>
      </c>
      <c r="AV202" s="137">
        <v>0</v>
      </c>
      <c r="AW202" s="137">
        <v>0</v>
      </c>
      <c r="AX202" s="137">
        <v>0</v>
      </c>
      <c r="AY202" s="137">
        <v>0</v>
      </c>
      <c r="AZ202" s="137">
        <v>0</v>
      </c>
    </row>
    <row r="203" spans="1:52">
      <c r="A203" s="106" t="s">
        <v>152</v>
      </c>
      <c r="B203" s="137">
        <v>0</v>
      </c>
      <c r="C203" s="137">
        <v>0</v>
      </c>
      <c r="D203" s="137">
        <v>0</v>
      </c>
      <c r="E203" s="137">
        <v>0</v>
      </c>
      <c r="F203" s="137">
        <v>0</v>
      </c>
      <c r="G203" s="137">
        <v>0</v>
      </c>
      <c r="H203" s="137">
        <v>0</v>
      </c>
      <c r="I203" s="137">
        <v>0</v>
      </c>
      <c r="J203" s="137">
        <v>0</v>
      </c>
      <c r="K203" s="137">
        <v>0</v>
      </c>
      <c r="L203" s="137">
        <v>0</v>
      </c>
      <c r="M203" s="137">
        <v>0</v>
      </c>
      <c r="N203" s="137">
        <v>0</v>
      </c>
      <c r="O203" s="137">
        <v>0</v>
      </c>
      <c r="P203" s="137">
        <v>0</v>
      </c>
      <c r="Q203" s="137">
        <v>0</v>
      </c>
      <c r="R203" s="137">
        <v>0</v>
      </c>
      <c r="S203" s="137">
        <v>0</v>
      </c>
      <c r="T203" s="137">
        <v>0</v>
      </c>
      <c r="U203" s="137">
        <v>0</v>
      </c>
      <c r="V203" s="137">
        <v>0</v>
      </c>
      <c r="W203" s="137">
        <v>0</v>
      </c>
      <c r="X203" s="137">
        <v>0</v>
      </c>
      <c r="Y203" s="137">
        <v>0</v>
      </c>
      <c r="Z203" s="137">
        <v>0</v>
      </c>
      <c r="AA203" s="137">
        <v>0</v>
      </c>
      <c r="AB203" s="137">
        <v>0</v>
      </c>
      <c r="AC203" s="137">
        <v>0</v>
      </c>
      <c r="AD203" s="137">
        <v>0</v>
      </c>
      <c r="AE203" s="137">
        <v>0</v>
      </c>
      <c r="AF203" s="137">
        <v>0</v>
      </c>
      <c r="AG203" s="137">
        <v>0</v>
      </c>
      <c r="AH203" s="137">
        <v>0</v>
      </c>
      <c r="AI203" s="137">
        <v>0</v>
      </c>
      <c r="AJ203" s="137">
        <v>0</v>
      </c>
      <c r="AK203" s="137">
        <v>0</v>
      </c>
      <c r="AL203" s="137">
        <v>0</v>
      </c>
      <c r="AM203" s="137">
        <v>0</v>
      </c>
      <c r="AN203" s="137">
        <v>0</v>
      </c>
      <c r="AO203" s="137">
        <v>0</v>
      </c>
      <c r="AP203" s="137">
        <v>0</v>
      </c>
      <c r="AQ203" s="137">
        <v>0</v>
      </c>
      <c r="AR203" s="137">
        <v>0</v>
      </c>
      <c r="AS203" s="137">
        <v>0</v>
      </c>
      <c r="AT203" s="137">
        <v>0</v>
      </c>
      <c r="AU203" s="137">
        <v>0</v>
      </c>
      <c r="AV203" s="137">
        <v>0</v>
      </c>
      <c r="AW203" s="137">
        <v>0</v>
      </c>
      <c r="AX203" s="137">
        <v>0</v>
      </c>
      <c r="AY203" s="137">
        <v>0</v>
      </c>
      <c r="AZ203" s="137">
        <v>0</v>
      </c>
    </row>
    <row r="204" spans="1:52">
      <c r="A204" s="127" t="s">
        <v>73</v>
      </c>
      <c r="B204" s="143">
        <v>12490.167071533288</v>
      </c>
      <c r="C204" s="143">
        <v>11579.544046055626</v>
      </c>
      <c r="D204" s="143">
        <v>11552.992530597889</v>
      </c>
      <c r="E204" s="143">
        <v>11735.213759794675</v>
      </c>
      <c r="F204" s="143">
        <v>13175.911388046075</v>
      </c>
      <c r="G204" s="143">
        <v>13973.313075883523</v>
      </c>
      <c r="H204" s="143">
        <v>14542.516725478279</v>
      </c>
      <c r="I204" s="143">
        <v>15560.119730240152</v>
      </c>
      <c r="J204" s="143">
        <v>16230.55691232326</v>
      </c>
      <c r="K204" s="143">
        <v>15119.116103502587</v>
      </c>
      <c r="L204" s="143">
        <v>14848.567197211101</v>
      </c>
      <c r="M204" s="143">
        <v>14823.447737815701</v>
      </c>
      <c r="N204" s="143">
        <v>14780.921781618854</v>
      </c>
      <c r="O204" s="143">
        <v>15051.637948295633</v>
      </c>
      <c r="P204" s="143">
        <v>15224.755087342208</v>
      </c>
      <c r="Q204" s="143">
        <v>15771.115724165413</v>
      </c>
      <c r="R204" s="143">
        <v>16368.408015008452</v>
      </c>
      <c r="S204" s="143">
        <v>17051.282667511739</v>
      </c>
      <c r="T204" s="143">
        <v>17783.025636000581</v>
      </c>
      <c r="U204" s="143">
        <v>18452.431277489817</v>
      </c>
      <c r="V204" s="143">
        <v>19051.254250498841</v>
      </c>
      <c r="W204" s="143">
        <v>19612.003681685776</v>
      </c>
      <c r="X204" s="143">
        <v>20140.441456846333</v>
      </c>
      <c r="Y204" s="143">
        <v>20619.608626832589</v>
      </c>
      <c r="Z204" s="143">
        <v>20902.193368477514</v>
      </c>
      <c r="AA204" s="143">
        <v>21167.620821917717</v>
      </c>
      <c r="AB204" s="143">
        <v>21458.836653844664</v>
      </c>
      <c r="AC204" s="143">
        <v>21782.505426836073</v>
      </c>
      <c r="AD204" s="143">
        <v>22134.88179191907</v>
      </c>
      <c r="AE204" s="143">
        <v>22470.525412941282</v>
      </c>
      <c r="AF204" s="143">
        <v>22812.506946514073</v>
      </c>
      <c r="AG204" s="143">
        <v>23162.02742547782</v>
      </c>
      <c r="AH204" s="143">
        <v>23462.862886008785</v>
      </c>
      <c r="AI204" s="143">
        <v>23740.92005577384</v>
      </c>
      <c r="AJ204" s="143">
        <v>23984.114630050019</v>
      </c>
      <c r="AK204" s="143">
        <v>24222.36557841138</v>
      </c>
      <c r="AL204" s="143">
        <v>24455.568174284817</v>
      </c>
      <c r="AM204" s="143">
        <v>24665.857629603877</v>
      </c>
      <c r="AN204" s="143">
        <v>24896.657878025981</v>
      </c>
      <c r="AO204" s="143">
        <v>25078.091561794929</v>
      </c>
      <c r="AP204" s="143">
        <v>25273.45748427129</v>
      </c>
      <c r="AQ204" s="143">
        <v>25483.932382163155</v>
      </c>
      <c r="AR204" s="143">
        <v>25681.977092104844</v>
      </c>
      <c r="AS204" s="143">
        <v>25870.239162117745</v>
      </c>
      <c r="AT204" s="143">
        <v>26026.230831285637</v>
      </c>
      <c r="AU204" s="143">
        <v>26231.323780122599</v>
      </c>
      <c r="AV204" s="143">
        <v>26416.742531575983</v>
      </c>
      <c r="AW204" s="143">
        <v>26509.281298064649</v>
      </c>
      <c r="AX204" s="143">
        <v>26663.010114505902</v>
      </c>
      <c r="AY204" s="143">
        <v>26768.283762233594</v>
      </c>
      <c r="AZ204" s="143">
        <v>26869.277823035249</v>
      </c>
    </row>
    <row r="205" spans="1:52">
      <c r="A205" s="106" t="s">
        <v>149</v>
      </c>
      <c r="B205" s="137">
        <v>12490.167071533288</v>
      </c>
      <c r="C205" s="137">
        <v>11579.544046055626</v>
      </c>
      <c r="D205" s="137">
        <v>11552.992530597889</v>
      </c>
      <c r="E205" s="137">
        <v>11735.213759794675</v>
      </c>
      <c r="F205" s="137">
        <v>13175.911388046075</v>
      </c>
      <c r="G205" s="137">
        <v>13973.313075883523</v>
      </c>
      <c r="H205" s="137">
        <v>14542.516725478279</v>
      </c>
      <c r="I205" s="137">
        <v>15560.119730240152</v>
      </c>
      <c r="J205" s="137">
        <v>16230.55691232326</v>
      </c>
      <c r="K205" s="137">
        <v>15119.116103502587</v>
      </c>
      <c r="L205" s="137">
        <v>14848.567197211101</v>
      </c>
      <c r="M205" s="137">
        <v>14823.447737815701</v>
      </c>
      <c r="N205" s="137">
        <v>14780.921781618854</v>
      </c>
      <c r="O205" s="137">
        <v>15051.637948295633</v>
      </c>
      <c r="P205" s="137">
        <v>15224.755087342208</v>
      </c>
      <c r="Q205" s="137">
        <v>15771.115724165413</v>
      </c>
      <c r="R205" s="137">
        <v>16368.408015008452</v>
      </c>
      <c r="S205" s="137">
        <v>17051.282667511739</v>
      </c>
      <c r="T205" s="137">
        <v>17783.025636000581</v>
      </c>
      <c r="U205" s="137">
        <v>18452.431277489817</v>
      </c>
      <c r="V205" s="137">
        <v>19051.254250498841</v>
      </c>
      <c r="W205" s="137">
        <v>19612.003681685776</v>
      </c>
      <c r="X205" s="137">
        <v>20140.441456846333</v>
      </c>
      <c r="Y205" s="137">
        <v>20619.608626832589</v>
      </c>
      <c r="Z205" s="137">
        <v>20902.193368477514</v>
      </c>
      <c r="AA205" s="137">
        <v>21167.620821917717</v>
      </c>
      <c r="AB205" s="137">
        <v>21458.836653844664</v>
      </c>
      <c r="AC205" s="137">
        <v>21782.505426836073</v>
      </c>
      <c r="AD205" s="137">
        <v>22134.88179191907</v>
      </c>
      <c r="AE205" s="137">
        <v>22470.525412941282</v>
      </c>
      <c r="AF205" s="137">
        <v>22812.506946514073</v>
      </c>
      <c r="AG205" s="137">
        <v>23162.02742547782</v>
      </c>
      <c r="AH205" s="137">
        <v>23462.862886008785</v>
      </c>
      <c r="AI205" s="137">
        <v>23740.92005577384</v>
      </c>
      <c r="AJ205" s="137">
        <v>23984.114630050019</v>
      </c>
      <c r="AK205" s="137">
        <v>24222.36557841138</v>
      </c>
      <c r="AL205" s="137">
        <v>24455.568174284817</v>
      </c>
      <c r="AM205" s="137">
        <v>24665.857629603877</v>
      </c>
      <c r="AN205" s="137">
        <v>24896.657878025962</v>
      </c>
      <c r="AO205" s="137">
        <v>25078.091561793677</v>
      </c>
      <c r="AP205" s="137">
        <v>25273.457484203282</v>
      </c>
      <c r="AQ205" s="137">
        <v>25483.932379801645</v>
      </c>
      <c r="AR205" s="137">
        <v>25681.977037969598</v>
      </c>
      <c r="AS205" s="137">
        <v>25870.238369308114</v>
      </c>
      <c r="AT205" s="137">
        <v>26026.222549868929</v>
      </c>
      <c r="AU205" s="137">
        <v>26231.260239980122</v>
      </c>
      <c r="AV205" s="137">
        <v>26416.382056985542</v>
      </c>
      <c r="AW205" s="137">
        <v>26507.71895474242</v>
      </c>
      <c r="AX205" s="137">
        <v>26657.390583898821</v>
      </c>
      <c r="AY205" s="137">
        <v>26751.164178540574</v>
      </c>
      <c r="AZ205" s="137">
        <v>26826.493140802573</v>
      </c>
    </row>
    <row r="206" spans="1:52">
      <c r="A206" s="106" t="s">
        <v>150</v>
      </c>
      <c r="B206" s="137">
        <v>0</v>
      </c>
      <c r="C206" s="137">
        <v>0</v>
      </c>
      <c r="D206" s="137">
        <v>0</v>
      </c>
      <c r="E206" s="137">
        <v>0</v>
      </c>
      <c r="F206" s="137">
        <v>0</v>
      </c>
      <c r="G206" s="137">
        <v>0</v>
      </c>
      <c r="H206" s="137">
        <v>0</v>
      </c>
      <c r="I206" s="137">
        <v>0</v>
      </c>
      <c r="J206" s="137">
        <v>0</v>
      </c>
      <c r="K206" s="137">
        <v>0</v>
      </c>
      <c r="L206" s="137">
        <v>0</v>
      </c>
      <c r="M206" s="137">
        <v>0</v>
      </c>
      <c r="N206" s="137">
        <v>0</v>
      </c>
      <c r="O206" s="137">
        <v>0</v>
      </c>
      <c r="P206" s="137">
        <v>0</v>
      </c>
      <c r="Q206" s="137">
        <v>0</v>
      </c>
      <c r="R206" s="137">
        <v>2.273539726581873E-91</v>
      </c>
      <c r="S206" s="137">
        <v>6.0387775348997479E-87</v>
      </c>
      <c r="T206" s="137">
        <v>1.1511211443256561E-82</v>
      </c>
      <c r="U206" s="137">
        <v>2.0560122471783761E-78</v>
      </c>
      <c r="V206" s="137">
        <v>3.301241395057776E-74</v>
      </c>
      <c r="W206" s="137">
        <v>4.9922113904138458E-70</v>
      </c>
      <c r="X206" s="137">
        <v>7.4270246001846403E-66</v>
      </c>
      <c r="Y206" s="137">
        <v>9.9580715999977471E-62</v>
      </c>
      <c r="Z206" s="137">
        <v>1.3458780424812071E-57</v>
      </c>
      <c r="AA206" s="137">
        <v>1.327665761918421E-53</v>
      </c>
      <c r="AB206" s="137">
        <v>1.2545688136643504E-49</v>
      </c>
      <c r="AC206" s="137">
        <v>1.049552976613964E-45</v>
      </c>
      <c r="AD206" s="137">
        <v>6.7142814104866778E-42</v>
      </c>
      <c r="AE206" s="137">
        <v>3.7591314048885558E-38</v>
      </c>
      <c r="AF206" s="137">
        <v>1.5541871111459647E-34</v>
      </c>
      <c r="AG206" s="137">
        <v>4.8322900153212664E-31</v>
      </c>
      <c r="AH206" s="137">
        <v>1.0416443013589252E-27</v>
      </c>
      <c r="AI206" s="137">
        <v>1.5351054429809437E-24</v>
      </c>
      <c r="AJ206" s="137">
        <v>1.5893821911793941E-21</v>
      </c>
      <c r="AK206" s="137">
        <v>9.8227618396428299E-19</v>
      </c>
      <c r="AL206" s="137">
        <v>3.725183179994588E-16</v>
      </c>
      <c r="AM206" s="137">
        <v>9.2987257511762164E-14</v>
      </c>
      <c r="AN206" s="137">
        <v>1.6340606149438022E-11</v>
      </c>
      <c r="AO206" s="137">
        <v>1.2495043076839438E-9</v>
      </c>
      <c r="AP206" s="137">
        <v>6.800955796037287E-8</v>
      </c>
      <c r="AQ206" s="137">
        <v>2.3615130948798284E-6</v>
      </c>
      <c r="AR206" s="137">
        <v>5.413524117682229E-5</v>
      </c>
      <c r="AS206" s="137">
        <v>7.9280963087937685E-4</v>
      </c>
      <c r="AT206" s="137">
        <v>8.2814167106027119E-3</v>
      </c>
      <c r="AU206" s="137">
        <v>6.3540142473274774E-2</v>
      </c>
      <c r="AV206" s="137">
        <v>0.36047459043993535</v>
      </c>
      <c r="AW206" s="137">
        <v>1.5623433222285319</v>
      </c>
      <c r="AX206" s="137">
        <v>5.6195306070832851</v>
      </c>
      <c r="AY206" s="137">
        <v>17.119583693018193</v>
      </c>
      <c r="AZ206" s="137">
        <v>42.784682232674029</v>
      </c>
    </row>
    <row r="207" spans="1:52">
      <c r="A207" s="106" t="s">
        <v>151</v>
      </c>
      <c r="B207" s="137">
        <v>0</v>
      </c>
      <c r="C207" s="137">
        <v>0</v>
      </c>
      <c r="D207" s="137">
        <v>0</v>
      </c>
      <c r="E207" s="137">
        <v>0</v>
      </c>
      <c r="F207" s="137">
        <v>0</v>
      </c>
      <c r="G207" s="137">
        <v>0</v>
      </c>
      <c r="H207" s="137">
        <v>0</v>
      </c>
      <c r="I207" s="137">
        <v>0</v>
      </c>
      <c r="J207" s="137">
        <v>0</v>
      </c>
      <c r="K207" s="137">
        <v>0</v>
      </c>
      <c r="L207" s="137">
        <v>0</v>
      </c>
      <c r="M207" s="137">
        <v>0</v>
      </c>
      <c r="N207" s="137">
        <v>0</v>
      </c>
      <c r="O207" s="137">
        <v>0</v>
      </c>
      <c r="P207" s="137">
        <v>0</v>
      </c>
      <c r="Q207" s="137">
        <v>0</v>
      </c>
      <c r="R207" s="137">
        <v>0</v>
      </c>
      <c r="S207" s="137">
        <v>0</v>
      </c>
      <c r="T207" s="137">
        <v>0</v>
      </c>
      <c r="U207" s="137">
        <v>0</v>
      </c>
      <c r="V207" s="137">
        <v>0</v>
      </c>
      <c r="W207" s="137">
        <v>0</v>
      </c>
      <c r="X207" s="137">
        <v>0</v>
      </c>
      <c r="Y207" s="137">
        <v>0</v>
      </c>
      <c r="Z207" s="137">
        <v>0</v>
      </c>
      <c r="AA207" s="137">
        <v>0</v>
      </c>
      <c r="AB207" s="137">
        <v>0</v>
      </c>
      <c r="AC207" s="137">
        <v>0</v>
      </c>
      <c r="AD207" s="137">
        <v>0</v>
      </c>
      <c r="AE207" s="137">
        <v>0</v>
      </c>
      <c r="AF207" s="137">
        <v>0</v>
      </c>
      <c r="AG207" s="137">
        <v>0</v>
      </c>
      <c r="AH207" s="137">
        <v>0</v>
      </c>
      <c r="AI207" s="137">
        <v>0</v>
      </c>
      <c r="AJ207" s="137">
        <v>0</v>
      </c>
      <c r="AK207" s="137">
        <v>0</v>
      </c>
      <c r="AL207" s="137">
        <v>0</v>
      </c>
      <c r="AM207" s="137">
        <v>0</v>
      </c>
      <c r="AN207" s="137">
        <v>0</v>
      </c>
      <c r="AO207" s="137">
        <v>0</v>
      </c>
      <c r="AP207" s="137">
        <v>0</v>
      </c>
      <c r="AQ207" s="137">
        <v>0</v>
      </c>
      <c r="AR207" s="137">
        <v>0</v>
      </c>
      <c r="AS207" s="137">
        <v>0</v>
      </c>
      <c r="AT207" s="137">
        <v>0</v>
      </c>
      <c r="AU207" s="137">
        <v>0</v>
      </c>
      <c r="AV207" s="137">
        <v>0</v>
      </c>
      <c r="AW207" s="137">
        <v>0</v>
      </c>
      <c r="AX207" s="137">
        <v>0</v>
      </c>
      <c r="AY207" s="137">
        <v>0</v>
      </c>
      <c r="AZ207" s="137">
        <v>0</v>
      </c>
    </row>
    <row r="208" spans="1:52">
      <c r="A208" s="106" t="s">
        <v>152</v>
      </c>
      <c r="B208" s="137">
        <v>0</v>
      </c>
      <c r="C208" s="137">
        <v>0</v>
      </c>
      <c r="D208" s="137">
        <v>0</v>
      </c>
      <c r="E208" s="137">
        <v>0</v>
      </c>
      <c r="F208" s="137">
        <v>0</v>
      </c>
      <c r="G208" s="137">
        <v>0</v>
      </c>
      <c r="H208" s="137">
        <v>0</v>
      </c>
      <c r="I208" s="137">
        <v>0</v>
      </c>
      <c r="J208" s="137">
        <v>0</v>
      </c>
      <c r="K208" s="137">
        <v>0</v>
      </c>
      <c r="L208" s="137">
        <v>0</v>
      </c>
      <c r="M208" s="137">
        <v>0</v>
      </c>
      <c r="N208" s="137">
        <v>0</v>
      </c>
      <c r="O208" s="137">
        <v>0</v>
      </c>
      <c r="P208" s="137">
        <v>0</v>
      </c>
      <c r="Q208" s="137">
        <v>0</v>
      </c>
      <c r="R208" s="137">
        <v>0</v>
      </c>
      <c r="S208" s="137">
        <v>0</v>
      </c>
      <c r="T208" s="137">
        <v>0</v>
      </c>
      <c r="U208" s="137">
        <v>0</v>
      </c>
      <c r="V208" s="137">
        <v>0</v>
      </c>
      <c r="W208" s="137">
        <v>0</v>
      </c>
      <c r="X208" s="137">
        <v>0</v>
      </c>
      <c r="Y208" s="137">
        <v>0</v>
      </c>
      <c r="Z208" s="137">
        <v>0</v>
      </c>
      <c r="AA208" s="137">
        <v>0</v>
      </c>
      <c r="AB208" s="137">
        <v>0</v>
      </c>
      <c r="AC208" s="137">
        <v>0</v>
      </c>
      <c r="AD208" s="137">
        <v>0</v>
      </c>
      <c r="AE208" s="137">
        <v>0</v>
      </c>
      <c r="AF208" s="137">
        <v>0</v>
      </c>
      <c r="AG208" s="137">
        <v>0</v>
      </c>
      <c r="AH208" s="137">
        <v>0</v>
      </c>
      <c r="AI208" s="137">
        <v>0</v>
      </c>
      <c r="AJ208" s="137">
        <v>0</v>
      </c>
      <c r="AK208" s="137">
        <v>0</v>
      </c>
      <c r="AL208" s="137">
        <v>0</v>
      </c>
      <c r="AM208" s="137">
        <v>0</v>
      </c>
      <c r="AN208" s="137">
        <v>0</v>
      </c>
      <c r="AO208" s="137">
        <v>0</v>
      </c>
      <c r="AP208" s="137">
        <v>0</v>
      </c>
      <c r="AQ208" s="137">
        <v>0</v>
      </c>
      <c r="AR208" s="137">
        <v>0</v>
      </c>
      <c r="AS208" s="137">
        <v>0</v>
      </c>
      <c r="AT208" s="137">
        <v>0</v>
      </c>
      <c r="AU208" s="137">
        <v>0</v>
      </c>
      <c r="AV208" s="137">
        <v>0</v>
      </c>
      <c r="AW208" s="137">
        <v>0</v>
      </c>
      <c r="AX208" s="137">
        <v>0</v>
      </c>
      <c r="AY208" s="137">
        <v>0</v>
      </c>
      <c r="AZ208" s="137">
        <v>0</v>
      </c>
    </row>
    <row r="209" spans="1:52">
      <c r="A209" s="117" t="s">
        <v>56</v>
      </c>
      <c r="B209" s="141">
        <v>1929.913746629923</v>
      </c>
      <c r="C209" s="141">
        <v>1990.5927717546519</v>
      </c>
      <c r="D209" s="141">
        <v>2048.9232985477875</v>
      </c>
      <c r="E209" s="141">
        <v>2166.9916850494578</v>
      </c>
      <c r="F209" s="141">
        <v>2304.0092601118504</v>
      </c>
      <c r="G209" s="141">
        <v>2356.4998048134098</v>
      </c>
      <c r="H209" s="141">
        <v>2523.8718750143998</v>
      </c>
      <c r="I209" s="141">
        <v>2719.9883115329785</v>
      </c>
      <c r="J209" s="141">
        <v>2830.9932540488458</v>
      </c>
      <c r="K209" s="141">
        <v>2532.4054057580897</v>
      </c>
      <c r="L209" s="141">
        <v>2780.1960801271666</v>
      </c>
      <c r="M209" s="141">
        <v>2842.3458433561673</v>
      </c>
      <c r="N209" s="141">
        <v>2790.6660304614056</v>
      </c>
      <c r="O209" s="141">
        <v>2839.4719234936679</v>
      </c>
      <c r="P209" s="141">
        <v>2814.3783083195149</v>
      </c>
      <c r="Q209" s="141">
        <v>2970.7600000472471</v>
      </c>
      <c r="R209" s="141">
        <v>3091.6908996823131</v>
      </c>
      <c r="S209" s="141">
        <v>3252.2136311697186</v>
      </c>
      <c r="T209" s="141">
        <v>3420.9692024414821</v>
      </c>
      <c r="U209" s="141">
        <v>3579.6699958323861</v>
      </c>
      <c r="V209" s="141">
        <v>3732.1531625506395</v>
      </c>
      <c r="W209" s="141">
        <v>3876.0892052908212</v>
      </c>
      <c r="X209" s="141">
        <v>4009.484584785218</v>
      </c>
      <c r="Y209" s="141">
        <v>4127.5679832072628</v>
      </c>
      <c r="Z209" s="141">
        <v>4211.5453691300763</v>
      </c>
      <c r="AA209" s="141">
        <v>4291.41080587955</v>
      </c>
      <c r="AB209" s="141">
        <v>4381.717459550212</v>
      </c>
      <c r="AC209" s="141">
        <v>4482.9801429303234</v>
      </c>
      <c r="AD209" s="141">
        <v>4583.4561534426975</v>
      </c>
      <c r="AE209" s="141">
        <v>4683.9275232741684</v>
      </c>
      <c r="AF209" s="141">
        <v>4773.4150147017754</v>
      </c>
      <c r="AG209" s="141">
        <v>4874.2608900224122</v>
      </c>
      <c r="AH209" s="141">
        <v>4959.1487502134369</v>
      </c>
      <c r="AI209" s="141">
        <v>5033.8992181397934</v>
      </c>
      <c r="AJ209" s="141">
        <v>5095.3795617418045</v>
      </c>
      <c r="AK209" s="141">
        <v>5149.814432954664</v>
      </c>
      <c r="AL209" s="141">
        <v>5206.6623771529958</v>
      </c>
      <c r="AM209" s="141">
        <v>5262.1203190913075</v>
      </c>
      <c r="AN209" s="141">
        <v>5317.4276076667893</v>
      </c>
      <c r="AO209" s="141">
        <v>5384.1625460117066</v>
      </c>
      <c r="AP209" s="141">
        <v>5459.3739556365863</v>
      </c>
      <c r="AQ209" s="141">
        <v>5546.8644599515173</v>
      </c>
      <c r="AR209" s="141">
        <v>5634.6171876381286</v>
      </c>
      <c r="AS209" s="141">
        <v>5717.0806229915424</v>
      </c>
      <c r="AT209" s="141">
        <v>5795.6663092292247</v>
      </c>
      <c r="AU209" s="141">
        <v>5883.6962583612076</v>
      </c>
      <c r="AV209" s="141">
        <v>5976.029356735271</v>
      </c>
      <c r="AW209" s="141">
        <v>6045.429016893675</v>
      </c>
      <c r="AX209" s="141">
        <v>6130.5195419855036</v>
      </c>
      <c r="AY209" s="141">
        <v>6198.6544047692396</v>
      </c>
      <c r="AZ209" s="141">
        <v>6262.7891793813151</v>
      </c>
    </row>
    <row r="210" spans="1:52">
      <c r="A210" s="127" t="s">
        <v>74</v>
      </c>
      <c r="B210" s="143">
        <v>551.34240977842569</v>
      </c>
      <c r="C210" s="143">
        <v>552.14534551315046</v>
      </c>
      <c r="D210" s="143">
        <v>536.60303366655785</v>
      </c>
      <c r="E210" s="143">
        <v>540.56869091005058</v>
      </c>
      <c r="F210" s="143">
        <v>547.67802322418368</v>
      </c>
      <c r="G210" s="143">
        <v>549.66384953482861</v>
      </c>
      <c r="H210" s="143">
        <v>592.43242439526375</v>
      </c>
      <c r="I210" s="143">
        <v>616.72555452302697</v>
      </c>
      <c r="J210" s="143">
        <v>625.41951654109164</v>
      </c>
      <c r="K210" s="143">
        <v>575.31672382333136</v>
      </c>
      <c r="L210" s="143">
        <v>570.26937182519237</v>
      </c>
      <c r="M210" s="143">
        <v>550.72207515834816</v>
      </c>
      <c r="N210" s="143">
        <v>545.7561975784472</v>
      </c>
      <c r="O210" s="143">
        <v>527.69931434266675</v>
      </c>
      <c r="P210" s="143">
        <v>526.16787696929919</v>
      </c>
      <c r="Q210" s="143">
        <v>538.28270580262074</v>
      </c>
      <c r="R210" s="143">
        <v>567.94649315667937</v>
      </c>
      <c r="S210" s="143">
        <v>608.90331491522511</v>
      </c>
      <c r="T210" s="143">
        <v>650.46512121805165</v>
      </c>
      <c r="U210" s="143">
        <v>689.36904226517538</v>
      </c>
      <c r="V210" s="143">
        <v>727.4076824807446</v>
      </c>
      <c r="W210" s="143">
        <v>763.73506053711515</v>
      </c>
      <c r="X210" s="143">
        <v>798.1491487224481</v>
      </c>
      <c r="Y210" s="143">
        <v>828.13073713405197</v>
      </c>
      <c r="Z210" s="143">
        <v>860.40894512662044</v>
      </c>
      <c r="AA210" s="143">
        <v>890.89723787721368</v>
      </c>
      <c r="AB210" s="143">
        <v>923.96746974292591</v>
      </c>
      <c r="AC210" s="143">
        <v>960.38973422631307</v>
      </c>
      <c r="AD210" s="143">
        <v>997.06379819338815</v>
      </c>
      <c r="AE210" s="143">
        <v>1033.1158726314206</v>
      </c>
      <c r="AF210" s="143">
        <v>1070.0495641690898</v>
      </c>
      <c r="AG210" s="143">
        <v>1108.6753487566057</v>
      </c>
      <c r="AH210" s="143">
        <v>1140.8689922859228</v>
      </c>
      <c r="AI210" s="143">
        <v>1174.3255805211363</v>
      </c>
      <c r="AJ210" s="143">
        <v>1204.8548768314797</v>
      </c>
      <c r="AK210" s="143">
        <v>1233.4023876279734</v>
      </c>
      <c r="AL210" s="143">
        <v>1266.1691163851701</v>
      </c>
      <c r="AM210" s="143">
        <v>1295.8972684026098</v>
      </c>
      <c r="AN210" s="143">
        <v>1325.8927166356716</v>
      </c>
      <c r="AO210" s="143">
        <v>1362.1013593478269</v>
      </c>
      <c r="AP210" s="143">
        <v>1399.4212337543422</v>
      </c>
      <c r="AQ210" s="143">
        <v>1436.9138358400653</v>
      </c>
      <c r="AR210" s="143">
        <v>1471.856911422276</v>
      </c>
      <c r="AS210" s="143">
        <v>1506.3360523513763</v>
      </c>
      <c r="AT210" s="143">
        <v>1538.8802610043599</v>
      </c>
      <c r="AU210" s="143">
        <v>1574.9721228756339</v>
      </c>
      <c r="AV210" s="143">
        <v>1611.5785610560408</v>
      </c>
      <c r="AW210" s="143">
        <v>1641.7582891226334</v>
      </c>
      <c r="AX210" s="143">
        <v>1676.7884713892229</v>
      </c>
      <c r="AY210" s="143">
        <v>1704.1166427428316</v>
      </c>
      <c r="AZ210" s="143">
        <v>1730.7012321194763</v>
      </c>
    </row>
    <row r="211" spans="1:52">
      <c r="A211" s="106" t="s">
        <v>149</v>
      </c>
      <c r="B211" s="137">
        <v>551.34240977842569</v>
      </c>
      <c r="C211" s="137">
        <v>552.14534551315046</v>
      </c>
      <c r="D211" s="137">
        <v>536.60303366655785</v>
      </c>
      <c r="E211" s="137">
        <v>540.56869091005058</v>
      </c>
      <c r="F211" s="137">
        <v>547.67802322418368</v>
      </c>
      <c r="G211" s="137">
        <v>549.66384953482861</v>
      </c>
      <c r="H211" s="137">
        <v>592.43242439526375</v>
      </c>
      <c r="I211" s="137">
        <v>616.72555452302697</v>
      </c>
      <c r="J211" s="137">
        <v>625.41951654109164</v>
      </c>
      <c r="K211" s="137">
        <v>575.31672382333136</v>
      </c>
      <c r="L211" s="137">
        <v>570.26937182519237</v>
      </c>
      <c r="M211" s="137">
        <v>550.72207515834816</v>
      </c>
      <c r="N211" s="137">
        <v>545.7561975784472</v>
      </c>
      <c r="O211" s="137">
        <v>527.69931434266675</v>
      </c>
      <c r="P211" s="137">
        <v>526.16787696929919</v>
      </c>
      <c r="Q211" s="137">
        <v>538.28270580262074</v>
      </c>
      <c r="R211" s="137">
        <v>567.94649315611389</v>
      </c>
      <c r="S211" s="137">
        <v>608.9033149121442</v>
      </c>
      <c r="T211" s="137">
        <v>650.46512120658986</v>
      </c>
      <c r="U211" s="137">
        <v>689.3690422340128</v>
      </c>
      <c r="V211" s="137">
        <v>727.40768241320302</v>
      </c>
      <c r="W211" s="137">
        <v>763.73506037852371</v>
      </c>
      <c r="X211" s="137">
        <v>798.14914838300206</v>
      </c>
      <c r="Y211" s="137">
        <v>828.13073630030806</v>
      </c>
      <c r="Z211" s="137">
        <v>860.40894345268589</v>
      </c>
      <c r="AA211" s="137">
        <v>890.89723426298758</v>
      </c>
      <c r="AB211" s="137">
        <v>923.96746144477493</v>
      </c>
      <c r="AC211" s="137">
        <v>960.38971645997231</v>
      </c>
      <c r="AD211" s="137">
        <v>997.0637603258599</v>
      </c>
      <c r="AE211" s="137">
        <v>1033.1157875135023</v>
      </c>
      <c r="AF211" s="137">
        <v>1070.0493649155762</v>
      </c>
      <c r="AG211" s="137">
        <v>1108.6749154649765</v>
      </c>
      <c r="AH211" s="137">
        <v>1140.8680639468364</v>
      </c>
      <c r="AI211" s="137">
        <v>1174.3235554439404</v>
      </c>
      <c r="AJ211" s="137">
        <v>1204.8501579202609</v>
      </c>
      <c r="AK211" s="137">
        <v>1233.3917603363045</v>
      </c>
      <c r="AL211" s="137">
        <v>1266.1466156248111</v>
      </c>
      <c r="AM211" s="137">
        <v>1295.8471628971606</v>
      </c>
      <c r="AN211" s="137">
        <v>1325.7573793170345</v>
      </c>
      <c r="AO211" s="137">
        <v>1361.8514776833474</v>
      </c>
      <c r="AP211" s="137">
        <v>1398.9870088232765</v>
      </c>
      <c r="AQ211" s="137">
        <v>1436.1382672094369</v>
      </c>
      <c r="AR211" s="137">
        <v>1470.4568199980254</v>
      </c>
      <c r="AS211" s="137">
        <v>1503.8556989766971</v>
      </c>
      <c r="AT211" s="137">
        <v>1534.57828867747</v>
      </c>
      <c r="AU211" s="137">
        <v>1567.6631054316981</v>
      </c>
      <c r="AV211" s="137">
        <v>1600.0457061968582</v>
      </c>
      <c r="AW211" s="137">
        <v>1624.2381259840611</v>
      </c>
      <c r="AX211" s="137">
        <v>1650.6928257258555</v>
      </c>
      <c r="AY211" s="137">
        <v>1666.9442255383292</v>
      </c>
      <c r="AZ211" s="137">
        <v>1680.2866056522346</v>
      </c>
    </row>
    <row r="212" spans="1:52">
      <c r="A212" s="106" t="s">
        <v>150</v>
      </c>
      <c r="B212" s="137">
        <v>0</v>
      </c>
      <c r="C212" s="137">
        <v>0</v>
      </c>
      <c r="D212" s="137">
        <v>0</v>
      </c>
      <c r="E212" s="137">
        <v>0</v>
      </c>
      <c r="F212" s="137">
        <v>0</v>
      </c>
      <c r="G212" s="137">
        <v>0</v>
      </c>
      <c r="H212" s="137">
        <v>0</v>
      </c>
      <c r="I212" s="137">
        <v>0</v>
      </c>
      <c r="J212" s="137">
        <v>0</v>
      </c>
      <c r="K212" s="137">
        <v>0</v>
      </c>
      <c r="L212" s="137">
        <v>0</v>
      </c>
      <c r="M212" s="137">
        <v>0</v>
      </c>
      <c r="N212" s="137">
        <v>0</v>
      </c>
      <c r="O212" s="137">
        <v>0</v>
      </c>
      <c r="P212" s="137">
        <v>0</v>
      </c>
      <c r="Q212" s="137">
        <v>0</v>
      </c>
      <c r="R212" s="137">
        <v>5.6552082425527842E-10</v>
      </c>
      <c r="S212" s="137">
        <v>3.08101356149348E-9</v>
      </c>
      <c r="T212" s="137">
        <v>1.146182467268227E-8</v>
      </c>
      <c r="U212" s="137">
        <v>3.1162658684867361E-8</v>
      </c>
      <c r="V212" s="137">
        <v>6.7541479270859259E-8</v>
      </c>
      <c r="W212" s="137">
        <v>1.5859137711896166E-7</v>
      </c>
      <c r="X212" s="137">
        <v>3.3944604225916066E-7</v>
      </c>
      <c r="Y212" s="137">
        <v>8.3374399335251974E-7</v>
      </c>
      <c r="Z212" s="137">
        <v>1.6739345505165094E-6</v>
      </c>
      <c r="AA212" s="137">
        <v>3.6142262026456327E-6</v>
      </c>
      <c r="AB212" s="137">
        <v>8.2981509788328031E-6</v>
      </c>
      <c r="AC212" s="137">
        <v>1.776634083723348E-5</v>
      </c>
      <c r="AD212" s="137">
        <v>3.786752828085894E-5</v>
      </c>
      <c r="AE212" s="137">
        <v>8.5117918167928493E-5</v>
      </c>
      <c r="AF212" s="137">
        <v>1.9925351350826907E-4</v>
      </c>
      <c r="AG212" s="137">
        <v>4.332916292777576E-4</v>
      </c>
      <c r="AH212" s="137">
        <v>9.2833908653043541E-4</v>
      </c>
      <c r="AI212" s="137">
        <v>2.0250771958862947E-3</v>
      </c>
      <c r="AJ212" s="137">
        <v>4.7189112187433022E-3</v>
      </c>
      <c r="AK212" s="137">
        <v>1.0627291668929027E-2</v>
      </c>
      <c r="AL212" s="137">
        <v>2.2500760358859562E-2</v>
      </c>
      <c r="AM212" s="137">
        <v>5.0105505449285943E-2</v>
      </c>
      <c r="AN212" s="137">
        <v>0.1353373186372516</v>
      </c>
      <c r="AO212" s="137">
        <v>0.24988166447964788</v>
      </c>
      <c r="AP212" s="137">
        <v>0.43422493106570365</v>
      </c>
      <c r="AQ212" s="137">
        <v>0.77556863062844739</v>
      </c>
      <c r="AR212" s="137">
        <v>1.4000914242507128</v>
      </c>
      <c r="AS212" s="137">
        <v>2.4803533746793436</v>
      </c>
      <c r="AT212" s="137">
        <v>4.3019723268897314</v>
      </c>
      <c r="AU212" s="137">
        <v>7.3090174439357636</v>
      </c>
      <c r="AV212" s="137">
        <v>11.532854859182748</v>
      </c>
      <c r="AW212" s="137">
        <v>17.520163138572233</v>
      </c>
      <c r="AX212" s="137">
        <v>26.095645663367442</v>
      </c>
      <c r="AY212" s="137">
        <v>37.172417204502359</v>
      </c>
      <c r="AZ212" s="137">
        <v>50.414626467241703</v>
      </c>
    </row>
    <row r="213" spans="1:52">
      <c r="A213" s="106" t="s">
        <v>151</v>
      </c>
      <c r="B213" s="137">
        <v>0</v>
      </c>
      <c r="C213" s="137">
        <v>0</v>
      </c>
      <c r="D213" s="137">
        <v>0</v>
      </c>
      <c r="E213" s="137">
        <v>0</v>
      </c>
      <c r="F213" s="137">
        <v>0</v>
      </c>
      <c r="G213" s="137">
        <v>0</v>
      </c>
      <c r="H213" s="137">
        <v>0</v>
      </c>
      <c r="I213" s="137">
        <v>0</v>
      </c>
      <c r="J213" s="137">
        <v>0</v>
      </c>
      <c r="K213" s="137">
        <v>0</v>
      </c>
      <c r="L213" s="137">
        <v>0</v>
      </c>
      <c r="M213" s="137">
        <v>0</v>
      </c>
      <c r="N213" s="137">
        <v>0</v>
      </c>
      <c r="O213" s="137">
        <v>0</v>
      </c>
      <c r="P213" s="137">
        <v>0</v>
      </c>
      <c r="Q213" s="137">
        <v>0</v>
      </c>
      <c r="R213" s="137">
        <v>0</v>
      </c>
      <c r="S213" s="137">
        <v>0</v>
      </c>
      <c r="T213" s="137">
        <v>0</v>
      </c>
      <c r="U213" s="137">
        <v>0</v>
      </c>
      <c r="V213" s="137">
        <v>0</v>
      </c>
      <c r="W213" s="137">
        <v>0</v>
      </c>
      <c r="X213" s="137">
        <v>0</v>
      </c>
      <c r="Y213" s="137">
        <v>0</v>
      </c>
      <c r="Z213" s="137">
        <v>0</v>
      </c>
      <c r="AA213" s="137">
        <v>0</v>
      </c>
      <c r="AB213" s="137">
        <v>0</v>
      </c>
      <c r="AC213" s="137">
        <v>0</v>
      </c>
      <c r="AD213" s="137">
        <v>0</v>
      </c>
      <c r="AE213" s="137">
        <v>0</v>
      </c>
      <c r="AF213" s="137">
        <v>0</v>
      </c>
      <c r="AG213" s="137">
        <v>0</v>
      </c>
      <c r="AH213" s="137">
        <v>0</v>
      </c>
      <c r="AI213" s="137">
        <v>0</v>
      </c>
      <c r="AJ213" s="137">
        <v>0</v>
      </c>
      <c r="AK213" s="137">
        <v>0</v>
      </c>
      <c r="AL213" s="137">
        <v>0</v>
      </c>
      <c r="AM213" s="137">
        <v>0</v>
      </c>
      <c r="AN213" s="137">
        <v>0</v>
      </c>
      <c r="AO213" s="137">
        <v>0</v>
      </c>
      <c r="AP213" s="137">
        <v>0</v>
      </c>
      <c r="AQ213" s="137">
        <v>0</v>
      </c>
      <c r="AR213" s="137">
        <v>0</v>
      </c>
      <c r="AS213" s="137">
        <v>0</v>
      </c>
      <c r="AT213" s="137">
        <v>0</v>
      </c>
      <c r="AU213" s="137">
        <v>0</v>
      </c>
      <c r="AV213" s="137">
        <v>0</v>
      </c>
      <c r="AW213" s="137">
        <v>0</v>
      </c>
      <c r="AX213" s="137">
        <v>0</v>
      </c>
      <c r="AY213" s="137">
        <v>0</v>
      </c>
      <c r="AZ213" s="137">
        <v>0</v>
      </c>
    </row>
    <row r="214" spans="1:52">
      <c r="A214" s="106" t="s">
        <v>152</v>
      </c>
      <c r="B214" s="137">
        <v>0</v>
      </c>
      <c r="C214" s="137">
        <v>0</v>
      </c>
      <c r="D214" s="137">
        <v>0</v>
      </c>
      <c r="E214" s="137">
        <v>0</v>
      </c>
      <c r="F214" s="137">
        <v>0</v>
      </c>
      <c r="G214" s="137">
        <v>0</v>
      </c>
      <c r="H214" s="137">
        <v>0</v>
      </c>
      <c r="I214" s="137">
        <v>0</v>
      </c>
      <c r="J214" s="137">
        <v>0</v>
      </c>
      <c r="K214" s="137">
        <v>0</v>
      </c>
      <c r="L214" s="137">
        <v>0</v>
      </c>
      <c r="M214" s="137">
        <v>0</v>
      </c>
      <c r="N214" s="137">
        <v>0</v>
      </c>
      <c r="O214" s="137">
        <v>0</v>
      </c>
      <c r="P214" s="137">
        <v>0</v>
      </c>
      <c r="Q214" s="137">
        <v>0</v>
      </c>
      <c r="R214" s="137">
        <v>0</v>
      </c>
      <c r="S214" s="137">
        <v>0</v>
      </c>
      <c r="T214" s="137">
        <v>0</v>
      </c>
      <c r="U214" s="137">
        <v>0</v>
      </c>
      <c r="V214" s="137">
        <v>0</v>
      </c>
      <c r="W214" s="137">
        <v>0</v>
      </c>
      <c r="X214" s="137">
        <v>0</v>
      </c>
      <c r="Y214" s="137">
        <v>0</v>
      </c>
      <c r="Z214" s="137">
        <v>0</v>
      </c>
      <c r="AA214" s="137">
        <v>0</v>
      </c>
      <c r="AB214" s="137">
        <v>0</v>
      </c>
      <c r="AC214" s="137">
        <v>0</v>
      </c>
      <c r="AD214" s="137">
        <v>0</v>
      </c>
      <c r="AE214" s="137">
        <v>0</v>
      </c>
      <c r="AF214" s="137">
        <v>0</v>
      </c>
      <c r="AG214" s="137">
        <v>0</v>
      </c>
      <c r="AH214" s="137">
        <v>0</v>
      </c>
      <c r="AI214" s="137">
        <v>0</v>
      </c>
      <c r="AJ214" s="137">
        <v>0</v>
      </c>
      <c r="AK214" s="137">
        <v>0</v>
      </c>
      <c r="AL214" s="137">
        <v>0</v>
      </c>
      <c r="AM214" s="137">
        <v>0</v>
      </c>
      <c r="AN214" s="137">
        <v>0</v>
      </c>
      <c r="AO214" s="137">
        <v>0</v>
      </c>
      <c r="AP214" s="137">
        <v>0</v>
      </c>
      <c r="AQ214" s="137">
        <v>0</v>
      </c>
      <c r="AR214" s="137">
        <v>0</v>
      </c>
      <c r="AS214" s="137">
        <v>0</v>
      </c>
      <c r="AT214" s="137">
        <v>0</v>
      </c>
      <c r="AU214" s="137">
        <v>0</v>
      </c>
      <c r="AV214" s="137">
        <v>0</v>
      </c>
      <c r="AW214" s="137">
        <v>0</v>
      </c>
      <c r="AX214" s="137">
        <v>0</v>
      </c>
      <c r="AY214" s="137">
        <v>0</v>
      </c>
      <c r="AZ214" s="137">
        <v>0</v>
      </c>
    </row>
    <row r="215" spans="1:52">
      <c r="A215" s="127" t="s">
        <v>73</v>
      </c>
      <c r="B215" s="143">
        <v>1378.5713368514976</v>
      </c>
      <c r="C215" s="143">
        <v>1438.4474262415017</v>
      </c>
      <c r="D215" s="143">
        <v>1512.3202648812296</v>
      </c>
      <c r="E215" s="143">
        <v>1626.4229941394071</v>
      </c>
      <c r="F215" s="143">
        <v>1756.3312368876664</v>
      </c>
      <c r="G215" s="143">
        <v>1806.8359552785812</v>
      </c>
      <c r="H215" s="143">
        <v>1931.4394506191361</v>
      </c>
      <c r="I215" s="143">
        <v>2103.2627570099517</v>
      </c>
      <c r="J215" s="143">
        <v>2205.5737375077542</v>
      </c>
      <c r="K215" s="143">
        <v>1957.0886819347586</v>
      </c>
      <c r="L215" s="143">
        <v>2209.9267083019745</v>
      </c>
      <c r="M215" s="143">
        <v>2291.6237681978196</v>
      </c>
      <c r="N215" s="143">
        <v>2244.9098328829582</v>
      </c>
      <c r="O215" s="143">
        <v>2311.7726091510012</v>
      </c>
      <c r="P215" s="143">
        <v>2288.2104313502159</v>
      </c>
      <c r="Q215" s="143">
        <v>2432.4772942446261</v>
      </c>
      <c r="R215" s="143">
        <v>2523.7444065256336</v>
      </c>
      <c r="S215" s="143">
        <v>2643.310316254493</v>
      </c>
      <c r="T215" s="143">
        <v>2770.5040812234301</v>
      </c>
      <c r="U215" s="143">
        <v>2890.3009535672109</v>
      </c>
      <c r="V215" s="143">
        <v>3004.7454800698947</v>
      </c>
      <c r="W215" s="143">
        <v>3112.3541447537059</v>
      </c>
      <c r="X215" s="143">
        <v>3211.3354360627695</v>
      </c>
      <c r="Y215" s="143">
        <v>3299.4372460732106</v>
      </c>
      <c r="Z215" s="143">
        <v>3351.1364240034554</v>
      </c>
      <c r="AA215" s="143">
        <v>3400.5135680023359</v>
      </c>
      <c r="AB215" s="143">
        <v>3457.7499898072861</v>
      </c>
      <c r="AC215" s="143">
        <v>3522.5904087040108</v>
      </c>
      <c r="AD215" s="143">
        <v>3586.3923552493097</v>
      </c>
      <c r="AE215" s="143">
        <v>3650.8116506427477</v>
      </c>
      <c r="AF215" s="143">
        <v>3703.3654505326858</v>
      </c>
      <c r="AG215" s="143">
        <v>3765.5855412658066</v>
      </c>
      <c r="AH215" s="143">
        <v>3818.2797579275148</v>
      </c>
      <c r="AI215" s="143">
        <v>3859.5736376186574</v>
      </c>
      <c r="AJ215" s="143">
        <v>3890.524684910325</v>
      </c>
      <c r="AK215" s="143">
        <v>3916.4120453266905</v>
      </c>
      <c r="AL215" s="143">
        <v>3940.4932607678252</v>
      </c>
      <c r="AM215" s="143">
        <v>3966.2230506886972</v>
      </c>
      <c r="AN215" s="143">
        <v>3991.5348910311177</v>
      </c>
      <c r="AO215" s="143">
        <v>4022.0611866638792</v>
      </c>
      <c r="AP215" s="143">
        <v>4059.9527218822441</v>
      </c>
      <c r="AQ215" s="143">
        <v>4109.9506241114514</v>
      </c>
      <c r="AR215" s="143">
        <v>4162.7602762158531</v>
      </c>
      <c r="AS215" s="143">
        <v>4210.7445706401659</v>
      </c>
      <c r="AT215" s="143">
        <v>4256.7860482248652</v>
      </c>
      <c r="AU215" s="143">
        <v>4308.7241354855732</v>
      </c>
      <c r="AV215" s="143">
        <v>4364.4507956792304</v>
      </c>
      <c r="AW215" s="143">
        <v>4403.670727771042</v>
      </c>
      <c r="AX215" s="143">
        <v>4453.73107059628</v>
      </c>
      <c r="AY215" s="143">
        <v>4494.537762026408</v>
      </c>
      <c r="AZ215" s="143">
        <v>4532.087947261839</v>
      </c>
    </row>
    <row r="216" spans="1:52">
      <c r="A216" s="106" t="s">
        <v>149</v>
      </c>
      <c r="B216" s="137">
        <v>1378.5713368514976</v>
      </c>
      <c r="C216" s="137">
        <v>1438.4474262415017</v>
      </c>
      <c r="D216" s="137">
        <v>1512.3202648812296</v>
      </c>
      <c r="E216" s="137">
        <v>1626.4229941394071</v>
      </c>
      <c r="F216" s="137">
        <v>1756.3312368876664</v>
      </c>
      <c r="G216" s="137">
        <v>1806.8359552785812</v>
      </c>
      <c r="H216" s="137">
        <v>1931.4394506191361</v>
      </c>
      <c r="I216" s="137">
        <v>2103.2627570099517</v>
      </c>
      <c r="J216" s="137">
        <v>2205.5737375077542</v>
      </c>
      <c r="K216" s="137">
        <v>1957.0886819347586</v>
      </c>
      <c r="L216" s="137">
        <v>2209.9267083019745</v>
      </c>
      <c r="M216" s="137">
        <v>2291.6237681978196</v>
      </c>
      <c r="N216" s="137">
        <v>2244.9098328829582</v>
      </c>
      <c r="O216" s="137">
        <v>2311.7726091510012</v>
      </c>
      <c r="P216" s="137">
        <v>2288.2104313502159</v>
      </c>
      <c r="Q216" s="137">
        <v>2432.4772942446261</v>
      </c>
      <c r="R216" s="137">
        <v>2523.7444065256336</v>
      </c>
      <c r="S216" s="137">
        <v>2643.310316254493</v>
      </c>
      <c r="T216" s="137">
        <v>2770.5040812234301</v>
      </c>
      <c r="U216" s="137">
        <v>2890.3009535672109</v>
      </c>
      <c r="V216" s="137">
        <v>3004.7454800698947</v>
      </c>
      <c r="W216" s="137">
        <v>3112.3541447537059</v>
      </c>
      <c r="X216" s="137">
        <v>3211.3354360627695</v>
      </c>
      <c r="Y216" s="137">
        <v>3299.4372460732106</v>
      </c>
      <c r="Z216" s="137">
        <v>3351.1364240034554</v>
      </c>
      <c r="AA216" s="137">
        <v>3400.5135680023359</v>
      </c>
      <c r="AB216" s="137">
        <v>3457.7499898072861</v>
      </c>
      <c r="AC216" s="137">
        <v>3522.5904087040108</v>
      </c>
      <c r="AD216" s="137">
        <v>3586.3923552493097</v>
      </c>
      <c r="AE216" s="137">
        <v>3650.8116506427477</v>
      </c>
      <c r="AF216" s="137">
        <v>3703.3654505326858</v>
      </c>
      <c r="AG216" s="137">
        <v>3765.5855412658066</v>
      </c>
      <c r="AH216" s="137">
        <v>3818.2797579275148</v>
      </c>
      <c r="AI216" s="137">
        <v>3859.5736376186574</v>
      </c>
      <c r="AJ216" s="137">
        <v>3890.524684910325</v>
      </c>
      <c r="AK216" s="137">
        <v>3916.4120453266905</v>
      </c>
      <c r="AL216" s="137">
        <v>3940.4932607678252</v>
      </c>
      <c r="AM216" s="137">
        <v>3966.2230506886972</v>
      </c>
      <c r="AN216" s="137">
        <v>3991.5348910311154</v>
      </c>
      <c r="AO216" s="137">
        <v>4022.0611866637246</v>
      </c>
      <c r="AP216" s="137">
        <v>4059.9527218731455</v>
      </c>
      <c r="AQ216" s="137">
        <v>4109.9506237841542</v>
      </c>
      <c r="AR216" s="137">
        <v>4162.7602688436291</v>
      </c>
      <c r="AS216" s="137">
        <v>4210.7444718234983</v>
      </c>
      <c r="AT216" s="137">
        <v>4256.7849790138616</v>
      </c>
      <c r="AU216" s="137">
        <v>4308.7159606494051</v>
      </c>
      <c r="AV216" s="137">
        <v>4364.4036123946416</v>
      </c>
      <c r="AW216" s="137">
        <v>4403.4678586379996</v>
      </c>
      <c r="AX216" s="137">
        <v>4452.9868352333087</v>
      </c>
      <c r="AY216" s="137">
        <v>4492.3355805242118</v>
      </c>
      <c r="AZ216" s="137">
        <v>4526.6144258382992</v>
      </c>
    </row>
    <row r="217" spans="1:52">
      <c r="A217" s="106" t="s">
        <v>150</v>
      </c>
      <c r="B217" s="137">
        <v>0</v>
      </c>
      <c r="C217" s="137">
        <v>0</v>
      </c>
      <c r="D217" s="137">
        <v>0</v>
      </c>
      <c r="E217" s="137">
        <v>0</v>
      </c>
      <c r="F217" s="137">
        <v>0</v>
      </c>
      <c r="G217" s="137">
        <v>0</v>
      </c>
      <c r="H217" s="137">
        <v>0</v>
      </c>
      <c r="I217" s="137">
        <v>0</v>
      </c>
      <c r="J217" s="137">
        <v>0</v>
      </c>
      <c r="K217" s="137">
        <v>0</v>
      </c>
      <c r="L217" s="137">
        <v>0</v>
      </c>
      <c r="M217" s="137">
        <v>0</v>
      </c>
      <c r="N217" s="137">
        <v>0</v>
      </c>
      <c r="O217" s="137">
        <v>0</v>
      </c>
      <c r="P217" s="137">
        <v>0</v>
      </c>
      <c r="Q217" s="137">
        <v>0</v>
      </c>
      <c r="R217" s="137">
        <v>1.8919565309861574E-92</v>
      </c>
      <c r="S217" s="137">
        <v>5.4990448636268276E-88</v>
      </c>
      <c r="T217" s="137">
        <v>1.0839118413892086E-83</v>
      </c>
      <c r="U217" s="137">
        <v>1.8473659234110283E-79</v>
      </c>
      <c r="V217" s="137">
        <v>2.7607462413387547E-75</v>
      </c>
      <c r="W217" s="137">
        <v>4.5365692284800755E-71</v>
      </c>
      <c r="X217" s="137">
        <v>6.0873282391768595E-67</v>
      </c>
      <c r="Y217" s="137">
        <v>9.6634656859496633E-63</v>
      </c>
      <c r="Z217" s="137">
        <v>1.2323146348934818E-58</v>
      </c>
      <c r="AA217" s="137">
        <v>1.4683856813078797E-54</v>
      </c>
      <c r="AB217" s="137">
        <v>1.1156415736712986E-50</v>
      </c>
      <c r="AC217" s="137">
        <v>9.4658839341606836E-47</v>
      </c>
      <c r="AD217" s="137">
        <v>7.3955746512040518E-43</v>
      </c>
      <c r="AE217" s="137">
        <v>3.1280755597535776E-39</v>
      </c>
      <c r="AF217" s="137">
        <v>1.6432370573617278E-35</v>
      </c>
      <c r="AG217" s="137">
        <v>3.5908999853468474E-32</v>
      </c>
      <c r="AH217" s="137">
        <v>9.7683614287117501E-29</v>
      </c>
      <c r="AI217" s="137">
        <v>1.2025911040923798E-25</v>
      </c>
      <c r="AJ217" s="137">
        <v>1.7043062790645696E-22</v>
      </c>
      <c r="AK217" s="137">
        <v>7.3899362599299213E-20</v>
      </c>
      <c r="AL217" s="137">
        <v>3.3572067207303182E-17</v>
      </c>
      <c r="AM217" s="137">
        <v>9.2149174663055363E-15</v>
      </c>
      <c r="AN217" s="137">
        <v>2.3428680280946254E-12</v>
      </c>
      <c r="AO217" s="137">
        <v>1.5410036031110058E-10</v>
      </c>
      <c r="AP217" s="137">
        <v>9.0987120790147837E-9</v>
      </c>
      <c r="AQ217" s="137">
        <v>3.2729717590548489E-7</v>
      </c>
      <c r="AR217" s="137">
        <v>7.3722237979364205E-6</v>
      </c>
      <c r="AS217" s="137">
        <v>9.8816667345318028E-5</v>
      </c>
      <c r="AT217" s="137">
        <v>1.0692110032108797E-3</v>
      </c>
      <c r="AU217" s="137">
        <v>8.1748361676052886E-3</v>
      </c>
      <c r="AV217" s="137">
        <v>4.7183284588750346E-2</v>
      </c>
      <c r="AW217" s="137">
        <v>0.202869133042028</v>
      </c>
      <c r="AX217" s="137">
        <v>0.74423536297136572</v>
      </c>
      <c r="AY217" s="137">
        <v>2.2021815021964848</v>
      </c>
      <c r="AZ217" s="137">
        <v>5.4735214235395837</v>
      </c>
    </row>
    <row r="218" spans="1:52">
      <c r="A218" s="106" t="s">
        <v>151</v>
      </c>
      <c r="B218" s="137">
        <v>0</v>
      </c>
      <c r="C218" s="137">
        <v>0</v>
      </c>
      <c r="D218" s="137">
        <v>0</v>
      </c>
      <c r="E218" s="137">
        <v>0</v>
      </c>
      <c r="F218" s="137">
        <v>0</v>
      </c>
      <c r="G218" s="137">
        <v>0</v>
      </c>
      <c r="H218" s="137">
        <v>0</v>
      </c>
      <c r="I218" s="137">
        <v>0</v>
      </c>
      <c r="J218" s="137">
        <v>0</v>
      </c>
      <c r="K218" s="137">
        <v>0</v>
      </c>
      <c r="L218" s="137">
        <v>0</v>
      </c>
      <c r="M218" s="137">
        <v>0</v>
      </c>
      <c r="N218" s="137">
        <v>0</v>
      </c>
      <c r="O218" s="137">
        <v>0</v>
      </c>
      <c r="P218" s="137">
        <v>0</v>
      </c>
      <c r="Q218" s="137">
        <v>0</v>
      </c>
      <c r="R218" s="137">
        <v>0</v>
      </c>
      <c r="S218" s="137">
        <v>0</v>
      </c>
      <c r="T218" s="137">
        <v>0</v>
      </c>
      <c r="U218" s="137">
        <v>0</v>
      </c>
      <c r="V218" s="137">
        <v>0</v>
      </c>
      <c r="W218" s="137">
        <v>0</v>
      </c>
      <c r="X218" s="137">
        <v>0</v>
      </c>
      <c r="Y218" s="137">
        <v>0</v>
      </c>
      <c r="Z218" s="137">
        <v>0</v>
      </c>
      <c r="AA218" s="137">
        <v>0</v>
      </c>
      <c r="AB218" s="137">
        <v>0</v>
      </c>
      <c r="AC218" s="137">
        <v>0</v>
      </c>
      <c r="AD218" s="137">
        <v>0</v>
      </c>
      <c r="AE218" s="137">
        <v>0</v>
      </c>
      <c r="AF218" s="137">
        <v>0</v>
      </c>
      <c r="AG218" s="137">
        <v>0</v>
      </c>
      <c r="AH218" s="137">
        <v>0</v>
      </c>
      <c r="AI218" s="137">
        <v>0</v>
      </c>
      <c r="AJ218" s="137">
        <v>0</v>
      </c>
      <c r="AK218" s="137">
        <v>0</v>
      </c>
      <c r="AL218" s="137">
        <v>0</v>
      </c>
      <c r="AM218" s="137">
        <v>0</v>
      </c>
      <c r="AN218" s="137">
        <v>0</v>
      </c>
      <c r="AO218" s="137">
        <v>0</v>
      </c>
      <c r="AP218" s="137">
        <v>0</v>
      </c>
      <c r="AQ218" s="137">
        <v>0</v>
      </c>
      <c r="AR218" s="137">
        <v>0</v>
      </c>
      <c r="AS218" s="137">
        <v>0</v>
      </c>
      <c r="AT218" s="137">
        <v>0</v>
      </c>
      <c r="AU218" s="137">
        <v>0</v>
      </c>
      <c r="AV218" s="137">
        <v>0</v>
      </c>
      <c r="AW218" s="137">
        <v>0</v>
      </c>
      <c r="AX218" s="137">
        <v>0</v>
      </c>
      <c r="AY218" s="137">
        <v>0</v>
      </c>
      <c r="AZ218" s="137">
        <v>0</v>
      </c>
    </row>
    <row r="219" spans="1:52">
      <c r="A219" s="108" t="s">
        <v>152</v>
      </c>
      <c r="B219" s="138">
        <v>0</v>
      </c>
      <c r="C219" s="138">
        <v>0</v>
      </c>
      <c r="D219" s="138">
        <v>0</v>
      </c>
      <c r="E219" s="138">
        <v>0</v>
      </c>
      <c r="F219" s="138">
        <v>0</v>
      </c>
      <c r="G219" s="138">
        <v>0</v>
      </c>
      <c r="H219" s="138">
        <v>0</v>
      </c>
      <c r="I219" s="138">
        <v>0</v>
      </c>
      <c r="J219" s="138">
        <v>0</v>
      </c>
      <c r="K219" s="138">
        <v>0</v>
      </c>
      <c r="L219" s="138">
        <v>0</v>
      </c>
      <c r="M219" s="138">
        <v>0</v>
      </c>
      <c r="N219" s="138">
        <v>0</v>
      </c>
      <c r="O219" s="138">
        <v>0</v>
      </c>
      <c r="P219" s="138">
        <v>0</v>
      </c>
      <c r="Q219" s="138">
        <v>0</v>
      </c>
      <c r="R219" s="138">
        <v>0</v>
      </c>
      <c r="S219" s="138">
        <v>0</v>
      </c>
      <c r="T219" s="138">
        <v>0</v>
      </c>
      <c r="U219" s="138">
        <v>0</v>
      </c>
      <c r="V219" s="138">
        <v>0</v>
      </c>
      <c r="W219" s="138">
        <v>0</v>
      </c>
      <c r="X219" s="138">
        <v>0</v>
      </c>
      <c r="Y219" s="138">
        <v>0</v>
      </c>
      <c r="Z219" s="138">
        <v>0</v>
      </c>
      <c r="AA219" s="138">
        <v>0</v>
      </c>
      <c r="AB219" s="138">
        <v>0</v>
      </c>
      <c r="AC219" s="138">
        <v>0</v>
      </c>
      <c r="AD219" s="138">
        <v>0</v>
      </c>
      <c r="AE219" s="138">
        <v>0</v>
      </c>
      <c r="AF219" s="138">
        <v>0</v>
      </c>
      <c r="AG219" s="138">
        <v>0</v>
      </c>
      <c r="AH219" s="138">
        <v>0</v>
      </c>
      <c r="AI219" s="138">
        <v>0</v>
      </c>
      <c r="AJ219" s="138">
        <v>0</v>
      </c>
      <c r="AK219" s="138">
        <v>0</v>
      </c>
      <c r="AL219" s="138">
        <v>0</v>
      </c>
      <c r="AM219" s="138">
        <v>0</v>
      </c>
      <c r="AN219" s="138">
        <v>0</v>
      </c>
      <c r="AO219" s="138">
        <v>0</v>
      </c>
      <c r="AP219" s="138">
        <v>0</v>
      </c>
      <c r="AQ219" s="138">
        <v>0</v>
      </c>
      <c r="AR219" s="138">
        <v>0</v>
      </c>
      <c r="AS219" s="138">
        <v>0</v>
      </c>
      <c r="AT219" s="138">
        <v>0</v>
      </c>
      <c r="AU219" s="138">
        <v>0</v>
      </c>
      <c r="AV219" s="138">
        <v>0</v>
      </c>
      <c r="AW219" s="138">
        <v>0</v>
      </c>
      <c r="AX219" s="138">
        <v>0</v>
      </c>
      <c r="AY219" s="138">
        <v>0</v>
      </c>
      <c r="AZ219" s="138">
        <v>0</v>
      </c>
    </row>
    <row r="220" spans="1:52">
      <c r="A220" s="125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  <c r="AF220" s="144"/>
      <c r="AG220" s="144"/>
      <c r="AH220" s="144"/>
      <c r="AI220" s="144"/>
      <c r="AJ220" s="144"/>
      <c r="AK220" s="144"/>
      <c r="AL220" s="144"/>
      <c r="AM220" s="144"/>
      <c r="AN220" s="144"/>
      <c r="AO220" s="144"/>
      <c r="AP220" s="144"/>
      <c r="AQ220" s="144"/>
      <c r="AR220" s="144"/>
      <c r="AS220" s="144"/>
      <c r="AT220" s="144"/>
      <c r="AU220" s="144"/>
      <c r="AV220" s="144"/>
      <c r="AW220" s="144"/>
      <c r="AX220" s="144"/>
      <c r="AY220" s="144"/>
      <c r="AZ220" s="144"/>
    </row>
    <row r="221" spans="1:52">
      <c r="A221" s="19" t="s">
        <v>166</v>
      </c>
      <c r="B221" s="133">
        <v>5130.025916029248</v>
      </c>
      <c r="C221" s="133">
        <v>5284.7678099999994</v>
      </c>
      <c r="D221" s="133">
        <v>5266.5361000000003</v>
      </c>
      <c r="E221" s="133">
        <v>5517.1830100000006</v>
      </c>
      <c r="F221" s="133">
        <v>5628.7880300000006</v>
      </c>
      <c r="G221" s="133">
        <v>5557.050157264599</v>
      </c>
      <c r="H221" s="133">
        <v>5691.6050900000018</v>
      </c>
      <c r="I221" s="133">
        <v>5538.8106899999984</v>
      </c>
      <c r="J221" s="133">
        <v>5341.1181599999982</v>
      </c>
      <c r="K221" s="133">
        <v>5284.5230499999989</v>
      </c>
      <c r="L221" s="133">
        <v>5021.1418236761911</v>
      </c>
      <c r="M221" s="133">
        <v>4504.7023544630956</v>
      </c>
      <c r="N221" s="133">
        <v>4311.7591000412967</v>
      </c>
      <c r="O221" s="133">
        <v>3897.2497223266851</v>
      </c>
      <c r="P221" s="133">
        <v>3597.5818105664343</v>
      </c>
      <c r="Q221" s="133">
        <v>3941.4388171421829</v>
      </c>
      <c r="R221" s="133">
        <v>3982.4384452363347</v>
      </c>
      <c r="S221" s="133">
        <v>4031.234238321907</v>
      </c>
      <c r="T221" s="133">
        <v>4083.0370372867433</v>
      </c>
      <c r="U221" s="133">
        <v>4130.1930634642213</v>
      </c>
      <c r="V221" s="133">
        <v>4170.9130172293071</v>
      </c>
      <c r="W221" s="133">
        <v>4206.9825617068127</v>
      </c>
      <c r="X221" s="133">
        <v>4241.5426886251535</v>
      </c>
      <c r="Y221" s="133">
        <v>4280.888353651234</v>
      </c>
      <c r="Z221" s="133">
        <v>4316.7759374636917</v>
      </c>
      <c r="AA221" s="133">
        <v>4352.9046614769723</v>
      </c>
      <c r="AB221" s="133">
        <v>4387.0006162273185</v>
      </c>
      <c r="AC221" s="133">
        <v>4420.7505718359007</v>
      </c>
      <c r="AD221" s="133">
        <v>4454.7098987186864</v>
      </c>
      <c r="AE221" s="133">
        <v>4487.307688197925</v>
      </c>
      <c r="AF221" s="133">
        <v>4519.7933826250937</v>
      </c>
      <c r="AG221" s="133">
        <v>4553.5889774196294</v>
      </c>
      <c r="AH221" s="133">
        <v>4587.8352251906945</v>
      </c>
      <c r="AI221" s="133">
        <v>4615.4373536359226</v>
      </c>
      <c r="AJ221" s="133">
        <v>4642.9117981270228</v>
      </c>
      <c r="AK221" s="133">
        <v>4670.4628901788647</v>
      </c>
      <c r="AL221" s="133">
        <v>4697.4595867583939</v>
      </c>
      <c r="AM221" s="133">
        <v>4726.5068982882403</v>
      </c>
      <c r="AN221" s="133">
        <v>4738.055262371041</v>
      </c>
      <c r="AO221" s="133">
        <v>4770.4088826056559</v>
      </c>
      <c r="AP221" s="133">
        <v>4798.6079341758659</v>
      </c>
      <c r="AQ221" s="133">
        <v>4833.4779156255427</v>
      </c>
      <c r="AR221" s="133">
        <v>4866.4822864823727</v>
      </c>
      <c r="AS221" s="133">
        <v>4900.1543877518207</v>
      </c>
      <c r="AT221" s="133">
        <v>4935.1629269391997</v>
      </c>
      <c r="AU221" s="133">
        <v>4971.1757503405497</v>
      </c>
      <c r="AV221" s="133">
        <v>5010.0004791341926</v>
      </c>
      <c r="AW221" s="133">
        <v>5049.5049695982052</v>
      </c>
      <c r="AX221" s="133">
        <v>5089.0956953540535</v>
      </c>
      <c r="AY221" s="133">
        <v>5131.1135102873841</v>
      </c>
      <c r="AZ221" s="133">
        <v>5172.1038617692138</v>
      </c>
    </row>
    <row r="222" spans="1:52">
      <c r="A222" s="130" t="s">
        <v>76</v>
      </c>
      <c r="B222" s="143">
        <v>4137.6253533342951</v>
      </c>
      <c r="C222" s="143">
        <v>4337.438633058594</v>
      </c>
      <c r="D222" s="143">
        <v>4333.2414106716997</v>
      </c>
      <c r="E222" s="143">
        <v>4615.8086211115342</v>
      </c>
      <c r="F222" s="143">
        <v>4724.1169515629053</v>
      </c>
      <c r="G222" s="143">
        <v>4579.1919103702357</v>
      </c>
      <c r="H222" s="143">
        <v>4758.5288243833666</v>
      </c>
      <c r="I222" s="143">
        <v>4540.4887656119363</v>
      </c>
      <c r="J222" s="143">
        <v>4404.427760680408</v>
      </c>
      <c r="K222" s="143">
        <v>4327.3758387732205</v>
      </c>
      <c r="L222" s="143">
        <v>4033.2867057424583</v>
      </c>
      <c r="M222" s="143">
        <v>3485.9803310122088</v>
      </c>
      <c r="N222" s="143">
        <v>3353.9749193364169</v>
      </c>
      <c r="O222" s="143">
        <v>2916.3418820380925</v>
      </c>
      <c r="P222" s="143">
        <v>2648.6431754211753</v>
      </c>
      <c r="Q222" s="143">
        <v>2883.7701404272984</v>
      </c>
      <c r="R222" s="143">
        <v>2905.9198455989799</v>
      </c>
      <c r="S222" s="143">
        <v>2931.826178092856</v>
      </c>
      <c r="T222" s="143">
        <v>2960.9244873712546</v>
      </c>
      <c r="U222" s="143">
        <v>2987.2871846170556</v>
      </c>
      <c r="V222" s="143">
        <v>3007.7347817200512</v>
      </c>
      <c r="W222" s="143">
        <v>3024.7303868173472</v>
      </c>
      <c r="X222" s="143">
        <v>3041.3133415178418</v>
      </c>
      <c r="Y222" s="143">
        <v>3061.4497138809174</v>
      </c>
      <c r="Z222" s="143">
        <v>3079.0658225991947</v>
      </c>
      <c r="AA222" s="143">
        <v>3097.7698365519045</v>
      </c>
      <c r="AB222" s="143">
        <v>3114.6381573265217</v>
      </c>
      <c r="AC222" s="143">
        <v>3131.5673168818357</v>
      </c>
      <c r="AD222" s="143">
        <v>3148.3254582629697</v>
      </c>
      <c r="AE222" s="143">
        <v>3163.428085383191</v>
      </c>
      <c r="AF222" s="143">
        <v>3178.3263472179624</v>
      </c>
      <c r="AG222" s="143">
        <v>3194.8330948546923</v>
      </c>
      <c r="AH222" s="143">
        <v>3212.2671462848884</v>
      </c>
      <c r="AI222" s="143">
        <v>3227.0326265720305</v>
      </c>
      <c r="AJ222" s="143">
        <v>3241.696303864213</v>
      </c>
      <c r="AK222" s="143">
        <v>3256.2083547341031</v>
      </c>
      <c r="AL222" s="143">
        <v>3270.1474340843301</v>
      </c>
      <c r="AM222" s="143">
        <v>3286.7068049694276</v>
      </c>
      <c r="AN222" s="143">
        <v>3289.9506601259482</v>
      </c>
      <c r="AO222" s="143">
        <v>3308.5409329298886</v>
      </c>
      <c r="AP222" s="143">
        <v>3323.2619261258847</v>
      </c>
      <c r="AQ222" s="143">
        <v>3343.7573108029933</v>
      </c>
      <c r="AR222" s="143">
        <v>3362.425811729086</v>
      </c>
      <c r="AS222" s="143">
        <v>3382.8763908934325</v>
      </c>
      <c r="AT222" s="143">
        <v>3404.6923006024135</v>
      </c>
      <c r="AU222" s="143">
        <v>3427.1971466707605</v>
      </c>
      <c r="AV222" s="143">
        <v>3452.0117526583081</v>
      </c>
      <c r="AW222" s="143">
        <v>3477.3831540387555</v>
      </c>
      <c r="AX222" s="143">
        <v>3502.8491325145942</v>
      </c>
      <c r="AY222" s="143">
        <v>3531.5533390424443</v>
      </c>
      <c r="AZ222" s="143">
        <v>3558.6031580797412</v>
      </c>
    </row>
    <row r="223" spans="1:52">
      <c r="A223" s="128" t="s">
        <v>154</v>
      </c>
      <c r="B223" s="137">
        <v>4137.6253533342951</v>
      </c>
      <c r="C223" s="137">
        <v>4337.438633058594</v>
      </c>
      <c r="D223" s="137">
        <v>4333.2414106716997</v>
      </c>
      <c r="E223" s="137">
        <v>4615.8086211115342</v>
      </c>
      <c r="F223" s="137">
        <v>4724.1169515629053</v>
      </c>
      <c r="G223" s="137">
        <v>4579.1919103702357</v>
      </c>
      <c r="H223" s="137">
        <v>4758.5288243833666</v>
      </c>
      <c r="I223" s="137">
        <v>4540.4887656119363</v>
      </c>
      <c r="J223" s="137">
        <v>4404.427760680408</v>
      </c>
      <c r="K223" s="137">
        <v>4327.3758387732205</v>
      </c>
      <c r="L223" s="137">
        <v>4033.2867057424583</v>
      </c>
      <c r="M223" s="137">
        <v>3485.9803310122088</v>
      </c>
      <c r="N223" s="137">
        <v>3353.9749193364169</v>
      </c>
      <c r="O223" s="137">
        <v>2916.3418820380925</v>
      </c>
      <c r="P223" s="137">
        <v>2648.6431754211753</v>
      </c>
      <c r="Q223" s="137">
        <v>2883.7701404272984</v>
      </c>
      <c r="R223" s="137">
        <v>2905.8933908157096</v>
      </c>
      <c r="S223" s="137">
        <v>2931.7626620678093</v>
      </c>
      <c r="T223" s="137">
        <v>2960.8193382072718</v>
      </c>
      <c r="U223" s="137">
        <v>2987.1375077378184</v>
      </c>
      <c r="V223" s="137">
        <v>3007.5385975350227</v>
      </c>
      <c r="W223" s="137">
        <v>3024.488386476185</v>
      </c>
      <c r="X223" s="137">
        <v>3041.0315191251493</v>
      </c>
      <c r="Y223" s="137">
        <v>3061.1287922939464</v>
      </c>
      <c r="Z223" s="137">
        <v>3078.7068488393688</v>
      </c>
      <c r="AA223" s="137">
        <v>3097.3693633669659</v>
      </c>
      <c r="AB223" s="137">
        <v>3114.1984880410996</v>
      </c>
      <c r="AC223" s="137">
        <v>3131.089288835833</v>
      </c>
      <c r="AD223" s="137">
        <v>3147.8101684406611</v>
      </c>
      <c r="AE223" s="137">
        <v>3162.877593860951</v>
      </c>
      <c r="AF223" s="137">
        <v>3177.7291183011971</v>
      </c>
      <c r="AG223" s="137">
        <v>3194.2002082979843</v>
      </c>
      <c r="AH223" s="137">
        <v>3211.5951373520106</v>
      </c>
      <c r="AI223" s="137">
        <v>3226.3224900293517</v>
      </c>
      <c r="AJ223" s="137">
        <v>3240.9529379531477</v>
      </c>
      <c r="AK223" s="137">
        <v>3255.4265606660556</v>
      </c>
      <c r="AL223" s="137">
        <v>3269.3267928126684</v>
      </c>
      <c r="AM223" s="137">
        <v>3285.8517013961659</v>
      </c>
      <c r="AN223" s="137">
        <v>3289.0050351010086</v>
      </c>
      <c r="AO223" s="137">
        <v>3307.5640533937139</v>
      </c>
      <c r="AP223" s="137">
        <v>3322.2294208634089</v>
      </c>
      <c r="AQ223" s="137">
        <v>3342.6780454258264</v>
      </c>
      <c r="AR223" s="137">
        <v>3361.2931169819244</v>
      </c>
      <c r="AS223" s="137">
        <v>3381.6875243453551</v>
      </c>
      <c r="AT223" s="137">
        <v>3403.4144110943043</v>
      </c>
      <c r="AU223" s="137">
        <v>3425.8533290902906</v>
      </c>
      <c r="AV223" s="137">
        <v>3450.600433458465</v>
      </c>
      <c r="AW223" s="137">
        <v>3475.8898470315112</v>
      </c>
      <c r="AX223" s="137">
        <v>3501.2750308358304</v>
      </c>
      <c r="AY223" s="137">
        <v>3529.8153124182327</v>
      </c>
      <c r="AZ223" s="137">
        <v>3556.761841119087</v>
      </c>
    </row>
    <row r="224" spans="1:52">
      <c r="A224" s="128" t="s">
        <v>155</v>
      </c>
      <c r="B224" s="137">
        <v>0</v>
      </c>
      <c r="C224" s="137">
        <v>0</v>
      </c>
      <c r="D224" s="137">
        <v>0</v>
      </c>
      <c r="E224" s="137">
        <v>0</v>
      </c>
      <c r="F224" s="137">
        <v>0</v>
      </c>
      <c r="G224" s="137">
        <v>0</v>
      </c>
      <c r="H224" s="137">
        <v>0</v>
      </c>
      <c r="I224" s="137">
        <v>0</v>
      </c>
      <c r="J224" s="137">
        <v>0</v>
      </c>
      <c r="K224" s="137">
        <v>0</v>
      </c>
      <c r="L224" s="137">
        <v>0</v>
      </c>
      <c r="M224" s="137">
        <v>0</v>
      </c>
      <c r="N224" s="137">
        <v>0</v>
      </c>
      <c r="O224" s="137">
        <v>0</v>
      </c>
      <c r="P224" s="137">
        <v>0</v>
      </c>
      <c r="Q224" s="137">
        <v>0</v>
      </c>
      <c r="R224" s="137">
        <v>2.6454587073274648E-2</v>
      </c>
      <c r="S224" s="137">
        <v>6.3515415998458724E-2</v>
      </c>
      <c r="T224" s="137">
        <v>0.10514785315360782</v>
      </c>
      <c r="U224" s="137">
        <v>0.14967443272288178</v>
      </c>
      <c r="V224" s="137">
        <v>0.19617995865194787</v>
      </c>
      <c r="W224" s="137">
        <v>0.24199348443013771</v>
      </c>
      <c r="X224" s="137">
        <v>0.28181209769731291</v>
      </c>
      <c r="Y224" s="137">
        <v>0.32090630617907917</v>
      </c>
      <c r="Z224" s="137">
        <v>0.35895121052788481</v>
      </c>
      <c r="AA224" s="137">
        <v>0.40043879979171892</v>
      </c>
      <c r="AB224" s="137">
        <v>0.43961849502894607</v>
      </c>
      <c r="AC224" s="137">
        <v>0.47795302200235601</v>
      </c>
      <c r="AD224" s="137">
        <v>0.51518052399691039</v>
      </c>
      <c r="AE224" s="137">
        <v>0.55033473293470569</v>
      </c>
      <c r="AF224" s="137">
        <v>0.5969790179536405</v>
      </c>
      <c r="AG224" s="137">
        <v>0.63253416340807456</v>
      </c>
      <c r="AH224" s="137">
        <v>0.67149443979113044</v>
      </c>
      <c r="AI224" s="137">
        <v>0.70938975888493072</v>
      </c>
      <c r="AJ224" s="137">
        <v>0.7423302940246741</v>
      </c>
      <c r="AK224" s="137">
        <v>0.78028270598169813</v>
      </c>
      <c r="AL224" s="137">
        <v>0.81845063975055532</v>
      </c>
      <c r="AM224" s="137">
        <v>0.85207400789335508</v>
      </c>
      <c r="AN224" s="137">
        <v>0.9394257659478491</v>
      </c>
      <c r="AO224" s="137">
        <v>0.96925667487864575</v>
      </c>
      <c r="AP224" s="137">
        <v>1.0212656089197161</v>
      </c>
      <c r="AQ224" s="137">
        <v>1.0642208736897079</v>
      </c>
      <c r="AR224" s="137">
        <v>1.1119376834314738</v>
      </c>
      <c r="AS224" s="137">
        <v>1.1604296262260934</v>
      </c>
      <c r="AT224" s="137">
        <v>1.234747126210276</v>
      </c>
      <c r="AU224" s="137">
        <v>1.2876389550353666</v>
      </c>
      <c r="AV224" s="137">
        <v>1.3392154685808515</v>
      </c>
      <c r="AW224" s="137">
        <v>1.3992259042038462</v>
      </c>
      <c r="AX224" s="137">
        <v>1.4561434276765699</v>
      </c>
      <c r="AY224" s="137">
        <v>1.5667005617088869</v>
      </c>
      <c r="AZ224" s="137">
        <v>1.632388888464446</v>
      </c>
    </row>
    <row r="225" spans="1:52">
      <c r="A225" s="128" t="s">
        <v>146</v>
      </c>
      <c r="B225" s="137">
        <v>0</v>
      </c>
      <c r="C225" s="137">
        <v>0</v>
      </c>
      <c r="D225" s="137">
        <v>0</v>
      </c>
      <c r="E225" s="137">
        <v>0</v>
      </c>
      <c r="F225" s="137">
        <v>0</v>
      </c>
      <c r="G225" s="137">
        <v>0</v>
      </c>
      <c r="H225" s="137">
        <v>0</v>
      </c>
      <c r="I225" s="137">
        <v>0</v>
      </c>
      <c r="J225" s="137">
        <v>0</v>
      </c>
      <c r="K225" s="137">
        <v>0</v>
      </c>
      <c r="L225" s="137">
        <v>0</v>
      </c>
      <c r="M225" s="137">
        <v>0</v>
      </c>
      <c r="N225" s="137">
        <v>0</v>
      </c>
      <c r="O225" s="137">
        <v>0</v>
      </c>
      <c r="P225" s="137">
        <v>0</v>
      </c>
      <c r="Q225" s="137">
        <v>0</v>
      </c>
      <c r="R225" s="137">
        <v>1.9619700871007711E-7</v>
      </c>
      <c r="S225" s="137">
        <v>6.0904819166792033E-7</v>
      </c>
      <c r="T225" s="137">
        <v>1.3108286920403646E-6</v>
      </c>
      <c r="U225" s="137">
        <v>2.4465142782881866E-6</v>
      </c>
      <c r="V225" s="137">
        <v>4.2263764857114958E-6</v>
      </c>
      <c r="W225" s="137">
        <v>6.8567317071916961E-6</v>
      </c>
      <c r="X225" s="137">
        <v>1.0294995368776446E-5</v>
      </c>
      <c r="Y225" s="137">
        <v>1.5280792284127843E-5</v>
      </c>
      <c r="Z225" s="137">
        <v>2.2549297553702632E-5</v>
      </c>
      <c r="AA225" s="137">
        <v>3.438514677472786E-5</v>
      </c>
      <c r="AB225" s="137">
        <v>5.0790393197595705E-5</v>
      </c>
      <c r="AC225" s="137">
        <v>7.5023999685529117E-5</v>
      </c>
      <c r="AD225" s="137">
        <v>1.0929831225806357E-4</v>
      </c>
      <c r="AE225" s="137">
        <v>1.5678930573957597E-4</v>
      </c>
      <c r="AF225" s="137">
        <v>2.498988111705536E-4</v>
      </c>
      <c r="AG225" s="137">
        <v>3.5239329958894713E-4</v>
      </c>
      <c r="AH225" s="137">
        <v>5.1449308649538549E-4</v>
      </c>
      <c r="AI225" s="137">
        <v>7.4678379378579208E-4</v>
      </c>
      <c r="AJ225" s="137">
        <v>1.0356170408096035E-3</v>
      </c>
      <c r="AK225" s="137">
        <v>1.5113620656730538E-3</v>
      </c>
      <c r="AL225" s="137">
        <v>2.190631911218854E-3</v>
      </c>
      <c r="AM225" s="137">
        <v>3.0295653685429432E-3</v>
      </c>
      <c r="AN225" s="137">
        <v>6.1992589918680053E-3</v>
      </c>
      <c r="AO225" s="137">
        <v>7.6228612961386838E-3</v>
      </c>
      <c r="AP225" s="137">
        <v>1.1239653555741677E-2</v>
      </c>
      <c r="AQ225" s="137">
        <v>1.5044503477190446E-2</v>
      </c>
      <c r="AR225" s="137">
        <v>2.0757063730665673E-2</v>
      </c>
      <c r="AS225" s="137">
        <v>2.8436921850846789E-2</v>
      </c>
      <c r="AT225" s="137">
        <v>4.3142381899235721E-2</v>
      </c>
      <c r="AU225" s="137">
        <v>5.6178625433646857E-2</v>
      </c>
      <c r="AV225" s="137">
        <v>7.2103731262382564E-2</v>
      </c>
      <c r="AW225" s="137">
        <v>9.4081103039749911E-2</v>
      </c>
      <c r="AX225" s="137">
        <v>0.11795825108706953</v>
      </c>
      <c r="AY225" s="137">
        <v>0.17132606250293392</v>
      </c>
      <c r="AZ225" s="137">
        <v>0.20892807218911058</v>
      </c>
    </row>
    <row r="226" spans="1:52">
      <c r="A226" s="128" t="s">
        <v>156</v>
      </c>
      <c r="B226" s="137">
        <v>0</v>
      </c>
      <c r="C226" s="137">
        <v>0</v>
      </c>
      <c r="D226" s="137">
        <v>0</v>
      </c>
      <c r="E226" s="137">
        <v>0</v>
      </c>
      <c r="F226" s="137">
        <v>0</v>
      </c>
      <c r="G226" s="137">
        <v>0</v>
      </c>
      <c r="H226" s="137">
        <v>0</v>
      </c>
      <c r="I226" s="137">
        <v>0</v>
      </c>
      <c r="J226" s="137">
        <v>0</v>
      </c>
      <c r="K226" s="137">
        <v>0</v>
      </c>
      <c r="L226" s="137">
        <v>0</v>
      </c>
      <c r="M226" s="137">
        <v>0</v>
      </c>
      <c r="N226" s="137">
        <v>0</v>
      </c>
      <c r="O226" s="137">
        <v>0</v>
      </c>
      <c r="P226" s="137">
        <v>0</v>
      </c>
      <c r="Q226" s="137">
        <v>0</v>
      </c>
      <c r="R226" s="137">
        <v>0</v>
      </c>
      <c r="S226" s="137">
        <v>0</v>
      </c>
      <c r="T226" s="137">
        <v>0</v>
      </c>
      <c r="U226" s="137">
        <v>0</v>
      </c>
      <c r="V226" s="137">
        <v>0</v>
      </c>
      <c r="W226" s="137">
        <v>0</v>
      </c>
      <c r="X226" s="137">
        <v>0</v>
      </c>
      <c r="Y226" s="137">
        <v>0</v>
      </c>
      <c r="Z226" s="137">
        <v>0</v>
      </c>
      <c r="AA226" s="137">
        <v>0</v>
      </c>
      <c r="AB226" s="137">
        <v>0</v>
      </c>
      <c r="AC226" s="137">
        <v>0</v>
      </c>
      <c r="AD226" s="137">
        <v>0</v>
      </c>
      <c r="AE226" s="137">
        <v>0</v>
      </c>
      <c r="AF226" s="137">
        <v>0</v>
      </c>
      <c r="AG226" s="137">
        <v>0</v>
      </c>
      <c r="AH226" s="137">
        <v>0</v>
      </c>
      <c r="AI226" s="137">
        <v>0</v>
      </c>
      <c r="AJ226" s="137">
        <v>0</v>
      </c>
      <c r="AK226" s="137">
        <v>0</v>
      </c>
      <c r="AL226" s="137">
        <v>0</v>
      </c>
      <c r="AM226" s="137">
        <v>0</v>
      </c>
      <c r="AN226" s="137">
        <v>0</v>
      </c>
      <c r="AO226" s="137">
        <v>0</v>
      </c>
      <c r="AP226" s="137">
        <v>0</v>
      </c>
      <c r="AQ226" s="137">
        <v>0</v>
      </c>
      <c r="AR226" s="137">
        <v>0</v>
      </c>
      <c r="AS226" s="137">
        <v>0</v>
      </c>
      <c r="AT226" s="137">
        <v>0</v>
      </c>
      <c r="AU226" s="137">
        <v>0</v>
      </c>
      <c r="AV226" s="137">
        <v>0</v>
      </c>
      <c r="AW226" s="137">
        <v>0</v>
      </c>
      <c r="AX226" s="137">
        <v>0</v>
      </c>
      <c r="AY226" s="137">
        <v>0</v>
      </c>
      <c r="AZ226" s="137">
        <v>0</v>
      </c>
    </row>
    <row r="227" spans="1:52">
      <c r="A227" s="128" t="s">
        <v>157</v>
      </c>
      <c r="B227" s="137">
        <v>0</v>
      </c>
      <c r="C227" s="137">
        <v>0</v>
      </c>
      <c r="D227" s="137">
        <v>0</v>
      </c>
      <c r="E227" s="137">
        <v>0</v>
      </c>
      <c r="F227" s="137">
        <v>0</v>
      </c>
      <c r="G227" s="137">
        <v>0</v>
      </c>
      <c r="H227" s="137">
        <v>0</v>
      </c>
      <c r="I227" s="137">
        <v>0</v>
      </c>
      <c r="J227" s="137">
        <v>0</v>
      </c>
      <c r="K227" s="137">
        <v>0</v>
      </c>
      <c r="L227" s="137">
        <v>0</v>
      </c>
      <c r="M227" s="137">
        <v>0</v>
      </c>
      <c r="N227" s="137">
        <v>0</v>
      </c>
      <c r="O227" s="137">
        <v>0</v>
      </c>
      <c r="P227" s="137">
        <v>0</v>
      </c>
      <c r="Q227" s="137">
        <v>0</v>
      </c>
      <c r="R227" s="137">
        <v>0</v>
      </c>
      <c r="S227" s="137">
        <v>0</v>
      </c>
      <c r="T227" s="137">
        <v>0</v>
      </c>
      <c r="U227" s="137">
        <v>0</v>
      </c>
      <c r="V227" s="137">
        <v>0</v>
      </c>
      <c r="W227" s="137">
        <v>0</v>
      </c>
      <c r="X227" s="137">
        <v>0</v>
      </c>
      <c r="Y227" s="137">
        <v>0</v>
      </c>
      <c r="Z227" s="137">
        <v>0</v>
      </c>
      <c r="AA227" s="137">
        <v>0</v>
      </c>
      <c r="AB227" s="137">
        <v>0</v>
      </c>
      <c r="AC227" s="137">
        <v>0</v>
      </c>
      <c r="AD227" s="137">
        <v>0</v>
      </c>
      <c r="AE227" s="137">
        <v>0</v>
      </c>
      <c r="AF227" s="137">
        <v>0</v>
      </c>
      <c r="AG227" s="137">
        <v>0</v>
      </c>
      <c r="AH227" s="137">
        <v>0</v>
      </c>
      <c r="AI227" s="137">
        <v>0</v>
      </c>
      <c r="AJ227" s="137">
        <v>0</v>
      </c>
      <c r="AK227" s="137">
        <v>0</v>
      </c>
      <c r="AL227" s="137">
        <v>0</v>
      </c>
      <c r="AM227" s="137">
        <v>0</v>
      </c>
      <c r="AN227" s="137">
        <v>0</v>
      </c>
      <c r="AO227" s="137">
        <v>0</v>
      </c>
      <c r="AP227" s="137">
        <v>0</v>
      </c>
      <c r="AQ227" s="137">
        <v>0</v>
      </c>
      <c r="AR227" s="137">
        <v>0</v>
      </c>
      <c r="AS227" s="137">
        <v>0</v>
      </c>
      <c r="AT227" s="137">
        <v>0</v>
      </c>
      <c r="AU227" s="137">
        <v>0</v>
      </c>
      <c r="AV227" s="137">
        <v>0</v>
      </c>
      <c r="AW227" s="137">
        <v>0</v>
      </c>
      <c r="AX227" s="137">
        <v>0</v>
      </c>
      <c r="AY227" s="137">
        <v>0</v>
      </c>
      <c r="AZ227" s="137">
        <v>0</v>
      </c>
    </row>
    <row r="228" spans="1:52">
      <c r="A228" s="128" t="s">
        <v>158</v>
      </c>
      <c r="B228" s="137">
        <v>0</v>
      </c>
      <c r="C228" s="137">
        <v>0</v>
      </c>
      <c r="D228" s="137">
        <v>0</v>
      </c>
      <c r="E228" s="137">
        <v>0</v>
      </c>
      <c r="F228" s="137">
        <v>0</v>
      </c>
      <c r="G228" s="137">
        <v>0</v>
      </c>
      <c r="H228" s="137">
        <v>0</v>
      </c>
      <c r="I228" s="137">
        <v>0</v>
      </c>
      <c r="J228" s="137">
        <v>0</v>
      </c>
      <c r="K228" s="137">
        <v>0</v>
      </c>
      <c r="L228" s="137">
        <v>0</v>
      </c>
      <c r="M228" s="137">
        <v>0</v>
      </c>
      <c r="N228" s="137">
        <v>0</v>
      </c>
      <c r="O228" s="137">
        <v>0</v>
      </c>
      <c r="P228" s="137">
        <v>0</v>
      </c>
      <c r="Q228" s="137">
        <v>0</v>
      </c>
      <c r="R228" s="137">
        <v>0</v>
      </c>
      <c r="S228" s="137">
        <v>0</v>
      </c>
      <c r="T228" s="137">
        <v>0</v>
      </c>
      <c r="U228" s="137">
        <v>0</v>
      </c>
      <c r="V228" s="137">
        <v>0</v>
      </c>
      <c r="W228" s="137">
        <v>0</v>
      </c>
      <c r="X228" s="137">
        <v>0</v>
      </c>
      <c r="Y228" s="137">
        <v>0</v>
      </c>
      <c r="Z228" s="137">
        <v>0</v>
      </c>
      <c r="AA228" s="137">
        <v>0</v>
      </c>
      <c r="AB228" s="137">
        <v>0</v>
      </c>
      <c r="AC228" s="137">
        <v>0</v>
      </c>
      <c r="AD228" s="137">
        <v>0</v>
      </c>
      <c r="AE228" s="137">
        <v>0</v>
      </c>
      <c r="AF228" s="137">
        <v>0</v>
      </c>
      <c r="AG228" s="137">
        <v>0</v>
      </c>
      <c r="AH228" s="137">
        <v>0</v>
      </c>
      <c r="AI228" s="137">
        <v>0</v>
      </c>
      <c r="AJ228" s="137">
        <v>0</v>
      </c>
      <c r="AK228" s="137">
        <v>0</v>
      </c>
      <c r="AL228" s="137">
        <v>0</v>
      </c>
      <c r="AM228" s="137">
        <v>0</v>
      </c>
      <c r="AN228" s="137">
        <v>0</v>
      </c>
      <c r="AO228" s="137">
        <v>0</v>
      </c>
      <c r="AP228" s="137">
        <v>0</v>
      </c>
      <c r="AQ228" s="137">
        <v>0</v>
      </c>
      <c r="AR228" s="137">
        <v>0</v>
      </c>
      <c r="AS228" s="137">
        <v>0</v>
      </c>
      <c r="AT228" s="137">
        <v>0</v>
      </c>
      <c r="AU228" s="137">
        <v>0</v>
      </c>
      <c r="AV228" s="137">
        <v>0</v>
      </c>
      <c r="AW228" s="137">
        <v>0</v>
      </c>
      <c r="AX228" s="137">
        <v>0</v>
      </c>
      <c r="AY228" s="137">
        <v>0</v>
      </c>
      <c r="AZ228" s="137">
        <v>0</v>
      </c>
    </row>
    <row r="229" spans="1:52">
      <c r="A229" s="130" t="s">
        <v>77</v>
      </c>
      <c r="B229" s="143">
        <v>992.40056269495255</v>
      </c>
      <c r="C229" s="143">
        <v>947.32917694140554</v>
      </c>
      <c r="D229" s="143">
        <v>933.29468932830002</v>
      </c>
      <c r="E229" s="143">
        <v>901.37438888846646</v>
      </c>
      <c r="F229" s="143">
        <v>904.6710784370955</v>
      </c>
      <c r="G229" s="143">
        <v>977.85824689436265</v>
      </c>
      <c r="H229" s="143">
        <v>933.07626561663471</v>
      </c>
      <c r="I229" s="143">
        <v>998.32192438806271</v>
      </c>
      <c r="J229" s="143">
        <v>936.69039931959071</v>
      </c>
      <c r="K229" s="143">
        <v>957.14721122677793</v>
      </c>
      <c r="L229" s="143">
        <v>987.85511793373234</v>
      </c>
      <c r="M229" s="143">
        <v>1018.722023450887</v>
      </c>
      <c r="N229" s="143">
        <v>957.78418070488055</v>
      </c>
      <c r="O229" s="143">
        <v>980.90784028859241</v>
      </c>
      <c r="P229" s="143">
        <v>948.93863514525879</v>
      </c>
      <c r="Q229" s="143">
        <v>1057.6686767148838</v>
      </c>
      <c r="R229" s="143">
        <v>1076.5185996373541</v>
      </c>
      <c r="S229" s="143">
        <v>1099.4080602290519</v>
      </c>
      <c r="T229" s="143">
        <v>1122.1125499154887</v>
      </c>
      <c r="U229" s="143">
        <v>1142.9058788471666</v>
      </c>
      <c r="V229" s="143">
        <v>1163.1782355092557</v>
      </c>
      <c r="W229" s="143">
        <v>1182.2521748894651</v>
      </c>
      <c r="X229" s="143">
        <v>1200.2293471073117</v>
      </c>
      <c r="Y229" s="143">
        <v>1219.4386397703161</v>
      </c>
      <c r="Z229" s="143">
        <v>1237.7101148644974</v>
      </c>
      <c r="AA229" s="143">
        <v>1255.1348249250673</v>
      </c>
      <c r="AB229" s="143">
        <v>1272.3624589007964</v>
      </c>
      <c r="AC229" s="143">
        <v>1289.1832549540648</v>
      </c>
      <c r="AD229" s="143">
        <v>1306.3844404557162</v>
      </c>
      <c r="AE229" s="143">
        <v>1323.879602814734</v>
      </c>
      <c r="AF229" s="143">
        <v>1341.467035407132</v>
      </c>
      <c r="AG229" s="143">
        <v>1358.7558825649373</v>
      </c>
      <c r="AH229" s="143">
        <v>1375.568078905806</v>
      </c>
      <c r="AI229" s="143">
        <v>1388.4047270638919</v>
      </c>
      <c r="AJ229" s="143">
        <v>1401.2154942628099</v>
      </c>
      <c r="AK229" s="143">
        <v>1414.2545354447614</v>
      </c>
      <c r="AL229" s="143">
        <v>1427.3121526740638</v>
      </c>
      <c r="AM229" s="143">
        <v>1439.800093318813</v>
      </c>
      <c r="AN229" s="143">
        <v>1448.104602245093</v>
      </c>
      <c r="AO229" s="143">
        <v>1461.8679496757679</v>
      </c>
      <c r="AP229" s="143">
        <v>1475.3460080499808</v>
      </c>
      <c r="AQ229" s="143">
        <v>1489.7206048225491</v>
      </c>
      <c r="AR229" s="143">
        <v>1504.0564747532862</v>
      </c>
      <c r="AS229" s="143">
        <v>1517.2779968583889</v>
      </c>
      <c r="AT229" s="143">
        <v>1530.4706263367859</v>
      </c>
      <c r="AU229" s="143">
        <v>1543.9786036697885</v>
      </c>
      <c r="AV229" s="143">
        <v>1557.988726475885</v>
      </c>
      <c r="AW229" s="143">
        <v>1572.1218155594504</v>
      </c>
      <c r="AX229" s="143">
        <v>1586.2465628394593</v>
      </c>
      <c r="AY229" s="143">
        <v>1599.56017124494</v>
      </c>
      <c r="AZ229" s="143">
        <v>1613.5007036894729</v>
      </c>
    </row>
    <row r="230" spans="1:52">
      <c r="A230" s="128" t="s">
        <v>154</v>
      </c>
      <c r="B230" s="137">
        <v>992.40056269495255</v>
      </c>
      <c r="C230" s="137">
        <v>947.32917694140554</v>
      </c>
      <c r="D230" s="137">
        <v>933.29468932830002</v>
      </c>
      <c r="E230" s="137">
        <v>901.37438888846646</v>
      </c>
      <c r="F230" s="137">
        <v>904.6710784370955</v>
      </c>
      <c r="G230" s="137">
        <v>977.85824689436265</v>
      </c>
      <c r="H230" s="137">
        <v>933.07626561663471</v>
      </c>
      <c r="I230" s="137">
        <v>998.32192438806271</v>
      </c>
      <c r="J230" s="137">
        <v>936.69039931959071</v>
      </c>
      <c r="K230" s="137">
        <v>957.14721122677793</v>
      </c>
      <c r="L230" s="137">
        <v>987.85511793373234</v>
      </c>
      <c r="M230" s="137">
        <v>1018.722023450887</v>
      </c>
      <c r="N230" s="137">
        <v>957.78418070488055</v>
      </c>
      <c r="O230" s="137">
        <v>980.90784028859241</v>
      </c>
      <c r="P230" s="137">
        <v>948.93863514525879</v>
      </c>
      <c r="Q230" s="137">
        <v>1057.6686767148838</v>
      </c>
      <c r="R230" s="137">
        <v>1076.5058150936234</v>
      </c>
      <c r="S230" s="137">
        <v>1099.3805606566177</v>
      </c>
      <c r="T230" s="137">
        <v>1122.0699925119341</v>
      </c>
      <c r="U230" s="137">
        <v>1142.8481275006213</v>
      </c>
      <c r="V230" s="137">
        <v>1163.104696537629</v>
      </c>
      <c r="W230" s="137">
        <v>1182.1626837818269</v>
      </c>
      <c r="X230" s="137">
        <v>1200.1241567769125</v>
      </c>
      <c r="Y230" s="137">
        <v>1219.3169918326662</v>
      </c>
      <c r="Z230" s="137">
        <v>1237.57301766161</v>
      </c>
      <c r="AA230" s="137">
        <v>1254.9823251596772</v>
      </c>
      <c r="AB230" s="137">
        <v>1272.1939507905427</v>
      </c>
      <c r="AC230" s="137">
        <v>1288.9980223887596</v>
      </c>
      <c r="AD230" s="137">
        <v>1306.1828428519657</v>
      </c>
      <c r="AE230" s="137">
        <v>1323.6609287653364</v>
      </c>
      <c r="AF230" s="137">
        <v>1341.2310438369393</v>
      </c>
      <c r="AG230" s="137">
        <v>1358.5018669084907</v>
      </c>
      <c r="AH230" s="137">
        <v>1375.2958810537182</v>
      </c>
      <c r="AI230" s="137">
        <v>1388.1155584135206</v>
      </c>
      <c r="AJ230" s="137">
        <v>1400.9089013826544</v>
      </c>
      <c r="AK230" s="137">
        <v>1413.9302626321246</v>
      </c>
      <c r="AL230" s="137">
        <v>1426.9694876830097</v>
      </c>
      <c r="AM230" s="137">
        <v>1439.4378373721515</v>
      </c>
      <c r="AN230" s="137">
        <v>1447.7061309459257</v>
      </c>
      <c r="AO230" s="137">
        <v>1461.4496867569826</v>
      </c>
      <c r="AP230" s="137">
        <v>1474.9053836607004</v>
      </c>
      <c r="AQ230" s="137">
        <v>1489.2554903799009</v>
      </c>
      <c r="AR230" s="137">
        <v>1503.5657601776134</v>
      </c>
      <c r="AS230" s="137">
        <v>1516.7568756126757</v>
      </c>
      <c r="AT230" s="137">
        <v>1529.9174981335195</v>
      </c>
      <c r="AU230" s="137">
        <v>1543.3857824999272</v>
      </c>
      <c r="AV230" s="137">
        <v>1557.355973941269</v>
      </c>
      <c r="AW230" s="137">
        <v>1571.4468261183467</v>
      </c>
      <c r="AX230" s="137">
        <v>1585.5228605589366</v>
      </c>
      <c r="AY230" s="137">
        <v>1598.7772659480438</v>
      </c>
      <c r="AZ230" s="137">
        <v>1612.6549726167091</v>
      </c>
    </row>
    <row r="231" spans="1:52">
      <c r="A231" s="128" t="s">
        <v>155</v>
      </c>
      <c r="B231" s="137">
        <v>0</v>
      </c>
      <c r="C231" s="137">
        <v>0</v>
      </c>
      <c r="D231" s="137">
        <v>0</v>
      </c>
      <c r="E231" s="137">
        <v>0</v>
      </c>
      <c r="F231" s="137">
        <v>0</v>
      </c>
      <c r="G231" s="137">
        <v>0</v>
      </c>
      <c r="H231" s="137">
        <v>0</v>
      </c>
      <c r="I231" s="137">
        <v>0</v>
      </c>
      <c r="J231" s="137">
        <v>0</v>
      </c>
      <c r="K231" s="137">
        <v>0</v>
      </c>
      <c r="L231" s="137">
        <v>0</v>
      </c>
      <c r="M231" s="137">
        <v>0</v>
      </c>
      <c r="N231" s="137">
        <v>0</v>
      </c>
      <c r="O231" s="137">
        <v>0</v>
      </c>
      <c r="P231" s="137">
        <v>0</v>
      </c>
      <c r="Q231" s="137">
        <v>0</v>
      </c>
      <c r="R231" s="137">
        <v>1.278454324154525E-2</v>
      </c>
      <c r="S231" s="137">
        <v>2.7499570935292945E-2</v>
      </c>
      <c r="T231" s="137">
        <v>4.2557400209014412E-2</v>
      </c>
      <c r="U231" s="137">
        <v>5.7751339881320314E-2</v>
      </c>
      <c r="V231" s="137">
        <v>7.3538958834763732E-2</v>
      </c>
      <c r="W231" s="137">
        <v>8.9491083850820108E-2</v>
      </c>
      <c r="X231" s="137">
        <v>0.10519028748024396</v>
      </c>
      <c r="Y231" s="137">
        <v>0.12164785932334746</v>
      </c>
      <c r="Z231" s="137">
        <v>0.13709706602201577</v>
      </c>
      <c r="AA231" s="137">
        <v>0.1524995262228068</v>
      </c>
      <c r="AB231" s="137">
        <v>0.16850768489661341</v>
      </c>
      <c r="AC231" s="137">
        <v>0.18523179896073477</v>
      </c>
      <c r="AD231" s="137">
        <v>0.20159625800394806</v>
      </c>
      <c r="AE231" s="137">
        <v>0.21867164810402709</v>
      </c>
      <c r="AF231" s="137">
        <v>0.23598732315878682</v>
      </c>
      <c r="AG231" s="137">
        <v>0.25400809456578266</v>
      </c>
      <c r="AH231" s="137">
        <v>0.27218456108339067</v>
      </c>
      <c r="AI231" s="137">
        <v>0.28914596305566909</v>
      </c>
      <c r="AJ231" s="137">
        <v>0.30655387569305315</v>
      </c>
      <c r="AK231" s="137">
        <v>0.32420602683758576</v>
      </c>
      <c r="AL231" s="137">
        <v>0.34255017664315779</v>
      </c>
      <c r="AM231" s="137">
        <v>0.36205705107233621</v>
      </c>
      <c r="AN231" s="137">
        <v>0.39802254061654352</v>
      </c>
      <c r="AO231" s="137">
        <v>0.41759563664650534</v>
      </c>
      <c r="AP231" s="137">
        <v>0.43957281719444419</v>
      </c>
      <c r="AQ231" s="137">
        <v>0.46342545149328151</v>
      </c>
      <c r="AR231" s="137">
        <v>0.48804270531286104</v>
      </c>
      <c r="AS231" s="137">
        <v>0.51676682836173948</v>
      </c>
      <c r="AT231" s="137">
        <v>0.54630242031842358</v>
      </c>
      <c r="AU231" s="137">
        <v>0.58187667392509412</v>
      </c>
      <c r="AV231" s="137">
        <v>0.61642623144322661</v>
      </c>
      <c r="AW231" s="137">
        <v>0.65150701848622095</v>
      </c>
      <c r="AX231" s="137">
        <v>0.69018453534897617</v>
      </c>
      <c r="AY231" s="137">
        <v>0.73498311544478456</v>
      </c>
      <c r="AZ231" s="137">
        <v>0.78023035867464463</v>
      </c>
    </row>
    <row r="232" spans="1:52">
      <c r="A232" s="128" t="s">
        <v>146</v>
      </c>
      <c r="B232" s="137">
        <v>0</v>
      </c>
      <c r="C232" s="137">
        <v>0</v>
      </c>
      <c r="D232" s="137">
        <v>0</v>
      </c>
      <c r="E232" s="137">
        <v>0</v>
      </c>
      <c r="F232" s="137">
        <v>0</v>
      </c>
      <c r="G232" s="137">
        <v>0</v>
      </c>
      <c r="H232" s="137">
        <v>0</v>
      </c>
      <c r="I232" s="137">
        <v>0</v>
      </c>
      <c r="J232" s="137">
        <v>0</v>
      </c>
      <c r="K232" s="137">
        <v>0</v>
      </c>
      <c r="L232" s="137">
        <v>0</v>
      </c>
      <c r="M232" s="137">
        <v>0</v>
      </c>
      <c r="N232" s="137">
        <v>0</v>
      </c>
      <c r="O232" s="137">
        <v>0</v>
      </c>
      <c r="P232" s="137">
        <v>0</v>
      </c>
      <c r="Q232" s="137">
        <v>0</v>
      </c>
      <c r="R232" s="137">
        <v>4.8921672891460369E-10</v>
      </c>
      <c r="S232" s="137">
        <v>1.499022648449128E-9</v>
      </c>
      <c r="T232" s="137">
        <v>3.3456605530167715E-9</v>
      </c>
      <c r="U232" s="137">
        <v>6.6638866439415542E-9</v>
      </c>
      <c r="V232" s="137">
        <v>1.2791810955181049E-8</v>
      </c>
      <c r="W232" s="137">
        <v>2.3787545900073265E-8</v>
      </c>
      <c r="X232" s="137">
        <v>4.2919021870859692E-8</v>
      </c>
      <c r="Y232" s="137">
        <v>7.832654364463467E-8</v>
      </c>
      <c r="Z232" s="137">
        <v>1.368654882142105E-7</v>
      </c>
      <c r="AA232" s="137">
        <v>2.3916746486227615E-7</v>
      </c>
      <c r="AB232" s="137">
        <v>4.2535714767403263E-7</v>
      </c>
      <c r="AC232" s="137">
        <v>7.6634442514923776E-7</v>
      </c>
      <c r="AD232" s="137">
        <v>1.3457466647161837E-6</v>
      </c>
      <c r="AE232" s="137">
        <v>2.4012935828504596E-6</v>
      </c>
      <c r="AF232" s="137">
        <v>4.2470339961507001E-6</v>
      </c>
      <c r="AG232" s="137">
        <v>7.5618809967978191E-6</v>
      </c>
      <c r="AH232" s="137">
        <v>1.3291004415356419E-5</v>
      </c>
      <c r="AI232" s="137">
        <v>2.2687315481334966E-5</v>
      </c>
      <c r="AJ232" s="137">
        <v>3.900446215942486E-5</v>
      </c>
      <c r="AK232" s="137">
        <v>6.6785799255166924E-5</v>
      </c>
      <c r="AL232" s="137">
        <v>1.1481441067428286E-4</v>
      </c>
      <c r="AM232" s="137">
        <v>1.9889558893821817E-4</v>
      </c>
      <c r="AN232" s="137">
        <v>4.48758550766543E-4</v>
      </c>
      <c r="AO232" s="137">
        <v>6.6728213872476534E-4</v>
      </c>
      <c r="AP232" s="137">
        <v>1.0515720859773277E-3</v>
      </c>
      <c r="AQ232" s="137">
        <v>1.6889911548356844E-3</v>
      </c>
      <c r="AR232" s="137">
        <v>2.6718703597725171E-3</v>
      </c>
      <c r="AS232" s="137">
        <v>4.3544173514788679E-3</v>
      </c>
      <c r="AT232" s="137">
        <v>6.8257829478151856E-3</v>
      </c>
      <c r="AU232" s="137">
        <v>1.0944495935993113E-2</v>
      </c>
      <c r="AV232" s="137">
        <v>1.6326303172357833E-2</v>
      </c>
      <c r="AW232" s="137">
        <v>2.3482422617237486E-2</v>
      </c>
      <c r="AX232" s="137">
        <v>3.3517745173643705E-2</v>
      </c>
      <c r="AY232" s="137">
        <v>4.7922181451336303E-2</v>
      </c>
      <c r="AZ232" s="137">
        <v>6.550071408906806E-2</v>
      </c>
    </row>
    <row r="233" spans="1:52">
      <c r="A233" s="128" t="s">
        <v>156</v>
      </c>
      <c r="B233" s="137">
        <v>0</v>
      </c>
      <c r="C233" s="137">
        <v>0</v>
      </c>
      <c r="D233" s="137">
        <v>0</v>
      </c>
      <c r="E233" s="137">
        <v>0</v>
      </c>
      <c r="F233" s="137">
        <v>0</v>
      </c>
      <c r="G233" s="137">
        <v>0</v>
      </c>
      <c r="H233" s="137">
        <v>0</v>
      </c>
      <c r="I233" s="137">
        <v>0</v>
      </c>
      <c r="J233" s="137">
        <v>0</v>
      </c>
      <c r="K233" s="137">
        <v>0</v>
      </c>
      <c r="L233" s="137">
        <v>0</v>
      </c>
      <c r="M233" s="137">
        <v>0</v>
      </c>
      <c r="N233" s="137">
        <v>0</v>
      </c>
      <c r="O233" s="137">
        <v>0</v>
      </c>
      <c r="P233" s="137">
        <v>0</v>
      </c>
      <c r="Q233" s="137">
        <v>0</v>
      </c>
      <c r="R233" s="137">
        <v>0</v>
      </c>
      <c r="S233" s="137">
        <v>0</v>
      </c>
      <c r="T233" s="137">
        <v>0</v>
      </c>
      <c r="U233" s="137">
        <v>0</v>
      </c>
      <c r="V233" s="137">
        <v>0</v>
      </c>
      <c r="W233" s="137">
        <v>0</v>
      </c>
      <c r="X233" s="137">
        <v>0</v>
      </c>
      <c r="Y233" s="137">
        <v>0</v>
      </c>
      <c r="Z233" s="137">
        <v>0</v>
      </c>
      <c r="AA233" s="137">
        <v>0</v>
      </c>
      <c r="AB233" s="137">
        <v>0</v>
      </c>
      <c r="AC233" s="137">
        <v>0</v>
      </c>
      <c r="AD233" s="137">
        <v>0</v>
      </c>
      <c r="AE233" s="137">
        <v>0</v>
      </c>
      <c r="AF233" s="137">
        <v>0</v>
      </c>
      <c r="AG233" s="137">
        <v>0</v>
      </c>
      <c r="AH233" s="137">
        <v>0</v>
      </c>
      <c r="AI233" s="137">
        <v>0</v>
      </c>
      <c r="AJ233" s="137">
        <v>0</v>
      </c>
      <c r="AK233" s="137">
        <v>0</v>
      </c>
      <c r="AL233" s="137">
        <v>0</v>
      </c>
      <c r="AM233" s="137">
        <v>0</v>
      </c>
      <c r="AN233" s="137">
        <v>0</v>
      </c>
      <c r="AO233" s="137">
        <v>0</v>
      </c>
      <c r="AP233" s="137">
        <v>0</v>
      </c>
      <c r="AQ233" s="137">
        <v>0</v>
      </c>
      <c r="AR233" s="137">
        <v>0</v>
      </c>
      <c r="AS233" s="137">
        <v>0</v>
      </c>
      <c r="AT233" s="137">
        <v>0</v>
      </c>
      <c r="AU233" s="137">
        <v>0</v>
      </c>
      <c r="AV233" s="137">
        <v>0</v>
      </c>
      <c r="AW233" s="137">
        <v>0</v>
      </c>
      <c r="AX233" s="137">
        <v>0</v>
      </c>
      <c r="AY233" s="137">
        <v>0</v>
      </c>
      <c r="AZ233" s="137">
        <v>0</v>
      </c>
    </row>
    <row r="234" spans="1:52">
      <c r="A234" s="128" t="s">
        <v>157</v>
      </c>
      <c r="B234" s="137">
        <v>0</v>
      </c>
      <c r="C234" s="137">
        <v>0</v>
      </c>
      <c r="D234" s="137">
        <v>0</v>
      </c>
      <c r="E234" s="137">
        <v>0</v>
      </c>
      <c r="F234" s="137">
        <v>0</v>
      </c>
      <c r="G234" s="137">
        <v>0</v>
      </c>
      <c r="H234" s="137">
        <v>0</v>
      </c>
      <c r="I234" s="137">
        <v>0</v>
      </c>
      <c r="J234" s="137">
        <v>0</v>
      </c>
      <c r="K234" s="137">
        <v>0</v>
      </c>
      <c r="L234" s="137">
        <v>0</v>
      </c>
      <c r="M234" s="137">
        <v>0</v>
      </c>
      <c r="N234" s="137">
        <v>0</v>
      </c>
      <c r="O234" s="137">
        <v>0</v>
      </c>
      <c r="P234" s="137">
        <v>0</v>
      </c>
      <c r="Q234" s="137">
        <v>0</v>
      </c>
      <c r="R234" s="137">
        <v>0</v>
      </c>
      <c r="S234" s="137">
        <v>0</v>
      </c>
      <c r="T234" s="137">
        <v>0</v>
      </c>
      <c r="U234" s="137">
        <v>0</v>
      </c>
      <c r="V234" s="137">
        <v>0</v>
      </c>
      <c r="W234" s="137">
        <v>0</v>
      </c>
      <c r="X234" s="137">
        <v>0</v>
      </c>
      <c r="Y234" s="137">
        <v>0</v>
      </c>
      <c r="Z234" s="137">
        <v>0</v>
      </c>
      <c r="AA234" s="137">
        <v>0</v>
      </c>
      <c r="AB234" s="137">
        <v>0</v>
      </c>
      <c r="AC234" s="137">
        <v>0</v>
      </c>
      <c r="AD234" s="137">
        <v>0</v>
      </c>
      <c r="AE234" s="137">
        <v>0</v>
      </c>
      <c r="AF234" s="137">
        <v>0</v>
      </c>
      <c r="AG234" s="137">
        <v>0</v>
      </c>
      <c r="AH234" s="137">
        <v>0</v>
      </c>
      <c r="AI234" s="137">
        <v>0</v>
      </c>
      <c r="AJ234" s="137">
        <v>0</v>
      </c>
      <c r="AK234" s="137">
        <v>0</v>
      </c>
      <c r="AL234" s="137">
        <v>0</v>
      </c>
      <c r="AM234" s="137">
        <v>0</v>
      </c>
      <c r="AN234" s="137">
        <v>0</v>
      </c>
      <c r="AO234" s="137">
        <v>0</v>
      </c>
      <c r="AP234" s="137">
        <v>0</v>
      </c>
      <c r="AQ234" s="137">
        <v>0</v>
      </c>
      <c r="AR234" s="137">
        <v>0</v>
      </c>
      <c r="AS234" s="137">
        <v>0</v>
      </c>
      <c r="AT234" s="137">
        <v>0</v>
      </c>
      <c r="AU234" s="137">
        <v>0</v>
      </c>
      <c r="AV234" s="137">
        <v>0</v>
      </c>
      <c r="AW234" s="137">
        <v>0</v>
      </c>
      <c r="AX234" s="137">
        <v>0</v>
      </c>
      <c r="AY234" s="137">
        <v>0</v>
      </c>
      <c r="AZ234" s="137">
        <v>0</v>
      </c>
    </row>
    <row r="235" spans="1:52">
      <c r="A235" s="129" t="s">
        <v>158</v>
      </c>
      <c r="B235" s="138">
        <v>0</v>
      </c>
      <c r="C235" s="138">
        <v>0</v>
      </c>
      <c r="D235" s="138">
        <v>0</v>
      </c>
      <c r="E235" s="138">
        <v>0</v>
      </c>
      <c r="F235" s="138">
        <v>0</v>
      </c>
      <c r="G235" s="138">
        <v>0</v>
      </c>
      <c r="H235" s="138">
        <v>0</v>
      </c>
      <c r="I235" s="138">
        <v>0</v>
      </c>
      <c r="J235" s="138">
        <v>0</v>
      </c>
      <c r="K235" s="138">
        <v>0</v>
      </c>
      <c r="L235" s="138">
        <v>0</v>
      </c>
      <c r="M235" s="138">
        <v>0</v>
      </c>
      <c r="N235" s="138">
        <v>0</v>
      </c>
      <c r="O235" s="138">
        <v>0</v>
      </c>
      <c r="P235" s="138">
        <v>0</v>
      </c>
      <c r="Q235" s="138">
        <v>0</v>
      </c>
      <c r="R235" s="138">
        <v>0</v>
      </c>
      <c r="S235" s="138">
        <v>0</v>
      </c>
      <c r="T235" s="138">
        <v>0</v>
      </c>
      <c r="U235" s="138">
        <v>0</v>
      </c>
      <c r="V235" s="138">
        <v>0</v>
      </c>
      <c r="W235" s="138">
        <v>0</v>
      </c>
      <c r="X235" s="138">
        <v>0</v>
      </c>
      <c r="Y235" s="138">
        <v>0</v>
      </c>
      <c r="Z235" s="138">
        <v>0</v>
      </c>
      <c r="AA235" s="138">
        <v>0</v>
      </c>
      <c r="AB235" s="138">
        <v>0</v>
      </c>
      <c r="AC235" s="138">
        <v>0</v>
      </c>
      <c r="AD235" s="138">
        <v>0</v>
      </c>
      <c r="AE235" s="138">
        <v>0</v>
      </c>
      <c r="AF235" s="138">
        <v>0</v>
      </c>
      <c r="AG235" s="138">
        <v>0</v>
      </c>
      <c r="AH235" s="138">
        <v>0</v>
      </c>
      <c r="AI235" s="138">
        <v>0</v>
      </c>
      <c r="AJ235" s="138">
        <v>0</v>
      </c>
      <c r="AK235" s="138">
        <v>0</v>
      </c>
      <c r="AL235" s="138">
        <v>0</v>
      </c>
      <c r="AM235" s="138">
        <v>0</v>
      </c>
      <c r="AN235" s="138">
        <v>0</v>
      </c>
      <c r="AO235" s="138">
        <v>0</v>
      </c>
      <c r="AP235" s="138">
        <v>0</v>
      </c>
      <c r="AQ235" s="138">
        <v>0</v>
      </c>
      <c r="AR235" s="138">
        <v>0</v>
      </c>
      <c r="AS235" s="138">
        <v>0</v>
      </c>
      <c r="AT235" s="138">
        <v>0</v>
      </c>
      <c r="AU235" s="138">
        <v>0</v>
      </c>
      <c r="AV235" s="138">
        <v>0</v>
      </c>
      <c r="AW235" s="138">
        <v>0</v>
      </c>
      <c r="AX235" s="138">
        <v>0</v>
      </c>
      <c r="AY235" s="138">
        <v>0</v>
      </c>
      <c r="AZ235" s="138">
        <v>0</v>
      </c>
    </row>
    <row r="236" spans="1:52">
      <c r="A236" s="125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4"/>
      <c r="AP236" s="144"/>
      <c r="AQ236" s="144"/>
      <c r="AR236" s="144"/>
      <c r="AS236" s="144"/>
      <c r="AT236" s="144"/>
      <c r="AU236" s="144"/>
      <c r="AV236" s="144"/>
      <c r="AW236" s="144"/>
      <c r="AX236" s="144"/>
      <c r="AY236" s="144"/>
      <c r="AZ236" s="144"/>
    </row>
    <row r="237" spans="1:52">
      <c r="A237" s="19" t="s">
        <v>167</v>
      </c>
      <c r="B237" s="133">
        <v>40013.335435177243</v>
      </c>
      <c r="C237" s="133">
        <v>41238.099999999984</v>
      </c>
      <c r="D237" s="133">
        <v>42450.499999999993</v>
      </c>
      <c r="E237" s="133">
        <v>43707.099999999991</v>
      </c>
      <c r="F237" s="133">
        <v>45903.299999999988</v>
      </c>
      <c r="G237" s="133">
        <v>46775.954380433715</v>
      </c>
      <c r="H237" s="133">
        <v>49868.099999999991</v>
      </c>
      <c r="I237" s="133">
        <v>51963.1</v>
      </c>
      <c r="J237" s="133">
        <v>51397.2</v>
      </c>
      <c r="K237" s="133">
        <v>46032.899999999994</v>
      </c>
      <c r="L237" s="133">
        <v>46318.050539791773</v>
      </c>
      <c r="M237" s="133">
        <v>46016.115477214087</v>
      </c>
      <c r="N237" s="133">
        <v>42865.243097353552</v>
      </c>
      <c r="O237" s="133">
        <v>40544.997563771853</v>
      </c>
      <c r="P237" s="133">
        <v>39329.285984522823</v>
      </c>
      <c r="Q237" s="133">
        <v>39760.021687207372</v>
      </c>
      <c r="R237" s="133">
        <v>40206.530016886456</v>
      </c>
      <c r="S237" s="133">
        <v>40624.339041950487</v>
      </c>
      <c r="T237" s="133">
        <v>41045.409806416814</v>
      </c>
      <c r="U237" s="133">
        <v>41412.812791558426</v>
      </c>
      <c r="V237" s="133">
        <v>41720.260037437714</v>
      </c>
      <c r="W237" s="133">
        <v>41982.831602858256</v>
      </c>
      <c r="X237" s="133">
        <v>42227.595041646447</v>
      </c>
      <c r="Y237" s="133">
        <v>42503.013156975481</v>
      </c>
      <c r="Z237" s="133">
        <v>42756.144708730069</v>
      </c>
      <c r="AA237" s="133">
        <v>43000.428205571705</v>
      </c>
      <c r="AB237" s="133">
        <v>43257.007807935908</v>
      </c>
      <c r="AC237" s="133">
        <v>43505.593812465551</v>
      </c>
      <c r="AD237" s="133">
        <v>43764.91842523485</v>
      </c>
      <c r="AE237" s="133">
        <v>44006.910233742143</v>
      </c>
      <c r="AF237" s="133">
        <v>44271.104109578642</v>
      </c>
      <c r="AG237" s="133">
        <v>44531.920941574455</v>
      </c>
      <c r="AH237" s="133">
        <v>44794.474674554614</v>
      </c>
      <c r="AI237" s="133">
        <v>45065.447514371743</v>
      </c>
      <c r="AJ237" s="133">
        <v>45350.844715755957</v>
      </c>
      <c r="AK237" s="133">
        <v>45641.786138564414</v>
      </c>
      <c r="AL237" s="133">
        <v>45950.076563360453</v>
      </c>
      <c r="AM237" s="133">
        <v>46115.405824762442</v>
      </c>
      <c r="AN237" s="133">
        <v>46300.810418084038</v>
      </c>
      <c r="AO237" s="133">
        <v>46488.248464435768</v>
      </c>
      <c r="AP237" s="133">
        <v>46668.822543152062</v>
      </c>
      <c r="AQ237" s="133">
        <v>46869.671450107613</v>
      </c>
      <c r="AR237" s="133">
        <v>47056.015122586963</v>
      </c>
      <c r="AS237" s="133">
        <v>47247.300876460118</v>
      </c>
      <c r="AT237" s="133">
        <v>47271.753236094461</v>
      </c>
      <c r="AU237" s="133">
        <v>47482.398829411417</v>
      </c>
      <c r="AV237" s="133">
        <v>47748.788129645283</v>
      </c>
      <c r="AW237" s="133">
        <v>48012.072356608362</v>
      </c>
      <c r="AX237" s="133">
        <v>48279.697833119346</v>
      </c>
      <c r="AY237" s="133">
        <v>48579.094418472079</v>
      </c>
      <c r="AZ237" s="133">
        <v>48863.876126330484</v>
      </c>
    </row>
    <row r="238" spans="1:52">
      <c r="A238" s="130" t="s">
        <v>160</v>
      </c>
      <c r="B238" s="143">
        <v>5263.0833916158817</v>
      </c>
      <c r="C238" s="143">
        <v>5222.2997754665566</v>
      </c>
      <c r="D238" s="143">
        <v>5247.058614935303</v>
      </c>
      <c r="E238" s="143">
        <v>5312.0382743592354</v>
      </c>
      <c r="F238" s="143">
        <v>5352.239309026435</v>
      </c>
      <c r="G238" s="143">
        <v>5233.9939854880568</v>
      </c>
      <c r="H238" s="143">
        <v>5052.4108960577214</v>
      </c>
      <c r="I238" s="143">
        <v>5101.9003407230457</v>
      </c>
      <c r="J238" s="143">
        <v>5103.4518742463606</v>
      </c>
      <c r="K238" s="143">
        <v>4546.0799939304752</v>
      </c>
      <c r="L238" s="143">
        <v>4902.0562647318275</v>
      </c>
      <c r="M238" s="143">
        <v>4997.2856407864629</v>
      </c>
      <c r="N238" s="143">
        <v>4886.0971979516853</v>
      </c>
      <c r="O238" s="143">
        <v>4943.3685883948538</v>
      </c>
      <c r="P238" s="143">
        <v>5152.1966177534687</v>
      </c>
      <c r="Q238" s="143">
        <v>4989.5336330342434</v>
      </c>
      <c r="R238" s="143">
        <v>5042.3632106663472</v>
      </c>
      <c r="S238" s="143">
        <v>5091.38796200666</v>
      </c>
      <c r="T238" s="143">
        <v>5140.6705183895683</v>
      </c>
      <c r="U238" s="143">
        <v>5183.187484008954</v>
      </c>
      <c r="V238" s="143">
        <v>5217.5650787919967</v>
      </c>
      <c r="W238" s="143">
        <v>5247.9238475707352</v>
      </c>
      <c r="X238" s="143">
        <v>5277.8635859907172</v>
      </c>
      <c r="Y238" s="143">
        <v>5309.2651129060805</v>
      </c>
      <c r="Z238" s="143">
        <v>5339.8738981488859</v>
      </c>
      <c r="AA238" s="143">
        <v>5370.0695127128311</v>
      </c>
      <c r="AB238" s="143">
        <v>5403.1239160664672</v>
      </c>
      <c r="AC238" s="143">
        <v>5435.2170985497069</v>
      </c>
      <c r="AD238" s="143">
        <v>5469.8667650656989</v>
      </c>
      <c r="AE238" s="143">
        <v>5501.4195477079984</v>
      </c>
      <c r="AF238" s="143">
        <v>5535.1868195131265</v>
      </c>
      <c r="AG238" s="143">
        <v>5567.0400717380471</v>
      </c>
      <c r="AH238" s="143">
        <v>5598.5273690968224</v>
      </c>
      <c r="AI238" s="143">
        <v>5629.2422582249301</v>
      </c>
      <c r="AJ238" s="143">
        <v>5662.1340831692787</v>
      </c>
      <c r="AK238" s="143">
        <v>5695.7748709325142</v>
      </c>
      <c r="AL238" s="143">
        <v>5730.9433718767659</v>
      </c>
      <c r="AM238" s="143">
        <v>5763.1675283571185</v>
      </c>
      <c r="AN238" s="143">
        <v>5798.0717992924556</v>
      </c>
      <c r="AO238" s="143">
        <v>5835.9614652050122</v>
      </c>
      <c r="AP238" s="143">
        <v>5874.2340578491967</v>
      </c>
      <c r="AQ238" s="143">
        <v>5911.0871745977747</v>
      </c>
      <c r="AR238" s="143">
        <v>5946.6492001201141</v>
      </c>
      <c r="AS238" s="143">
        <v>5985.1862678352545</v>
      </c>
      <c r="AT238" s="143">
        <v>5977.0759253277165</v>
      </c>
      <c r="AU238" s="143">
        <v>6017.0199803583482</v>
      </c>
      <c r="AV238" s="143">
        <v>6061.661628151106</v>
      </c>
      <c r="AW238" s="143">
        <v>6104.6712359036119</v>
      </c>
      <c r="AX238" s="143">
        <v>6146.7392116879073</v>
      </c>
      <c r="AY238" s="143">
        <v>6193.9825704785453</v>
      </c>
      <c r="AZ238" s="143">
        <v>6237.9070449544761</v>
      </c>
    </row>
    <row r="239" spans="1:52">
      <c r="A239" s="128" t="s">
        <v>154</v>
      </c>
      <c r="B239" s="137">
        <v>5263.0833916158817</v>
      </c>
      <c r="C239" s="137">
        <v>5222.2997754665566</v>
      </c>
      <c r="D239" s="137">
        <v>5247.058614935303</v>
      </c>
      <c r="E239" s="137">
        <v>5312.0382743592354</v>
      </c>
      <c r="F239" s="137">
        <v>5352.239309026435</v>
      </c>
      <c r="G239" s="137">
        <v>5233.9939854880568</v>
      </c>
      <c r="H239" s="137">
        <v>5052.4108960577214</v>
      </c>
      <c r="I239" s="137">
        <v>5101.9003407230457</v>
      </c>
      <c r="J239" s="137">
        <v>5103.4518742463606</v>
      </c>
      <c r="K239" s="137">
        <v>4546.0799939304752</v>
      </c>
      <c r="L239" s="137">
        <v>4902.0562647318275</v>
      </c>
      <c r="M239" s="137">
        <v>4997.2856407864629</v>
      </c>
      <c r="N239" s="137">
        <v>4886.0971979516853</v>
      </c>
      <c r="O239" s="137">
        <v>4943.3685883948538</v>
      </c>
      <c r="P239" s="137">
        <v>5152.1966177534687</v>
      </c>
      <c r="Q239" s="137">
        <v>4989.5336330342434</v>
      </c>
      <c r="R239" s="137">
        <v>5042.3272856315398</v>
      </c>
      <c r="S239" s="137">
        <v>5091.3084973125533</v>
      </c>
      <c r="T239" s="137">
        <v>5140.5458234097287</v>
      </c>
      <c r="U239" s="137">
        <v>5183.0190942374238</v>
      </c>
      <c r="V239" s="137">
        <v>5217.3502073830314</v>
      </c>
      <c r="W239" s="137">
        <v>5247.6636837651286</v>
      </c>
      <c r="X239" s="137">
        <v>5277.5632589402048</v>
      </c>
      <c r="Y239" s="137">
        <v>5308.920999342492</v>
      </c>
      <c r="Z239" s="137">
        <v>5339.4908374914485</v>
      </c>
      <c r="AA239" s="137">
        <v>5369.6472526573307</v>
      </c>
      <c r="AB239" s="137">
        <v>5402.6644801083785</v>
      </c>
      <c r="AC239" s="137">
        <v>5434.717113317608</v>
      </c>
      <c r="AD239" s="137">
        <v>5469.3306272886894</v>
      </c>
      <c r="AE239" s="137">
        <v>5500.8441387479988</v>
      </c>
      <c r="AF239" s="137">
        <v>5534.5737616860579</v>
      </c>
      <c r="AG239" s="137">
        <v>5566.3892948756475</v>
      </c>
      <c r="AH239" s="137">
        <v>5597.8379251025999</v>
      </c>
      <c r="AI239" s="137">
        <v>5628.5121387442232</v>
      </c>
      <c r="AJ239" s="137">
        <v>5661.3675467315143</v>
      </c>
      <c r="AK239" s="137">
        <v>5694.9679071789815</v>
      </c>
      <c r="AL239" s="137">
        <v>5730.0990821871492</v>
      </c>
      <c r="AM239" s="137">
        <v>5762.2823025008365</v>
      </c>
      <c r="AN239" s="137">
        <v>5797.1467759089737</v>
      </c>
      <c r="AO239" s="137">
        <v>5835.0039456149016</v>
      </c>
      <c r="AP239" s="137">
        <v>5873.2421637269417</v>
      </c>
      <c r="AQ239" s="137">
        <v>5910.0463446589483</v>
      </c>
      <c r="AR239" s="137">
        <v>5945.55656462769</v>
      </c>
      <c r="AS239" s="137">
        <v>5984.0504265291083</v>
      </c>
      <c r="AT239" s="137">
        <v>5975.6980949018898</v>
      </c>
      <c r="AU239" s="137">
        <v>6015.5841795246979</v>
      </c>
      <c r="AV239" s="137">
        <v>6060.1610404874218</v>
      </c>
      <c r="AW239" s="137">
        <v>6103.0835192141785</v>
      </c>
      <c r="AX239" s="137">
        <v>6145.0426161943833</v>
      </c>
      <c r="AY239" s="137">
        <v>6192.1964617709555</v>
      </c>
      <c r="AZ239" s="137">
        <v>6235.9825629673733</v>
      </c>
    </row>
    <row r="240" spans="1:52">
      <c r="A240" s="128" t="s">
        <v>155</v>
      </c>
      <c r="B240" s="137">
        <v>0</v>
      </c>
      <c r="C240" s="137">
        <v>0</v>
      </c>
      <c r="D240" s="137">
        <v>0</v>
      </c>
      <c r="E240" s="137">
        <v>0</v>
      </c>
      <c r="F240" s="137">
        <v>0</v>
      </c>
      <c r="G240" s="137">
        <v>0</v>
      </c>
      <c r="H240" s="137">
        <v>0</v>
      </c>
      <c r="I240" s="137">
        <v>0</v>
      </c>
      <c r="J240" s="137">
        <v>0</v>
      </c>
      <c r="K240" s="137">
        <v>0</v>
      </c>
      <c r="L240" s="137">
        <v>0</v>
      </c>
      <c r="M240" s="137">
        <v>0</v>
      </c>
      <c r="N240" s="137">
        <v>0</v>
      </c>
      <c r="O240" s="137">
        <v>0</v>
      </c>
      <c r="P240" s="137">
        <v>0</v>
      </c>
      <c r="Q240" s="137">
        <v>0</v>
      </c>
      <c r="R240" s="137">
        <v>3.5924330193486155E-2</v>
      </c>
      <c r="S240" s="137">
        <v>7.9462739622117584E-2</v>
      </c>
      <c r="T240" s="137">
        <v>0.12469113584675942</v>
      </c>
      <c r="U240" s="137">
        <v>0.16838326766595385</v>
      </c>
      <c r="V240" s="137">
        <v>0.2148607783097547</v>
      </c>
      <c r="W240" s="137">
        <v>0.26014734040282828</v>
      </c>
      <c r="X240" s="137">
        <v>0.30030307439753146</v>
      </c>
      <c r="Y240" s="137">
        <v>0.34407780999165177</v>
      </c>
      <c r="Z240" s="137">
        <v>0.38300979931455953</v>
      </c>
      <c r="AA240" s="137">
        <v>0.42218752282316746</v>
      </c>
      <c r="AB240" s="137">
        <v>0.45933404442343229</v>
      </c>
      <c r="AC240" s="137">
        <v>0.49983766330096235</v>
      </c>
      <c r="AD240" s="137">
        <v>0.53593267658577681</v>
      </c>
      <c r="AE240" s="137">
        <v>0.57511462917017397</v>
      </c>
      <c r="AF240" s="137">
        <v>0.61264560448095606</v>
      </c>
      <c r="AG240" s="137">
        <v>0.65020708265059579</v>
      </c>
      <c r="AH240" s="137">
        <v>0.68863959195384672</v>
      </c>
      <c r="AI240" s="137">
        <v>0.72897443299247322</v>
      </c>
      <c r="AJ240" s="137">
        <v>0.76497270524925021</v>
      </c>
      <c r="AK240" s="137">
        <v>0.80477256742919989</v>
      </c>
      <c r="AL240" s="137">
        <v>0.8413573449412588</v>
      </c>
      <c r="AM240" s="137">
        <v>0.8811569768693307</v>
      </c>
      <c r="AN240" s="137">
        <v>0.91950991636239288</v>
      </c>
      <c r="AO240" s="137">
        <v>0.95047640562625857</v>
      </c>
      <c r="AP240" s="137">
        <v>0.98294858403890284</v>
      </c>
      <c r="AQ240" s="137">
        <v>1.028404372803472</v>
      </c>
      <c r="AR240" s="137">
        <v>1.0754080834010729</v>
      </c>
      <c r="AS240" s="137">
        <v>1.1137405905596101</v>
      </c>
      <c r="AT240" s="137">
        <v>1.3250342517226168</v>
      </c>
      <c r="AU240" s="137">
        <v>1.3738900444287738</v>
      </c>
      <c r="AV240" s="137">
        <v>1.4268470670032618</v>
      </c>
      <c r="AW240" s="137">
        <v>1.4957771425888877</v>
      </c>
      <c r="AX240" s="137">
        <v>1.5795606242470419</v>
      </c>
      <c r="AY240" s="137">
        <v>1.6461659186927904</v>
      </c>
      <c r="AZ240" s="137">
        <v>1.7456184397232843</v>
      </c>
    </row>
    <row r="241" spans="1:52">
      <c r="A241" s="128" t="s">
        <v>146</v>
      </c>
      <c r="B241" s="137">
        <v>0</v>
      </c>
      <c r="C241" s="137">
        <v>0</v>
      </c>
      <c r="D241" s="137">
        <v>0</v>
      </c>
      <c r="E241" s="137">
        <v>0</v>
      </c>
      <c r="F241" s="137">
        <v>0</v>
      </c>
      <c r="G241" s="137">
        <v>0</v>
      </c>
      <c r="H241" s="137">
        <v>0</v>
      </c>
      <c r="I241" s="137">
        <v>0</v>
      </c>
      <c r="J241" s="137">
        <v>0</v>
      </c>
      <c r="K241" s="137">
        <v>0</v>
      </c>
      <c r="L241" s="137">
        <v>0</v>
      </c>
      <c r="M241" s="137">
        <v>0</v>
      </c>
      <c r="N241" s="137">
        <v>0</v>
      </c>
      <c r="O241" s="137">
        <v>0</v>
      </c>
      <c r="P241" s="137">
        <v>0</v>
      </c>
      <c r="Q241" s="137">
        <v>0</v>
      </c>
      <c r="R241" s="137">
        <v>7.0461286393962462E-7</v>
      </c>
      <c r="S241" s="137">
        <v>1.9544851375674158E-6</v>
      </c>
      <c r="T241" s="137">
        <v>3.8439931995385575E-6</v>
      </c>
      <c r="U241" s="137">
        <v>6.5038648655001471E-6</v>
      </c>
      <c r="V241" s="137">
        <v>1.0630655517098197E-5</v>
      </c>
      <c r="W241" s="137">
        <v>1.6465203619186405E-5</v>
      </c>
      <c r="X241" s="137">
        <v>2.3976115010560522E-5</v>
      </c>
      <c r="Y241" s="137">
        <v>3.5753596533539045E-5</v>
      </c>
      <c r="Z241" s="137">
        <v>5.0858122247229233E-5</v>
      </c>
      <c r="AA241" s="137">
        <v>7.2532678359834982E-5</v>
      </c>
      <c r="AB241" s="137">
        <v>1.0191366500767989E-4</v>
      </c>
      <c r="AC241" s="137">
        <v>1.4756879811777049E-4</v>
      </c>
      <c r="AD241" s="137">
        <v>2.0510042401250197E-4</v>
      </c>
      <c r="AE241" s="137">
        <v>2.9433082849170242E-4</v>
      </c>
      <c r="AF241" s="137">
        <v>4.1222258741057213E-4</v>
      </c>
      <c r="AG241" s="137">
        <v>5.6977974955085516E-4</v>
      </c>
      <c r="AH241" s="137">
        <v>8.0440226784436947E-4</v>
      </c>
      <c r="AI241" s="137">
        <v>1.1450477146396649E-3</v>
      </c>
      <c r="AJ241" s="137">
        <v>1.5637325153193106E-3</v>
      </c>
      <c r="AK241" s="137">
        <v>2.1911861032531755E-3</v>
      </c>
      <c r="AL241" s="137">
        <v>2.9323446756353176E-3</v>
      </c>
      <c r="AM241" s="137">
        <v>4.0688794124507655E-3</v>
      </c>
      <c r="AN241" s="137">
        <v>5.5134671197661789E-3</v>
      </c>
      <c r="AO241" s="137">
        <v>7.0431844844606037E-3</v>
      </c>
      <c r="AP241" s="137">
        <v>8.9455382158549444E-3</v>
      </c>
      <c r="AQ241" s="137">
        <v>1.242556602236276E-2</v>
      </c>
      <c r="AR241" s="137">
        <v>1.7227409023039732E-2</v>
      </c>
      <c r="AS241" s="137">
        <v>2.2100715586142357E-2</v>
      </c>
      <c r="AT241" s="137">
        <v>5.2796174103266515E-2</v>
      </c>
      <c r="AU241" s="137">
        <v>6.1910789221655362E-2</v>
      </c>
      <c r="AV241" s="137">
        <v>7.3740596681340781E-2</v>
      </c>
      <c r="AW241" s="137">
        <v>9.1939546844176379E-2</v>
      </c>
      <c r="AX241" s="137">
        <v>0.11703486927732847</v>
      </c>
      <c r="AY241" s="137">
        <v>0.1399427888972862</v>
      </c>
      <c r="AZ241" s="137">
        <v>0.17886354737922044</v>
      </c>
    </row>
    <row r="242" spans="1:52">
      <c r="A242" s="128" t="s">
        <v>156</v>
      </c>
      <c r="B242" s="137">
        <v>0</v>
      </c>
      <c r="C242" s="137">
        <v>0</v>
      </c>
      <c r="D242" s="137">
        <v>0</v>
      </c>
      <c r="E242" s="137">
        <v>0</v>
      </c>
      <c r="F242" s="137">
        <v>0</v>
      </c>
      <c r="G242" s="137">
        <v>0</v>
      </c>
      <c r="H242" s="137">
        <v>0</v>
      </c>
      <c r="I242" s="137">
        <v>0</v>
      </c>
      <c r="J242" s="137">
        <v>0</v>
      </c>
      <c r="K242" s="137">
        <v>0</v>
      </c>
      <c r="L242" s="137">
        <v>0</v>
      </c>
      <c r="M242" s="137">
        <v>0</v>
      </c>
      <c r="N242" s="137">
        <v>0</v>
      </c>
      <c r="O242" s="137">
        <v>0</v>
      </c>
      <c r="P242" s="137">
        <v>0</v>
      </c>
      <c r="Q242" s="137">
        <v>0</v>
      </c>
      <c r="R242" s="137">
        <v>0</v>
      </c>
      <c r="S242" s="137">
        <v>0</v>
      </c>
      <c r="T242" s="137">
        <v>0</v>
      </c>
      <c r="U242" s="137">
        <v>0</v>
      </c>
      <c r="V242" s="137">
        <v>0</v>
      </c>
      <c r="W242" s="137">
        <v>0</v>
      </c>
      <c r="X242" s="137">
        <v>0</v>
      </c>
      <c r="Y242" s="137">
        <v>0</v>
      </c>
      <c r="Z242" s="137">
        <v>0</v>
      </c>
      <c r="AA242" s="137">
        <v>0</v>
      </c>
      <c r="AB242" s="137">
        <v>0</v>
      </c>
      <c r="AC242" s="137">
        <v>0</v>
      </c>
      <c r="AD242" s="137">
        <v>0</v>
      </c>
      <c r="AE242" s="137">
        <v>0</v>
      </c>
      <c r="AF242" s="137">
        <v>0</v>
      </c>
      <c r="AG242" s="137">
        <v>0</v>
      </c>
      <c r="AH242" s="137">
        <v>0</v>
      </c>
      <c r="AI242" s="137">
        <v>0</v>
      </c>
      <c r="AJ242" s="137">
        <v>0</v>
      </c>
      <c r="AK242" s="137">
        <v>0</v>
      </c>
      <c r="AL242" s="137">
        <v>0</v>
      </c>
      <c r="AM242" s="137">
        <v>0</v>
      </c>
      <c r="AN242" s="137">
        <v>0</v>
      </c>
      <c r="AO242" s="137">
        <v>0</v>
      </c>
      <c r="AP242" s="137">
        <v>0</v>
      </c>
      <c r="AQ242" s="137">
        <v>0</v>
      </c>
      <c r="AR242" s="137">
        <v>0</v>
      </c>
      <c r="AS242" s="137">
        <v>0</v>
      </c>
      <c r="AT242" s="137">
        <v>0</v>
      </c>
      <c r="AU242" s="137">
        <v>0</v>
      </c>
      <c r="AV242" s="137">
        <v>0</v>
      </c>
      <c r="AW242" s="137">
        <v>0</v>
      </c>
      <c r="AX242" s="137">
        <v>0</v>
      </c>
      <c r="AY242" s="137">
        <v>0</v>
      </c>
      <c r="AZ242" s="137">
        <v>0</v>
      </c>
    </row>
    <row r="243" spans="1:52">
      <c r="A243" s="128" t="s">
        <v>157</v>
      </c>
      <c r="B243" s="137">
        <v>0</v>
      </c>
      <c r="C243" s="137">
        <v>0</v>
      </c>
      <c r="D243" s="137">
        <v>0</v>
      </c>
      <c r="E243" s="137">
        <v>0</v>
      </c>
      <c r="F243" s="137">
        <v>0</v>
      </c>
      <c r="G243" s="137">
        <v>0</v>
      </c>
      <c r="H243" s="137">
        <v>0</v>
      </c>
      <c r="I243" s="137">
        <v>0</v>
      </c>
      <c r="J243" s="137">
        <v>0</v>
      </c>
      <c r="K243" s="137">
        <v>0</v>
      </c>
      <c r="L243" s="137">
        <v>0</v>
      </c>
      <c r="M243" s="137">
        <v>0</v>
      </c>
      <c r="N243" s="137">
        <v>0</v>
      </c>
      <c r="O243" s="137">
        <v>0</v>
      </c>
      <c r="P243" s="137">
        <v>0</v>
      </c>
      <c r="Q243" s="137">
        <v>0</v>
      </c>
      <c r="R243" s="137">
        <v>0</v>
      </c>
      <c r="S243" s="137">
        <v>0</v>
      </c>
      <c r="T243" s="137">
        <v>0</v>
      </c>
      <c r="U243" s="137">
        <v>0</v>
      </c>
      <c r="V243" s="137">
        <v>0</v>
      </c>
      <c r="W243" s="137">
        <v>0</v>
      </c>
      <c r="X243" s="137">
        <v>0</v>
      </c>
      <c r="Y243" s="137">
        <v>0</v>
      </c>
      <c r="Z243" s="137">
        <v>0</v>
      </c>
      <c r="AA243" s="137">
        <v>0</v>
      </c>
      <c r="AB243" s="137">
        <v>0</v>
      </c>
      <c r="AC243" s="137">
        <v>0</v>
      </c>
      <c r="AD243" s="137">
        <v>0</v>
      </c>
      <c r="AE243" s="137">
        <v>0</v>
      </c>
      <c r="AF243" s="137">
        <v>0</v>
      </c>
      <c r="AG243" s="137">
        <v>0</v>
      </c>
      <c r="AH243" s="137">
        <v>0</v>
      </c>
      <c r="AI243" s="137">
        <v>0</v>
      </c>
      <c r="AJ243" s="137">
        <v>0</v>
      </c>
      <c r="AK243" s="137">
        <v>0</v>
      </c>
      <c r="AL243" s="137">
        <v>0</v>
      </c>
      <c r="AM243" s="137">
        <v>0</v>
      </c>
      <c r="AN243" s="137">
        <v>0</v>
      </c>
      <c r="AO243" s="137">
        <v>0</v>
      </c>
      <c r="AP243" s="137">
        <v>0</v>
      </c>
      <c r="AQ243" s="137">
        <v>0</v>
      </c>
      <c r="AR243" s="137">
        <v>0</v>
      </c>
      <c r="AS243" s="137">
        <v>0</v>
      </c>
      <c r="AT243" s="137">
        <v>0</v>
      </c>
      <c r="AU243" s="137">
        <v>0</v>
      </c>
      <c r="AV243" s="137">
        <v>0</v>
      </c>
      <c r="AW243" s="137">
        <v>0</v>
      </c>
      <c r="AX243" s="137">
        <v>0</v>
      </c>
      <c r="AY243" s="137">
        <v>0</v>
      </c>
      <c r="AZ243" s="137">
        <v>0</v>
      </c>
    </row>
    <row r="244" spans="1:52">
      <c r="A244" s="128" t="s">
        <v>158</v>
      </c>
      <c r="B244" s="137">
        <v>0</v>
      </c>
      <c r="C244" s="137">
        <v>0</v>
      </c>
      <c r="D244" s="137">
        <v>0</v>
      </c>
      <c r="E244" s="137">
        <v>0</v>
      </c>
      <c r="F244" s="137">
        <v>0</v>
      </c>
      <c r="G244" s="137">
        <v>0</v>
      </c>
      <c r="H244" s="137">
        <v>0</v>
      </c>
      <c r="I244" s="137">
        <v>0</v>
      </c>
      <c r="J244" s="137">
        <v>0</v>
      </c>
      <c r="K244" s="137">
        <v>0</v>
      </c>
      <c r="L244" s="137">
        <v>0</v>
      </c>
      <c r="M244" s="137">
        <v>0</v>
      </c>
      <c r="N244" s="137">
        <v>0</v>
      </c>
      <c r="O244" s="137">
        <v>0</v>
      </c>
      <c r="P244" s="137">
        <v>0</v>
      </c>
      <c r="Q244" s="137">
        <v>0</v>
      </c>
      <c r="R244" s="137">
        <v>0</v>
      </c>
      <c r="S244" s="137">
        <v>0</v>
      </c>
      <c r="T244" s="137">
        <v>0</v>
      </c>
      <c r="U244" s="137">
        <v>0</v>
      </c>
      <c r="V244" s="137">
        <v>0</v>
      </c>
      <c r="W244" s="137">
        <v>0</v>
      </c>
      <c r="X244" s="137">
        <v>0</v>
      </c>
      <c r="Y244" s="137">
        <v>0</v>
      </c>
      <c r="Z244" s="137">
        <v>0</v>
      </c>
      <c r="AA244" s="137">
        <v>0</v>
      </c>
      <c r="AB244" s="137">
        <v>0</v>
      </c>
      <c r="AC244" s="137">
        <v>0</v>
      </c>
      <c r="AD244" s="137">
        <v>0</v>
      </c>
      <c r="AE244" s="137">
        <v>0</v>
      </c>
      <c r="AF244" s="137">
        <v>0</v>
      </c>
      <c r="AG244" s="137">
        <v>0</v>
      </c>
      <c r="AH244" s="137">
        <v>0</v>
      </c>
      <c r="AI244" s="137">
        <v>0</v>
      </c>
      <c r="AJ244" s="137">
        <v>0</v>
      </c>
      <c r="AK244" s="137">
        <v>0</v>
      </c>
      <c r="AL244" s="137">
        <v>0</v>
      </c>
      <c r="AM244" s="137">
        <v>0</v>
      </c>
      <c r="AN244" s="137">
        <v>0</v>
      </c>
      <c r="AO244" s="137">
        <v>0</v>
      </c>
      <c r="AP244" s="137">
        <v>0</v>
      </c>
      <c r="AQ244" s="137">
        <v>0</v>
      </c>
      <c r="AR244" s="137">
        <v>0</v>
      </c>
      <c r="AS244" s="137">
        <v>0</v>
      </c>
      <c r="AT244" s="137">
        <v>0</v>
      </c>
      <c r="AU244" s="137">
        <v>0</v>
      </c>
      <c r="AV244" s="137">
        <v>0</v>
      </c>
      <c r="AW244" s="137">
        <v>0</v>
      </c>
      <c r="AX244" s="137">
        <v>0</v>
      </c>
      <c r="AY244" s="137">
        <v>0</v>
      </c>
      <c r="AZ244" s="137">
        <v>0</v>
      </c>
    </row>
    <row r="245" spans="1:52">
      <c r="A245" s="130" t="s">
        <v>161</v>
      </c>
      <c r="B245" s="143">
        <v>34750.252043561362</v>
      </c>
      <c r="C245" s="143">
        <v>36015.800224533428</v>
      </c>
      <c r="D245" s="143">
        <v>37203.441385064689</v>
      </c>
      <c r="E245" s="143">
        <v>38395.061725640757</v>
      </c>
      <c r="F245" s="143">
        <v>40551.060690973551</v>
      </c>
      <c r="G245" s="143">
        <v>41541.960394945658</v>
      </c>
      <c r="H245" s="143">
        <v>44815.68910394227</v>
      </c>
      <c r="I245" s="143">
        <v>46861.199659276957</v>
      </c>
      <c r="J245" s="143">
        <v>46293.748125753635</v>
      </c>
      <c r="K245" s="143">
        <v>41486.820006069524</v>
      </c>
      <c r="L245" s="143">
        <v>41415.994275059944</v>
      </c>
      <c r="M245" s="143">
        <v>41018.829836427627</v>
      </c>
      <c r="N245" s="143">
        <v>37979.145899401861</v>
      </c>
      <c r="O245" s="143">
        <v>35601.628975376996</v>
      </c>
      <c r="P245" s="143">
        <v>34177.08936676936</v>
      </c>
      <c r="Q245" s="143">
        <v>34770.488054173125</v>
      </c>
      <c r="R245" s="143">
        <v>35164.166806220106</v>
      </c>
      <c r="S245" s="143">
        <v>35532.951079943821</v>
      </c>
      <c r="T245" s="143">
        <v>35904.739288027238</v>
      </c>
      <c r="U245" s="143">
        <v>36229.625307549468</v>
      </c>
      <c r="V245" s="143">
        <v>36502.694958645719</v>
      </c>
      <c r="W245" s="143">
        <v>36734.907755287517</v>
      </c>
      <c r="X245" s="143">
        <v>36949.731455655725</v>
      </c>
      <c r="Y245" s="143">
        <v>37193.748044069398</v>
      </c>
      <c r="Z245" s="143">
        <v>37416.270810581191</v>
      </c>
      <c r="AA245" s="143">
        <v>37630.35869285887</v>
      </c>
      <c r="AB245" s="143">
        <v>37853.883891869438</v>
      </c>
      <c r="AC245" s="143">
        <v>38070.376713915844</v>
      </c>
      <c r="AD245" s="143">
        <v>38295.051660169149</v>
      </c>
      <c r="AE245" s="143">
        <v>38505.490686034143</v>
      </c>
      <c r="AF245" s="143">
        <v>38735.917290065518</v>
      </c>
      <c r="AG245" s="143">
        <v>38964.880869836408</v>
      </c>
      <c r="AH245" s="143">
        <v>39195.94730545779</v>
      </c>
      <c r="AI245" s="143">
        <v>39436.205256146808</v>
      </c>
      <c r="AJ245" s="143">
        <v>39688.710632586677</v>
      </c>
      <c r="AK245" s="143">
        <v>39946.011267631897</v>
      </c>
      <c r="AL245" s="143">
        <v>40219.133191483685</v>
      </c>
      <c r="AM245" s="143">
        <v>40352.238296405325</v>
      </c>
      <c r="AN245" s="143">
        <v>40502.738618791584</v>
      </c>
      <c r="AO245" s="143">
        <v>40652.286999230753</v>
      </c>
      <c r="AP245" s="143">
        <v>40794.588485302862</v>
      </c>
      <c r="AQ245" s="143">
        <v>40958.584275509842</v>
      </c>
      <c r="AR245" s="143">
        <v>41109.365922466852</v>
      </c>
      <c r="AS245" s="143">
        <v>41262.114608624863</v>
      </c>
      <c r="AT245" s="143">
        <v>41294.677310766747</v>
      </c>
      <c r="AU245" s="143">
        <v>41465.378849053071</v>
      </c>
      <c r="AV245" s="143">
        <v>41687.126501494182</v>
      </c>
      <c r="AW245" s="143">
        <v>41907.401120704752</v>
      </c>
      <c r="AX245" s="143">
        <v>42132.958621431448</v>
      </c>
      <c r="AY245" s="143">
        <v>42385.111847993539</v>
      </c>
      <c r="AZ245" s="143">
        <v>42625.969081376003</v>
      </c>
    </row>
    <row r="246" spans="1:52">
      <c r="A246" s="128" t="s">
        <v>154</v>
      </c>
      <c r="B246" s="137">
        <v>34750.252043561362</v>
      </c>
      <c r="C246" s="137">
        <v>36015.800224533428</v>
      </c>
      <c r="D246" s="137">
        <v>37203.441385064689</v>
      </c>
      <c r="E246" s="137">
        <v>38395.061725640757</v>
      </c>
      <c r="F246" s="137">
        <v>40551.060690973551</v>
      </c>
      <c r="G246" s="137">
        <v>41541.960394945658</v>
      </c>
      <c r="H246" s="137">
        <v>44815.68910394227</v>
      </c>
      <c r="I246" s="137">
        <v>46861.199659276957</v>
      </c>
      <c r="J246" s="137">
        <v>46293.748125753635</v>
      </c>
      <c r="K246" s="137">
        <v>41486.820006069524</v>
      </c>
      <c r="L246" s="137">
        <v>41415.994275059944</v>
      </c>
      <c r="M246" s="137">
        <v>41018.829836427627</v>
      </c>
      <c r="N246" s="137">
        <v>37979.145899401861</v>
      </c>
      <c r="O246" s="137">
        <v>35601.628975376996</v>
      </c>
      <c r="P246" s="137">
        <v>34177.08936676936</v>
      </c>
      <c r="Q246" s="137">
        <v>34770.488054173125</v>
      </c>
      <c r="R246" s="137">
        <v>35163.902764996681</v>
      </c>
      <c r="S246" s="137">
        <v>35532.382472499019</v>
      </c>
      <c r="T246" s="137">
        <v>35903.847811326865</v>
      </c>
      <c r="U246" s="137">
        <v>36228.421711730065</v>
      </c>
      <c r="V246" s="137">
        <v>36501.168773539161</v>
      </c>
      <c r="W246" s="137">
        <v>36733.063260493705</v>
      </c>
      <c r="X246" s="137">
        <v>36947.568485388285</v>
      </c>
      <c r="Y246" s="137">
        <v>37191.236176284736</v>
      </c>
      <c r="Z246" s="137">
        <v>37413.424112606328</v>
      </c>
      <c r="AA246" s="137">
        <v>37627.174647401582</v>
      </c>
      <c r="AB246" s="137">
        <v>37850.340243903091</v>
      </c>
      <c r="AC246" s="137">
        <v>38066.487858522079</v>
      </c>
      <c r="AD246" s="137">
        <v>38290.8130195759</v>
      </c>
      <c r="AE246" s="137">
        <v>38500.901969962091</v>
      </c>
      <c r="AF246" s="137">
        <v>38730.95807756843</v>
      </c>
      <c r="AG246" s="137">
        <v>38959.560311099587</v>
      </c>
      <c r="AH246" s="137">
        <v>39190.244479410729</v>
      </c>
      <c r="AI246" s="137">
        <v>39430.116338946907</v>
      </c>
      <c r="AJ246" s="137">
        <v>39682.276695961635</v>
      </c>
      <c r="AK246" s="137">
        <v>39939.181015163311</v>
      </c>
      <c r="AL246" s="137">
        <v>40211.9229777125</v>
      </c>
      <c r="AM246" s="137">
        <v>40344.622617588167</v>
      </c>
      <c r="AN246" s="137">
        <v>40494.74692912263</v>
      </c>
      <c r="AO246" s="137">
        <v>40643.850071205175</v>
      </c>
      <c r="AP246" s="137">
        <v>40785.632659469047</v>
      </c>
      <c r="AQ246" s="137">
        <v>40949.141005499238</v>
      </c>
      <c r="AR246" s="137">
        <v>41099.370313636777</v>
      </c>
      <c r="AS246" s="137">
        <v>41251.447219206952</v>
      </c>
      <c r="AT246" s="137">
        <v>41282.847384940782</v>
      </c>
      <c r="AU246" s="137">
        <v>41452.667374580175</v>
      </c>
      <c r="AV246" s="137">
        <v>41673.576870761935</v>
      </c>
      <c r="AW246" s="137">
        <v>41892.813322826056</v>
      </c>
      <c r="AX246" s="137">
        <v>42117.136271359166</v>
      </c>
      <c r="AY246" s="137">
        <v>42368.072162331606</v>
      </c>
      <c r="AZ246" s="137">
        <v>42607.421830880339</v>
      </c>
    </row>
    <row r="247" spans="1:52">
      <c r="A247" s="128" t="s">
        <v>155</v>
      </c>
      <c r="B247" s="137">
        <v>0</v>
      </c>
      <c r="C247" s="137">
        <v>0</v>
      </c>
      <c r="D247" s="137">
        <v>0</v>
      </c>
      <c r="E247" s="137">
        <v>0</v>
      </c>
      <c r="F247" s="137">
        <v>0</v>
      </c>
      <c r="G247" s="137">
        <v>0</v>
      </c>
      <c r="H247" s="137">
        <v>0</v>
      </c>
      <c r="I247" s="137">
        <v>0</v>
      </c>
      <c r="J247" s="137">
        <v>0</v>
      </c>
      <c r="K247" s="137">
        <v>0</v>
      </c>
      <c r="L247" s="137">
        <v>0</v>
      </c>
      <c r="M247" s="137">
        <v>0</v>
      </c>
      <c r="N247" s="137">
        <v>0</v>
      </c>
      <c r="O247" s="137">
        <v>0</v>
      </c>
      <c r="P247" s="137">
        <v>0</v>
      </c>
      <c r="Q247" s="137">
        <v>0</v>
      </c>
      <c r="R247" s="137">
        <v>0.2640353817378347</v>
      </c>
      <c r="S247" s="137">
        <v>0.5685916964600376</v>
      </c>
      <c r="T247" s="137">
        <v>0.89144539367300579</v>
      </c>
      <c r="U247" s="137">
        <v>1.2035425099177193</v>
      </c>
      <c r="V247" s="137">
        <v>1.5260986320551182</v>
      </c>
      <c r="W247" s="137">
        <v>1.844360679723932</v>
      </c>
      <c r="X247" s="137">
        <v>2.1627675395266599</v>
      </c>
      <c r="Y247" s="137">
        <v>2.5115551920715293</v>
      </c>
      <c r="Z247" s="137">
        <v>2.8462336199018474</v>
      </c>
      <c r="AA247" s="137">
        <v>3.1833623824318882</v>
      </c>
      <c r="AB247" s="137">
        <v>3.5426301647829979</v>
      </c>
      <c r="AC247" s="137">
        <v>3.8873805765243814</v>
      </c>
      <c r="AD247" s="137">
        <v>4.2364967176096133</v>
      </c>
      <c r="AE247" s="137">
        <v>4.5856383847449482</v>
      </c>
      <c r="AF247" s="137">
        <v>4.9547475901735973</v>
      </c>
      <c r="AG247" s="137">
        <v>5.3142130797068905</v>
      </c>
      <c r="AH247" s="137">
        <v>5.6937184263371581</v>
      </c>
      <c r="AI247" s="137">
        <v>6.0760421416939439</v>
      </c>
      <c r="AJ247" s="137">
        <v>6.4162979016844792</v>
      </c>
      <c r="AK247" s="137">
        <v>6.805291350572535</v>
      </c>
      <c r="AL247" s="137">
        <v>7.1758378624267847</v>
      </c>
      <c r="AM247" s="137">
        <v>7.5684636081815038</v>
      </c>
      <c r="AN247" s="137">
        <v>7.9280545269768616</v>
      </c>
      <c r="AO247" s="137">
        <v>8.3487096126802118</v>
      </c>
      <c r="AP247" s="137">
        <v>8.8308287244605861</v>
      </c>
      <c r="AQ247" s="137">
        <v>9.2744149463623593</v>
      </c>
      <c r="AR247" s="137">
        <v>9.7683273352497952</v>
      </c>
      <c r="AS247" s="137">
        <v>10.351225398739842</v>
      </c>
      <c r="AT247" s="137">
        <v>11.335578894508048</v>
      </c>
      <c r="AU247" s="137">
        <v>12.060044791747073</v>
      </c>
      <c r="AV247" s="137">
        <v>12.71853255752823</v>
      </c>
      <c r="AW247" s="137">
        <v>13.514481732962246</v>
      </c>
      <c r="AX247" s="137">
        <v>14.428175239232573</v>
      </c>
      <c r="AY247" s="137">
        <v>15.289529260938741</v>
      </c>
      <c r="AZ247" s="137">
        <v>16.311362413108561</v>
      </c>
    </row>
    <row r="248" spans="1:52">
      <c r="A248" s="128" t="s">
        <v>146</v>
      </c>
      <c r="B248" s="137">
        <v>0</v>
      </c>
      <c r="C248" s="137">
        <v>0</v>
      </c>
      <c r="D248" s="137">
        <v>0</v>
      </c>
      <c r="E248" s="137">
        <v>0</v>
      </c>
      <c r="F248" s="137">
        <v>0</v>
      </c>
      <c r="G248" s="137">
        <v>0</v>
      </c>
      <c r="H248" s="137">
        <v>0</v>
      </c>
      <c r="I248" s="137">
        <v>0</v>
      </c>
      <c r="J248" s="137">
        <v>0</v>
      </c>
      <c r="K248" s="137">
        <v>0</v>
      </c>
      <c r="L248" s="137">
        <v>0</v>
      </c>
      <c r="M248" s="137">
        <v>0</v>
      </c>
      <c r="N248" s="137">
        <v>0</v>
      </c>
      <c r="O248" s="137">
        <v>0</v>
      </c>
      <c r="P248" s="137">
        <v>0</v>
      </c>
      <c r="Q248" s="137">
        <v>0</v>
      </c>
      <c r="R248" s="137">
        <v>5.8416881228752284E-6</v>
      </c>
      <c r="S248" s="137">
        <v>1.5748335135109655E-5</v>
      </c>
      <c r="T248" s="137">
        <v>3.1306702654144445E-5</v>
      </c>
      <c r="U248" s="137">
        <v>5.3309481329143874E-5</v>
      </c>
      <c r="V248" s="137">
        <v>8.6474505953901468E-5</v>
      </c>
      <c r="W248" s="137">
        <v>1.3411408421648853E-4</v>
      </c>
      <c r="X248" s="137">
        <v>2.0272790550054375E-4</v>
      </c>
      <c r="Y248" s="137">
        <v>3.1259258770236842E-4</v>
      </c>
      <c r="Z248" s="137">
        <v>4.6435496048914644E-4</v>
      </c>
      <c r="AA248" s="137">
        <v>6.8307485941117188E-4</v>
      </c>
      <c r="AB248" s="137">
        <v>1.017801561125417E-3</v>
      </c>
      <c r="AC248" s="137">
        <v>1.4748172446897773E-3</v>
      </c>
      <c r="AD248" s="137">
        <v>2.1438756412181206E-3</v>
      </c>
      <c r="AE248" s="137">
        <v>3.0776873079169194E-3</v>
      </c>
      <c r="AF248" s="137">
        <v>4.4649069149879745E-3</v>
      </c>
      <c r="AG248" s="137">
        <v>6.3456571117725871E-3</v>
      </c>
      <c r="AH248" s="137">
        <v>9.107620720427553E-3</v>
      </c>
      <c r="AI248" s="137">
        <v>1.2875058208753324E-2</v>
      </c>
      <c r="AJ248" s="137">
        <v>1.7638723357912681E-2</v>
      </c>
      <c r="AK248" s="137">
        <v>2.4961118011091417E-2</v>
      </c>
      <c r="AL248" s="137">
        <v>3.4375908750577534E-2</v>
      </c>
      <c r="AM248" s="137">
        <v>4.7215208983219556E-2</v>
      </c>
      <c r="AN248" s="137">
        <v>6.363514198003585E-2</v>
      </c>
      <c r="AO248" s="137">
        <v>8.8218412896656412E-2</v>
      </c>
      <c r="AP248" s="137">
        <v>0.12499710936148919</v>
      </c>
      <c r="AQ248" s="137">
        <v>0.16885506423987068</v>
      </c>
      <c r="AR248" s="137">
        <v>0.22728149481786691</v>
      </c>
      <c r="AS248" s="137">
        <v>0.31616401917781856</v>
      </c>
      <c r="AT248" s="137">
        <v>0.49434693145145281</v>
      </c>
      <c r="AU248" s="137">
        <v>0.65142968114603628</v>
      </c>
      <c r="AV248" s="137">
        <v>0.83109817472105607</v>
      </c>
      <c r="AW248" s="137">
        <v>1.0733161457367366</v>
      </c>
      <c r="AX248" s="137">
        <v>1.3941748330422492</v>
      </c>
      <c r="AY248" s="137">
        <v>1.7501564009958255</v>
      </c>
      <c r="AZ248" s="137">
        <v>2.2358880825574161</v>
      </c>
    </row>
    <row r="249" spans="1:52">
      <c r="A249" s="128" t="s">
        <v>156</v>
      </c>
      <c r="B249" s="137">
        <v>0</v>
      </c>
      <c r="C249" s="137">
        <v>0</v>
      </c>
      <c r="D249" s="137">
        <v>0</v>
      </c>
      <c r="E249" s="137">
        <v>0</v>
      </c>
      <c r="F249" s="137">
        <v>0</v>
      </c>
      <c r="G249" s="137">
        <v>0</v>
      </c>
      <c r="H249" s="137">
        <v>0</v>
      </c>
      <c r="I249" s="137">
        <v>0</v>
      </c>
      <c r="J249" s="137">
        <v>0</v>
      </c>
      <c r="K249" s="137">
        <v>0</v>
      </c>
      <c r="L249" s="137">
        <v>0</v>
      </c>
      <c r="M249" s="137">
        <v>0</v>
      </c>
      <c r="N249" s="137">
        <v>0</v>
      </c>
      <c r="O249" s="137">
        <v>0</v>
      </c>
      <c r="P249" s="137">
        <v>0</v>
      </c>
      <c r="Q249" s="137">
        <v>0</v>
      </c>
      <c r="R249" s="137">
        <v>0</v>
      </c>
      <c r="S249" s="137">
        <v>0</v>
      </c>
      <c r="T249" s="137">
        <v>0</v>
      </c>
      <c r="U249" s="137">
        <v>0</v>
      </c>
      <c r="V249" s="137">
        <v>0</v>
      </c>
      <c r="W249" s="137">
        <v>0</v>
      </c>
      <c r="X249" s="137">
        <v>0</v>
      </c>
      <c r="Y249" s="137">
        <v>0</v>
      </c>
      <c r="Z249" s="137">
        <v>0</v>
      </c>
      <c r="AA249" s="137">
        <v>0</v>
      </c>
      <c r="AB249" s="137">
        <v>0</v>
      </c>
      <c r="AC249" s="137">
        <v>0</v>
      </c>
      <c r="AD249" s="137">
        <v>0</v>
      </c>
      <c r="AE249" s="137">
        <v>0</v>
      </c>
      <c r="AF249" s="137">
        <v>0</v>
      </c>
      <c r="AG249" s="137">
        <v>0</v>
      </c>
      <c r="AH249" s="137">
        <v>0</v>
      </c>
      <c r="AI249" s="137">
        <v>0</v>
      </c>
      <c r="AJ249" s="137">
        <v>0</v>
      </c>
      <c r="AK249" s="137">
        <v>0</v>
      </c>
      <c r="AL249" s="137">
        <v>0</v>
      </c>
      <c r="AM249" s="137">
        <v>0</v>
      </c>
      <c r="AN249" s="137">
        <v>0</v>
      </c>
      <c r="AO249" s="137">
        <v>0</v>
      </c>
      <c r="AP249" s="137">
        <v>0</v>
      </c>
      <c r="AQ249" s="137">
        <v>0</v>
      </c>
      <c r="AR249" s="137">
        <v>0</v>
      </c>
      <c r="AS249" s="137">
        <v>0</v>
      </c>
      <c r="AT249" s="137">
        <v>0</v>
      </c>
      <c r="AU249" s="137">
        <v>0</v>
      </c>
      <c r="AV249" s="137">
        <v>0</v>
      </c>
      <c r="AW249" s="137">
        <v>0</v>
      </c>
      <c r="AX249" s="137">
        <v>0</v>
      </c>
      <c r="AY249" s="137">
        <v>0</v>
      </c>
      <c r="AZ249" s="137">
        <v>0</v>
      </c>
    </row>
    <row r="250" spans="1:52">
      <c r="A250" s="128" t="s">
        <v>157</v>
      </c>
      <c r="B250" s="137">
        <v>0</v>
      </c>
      <c r="C250" s="137">
        <v>0</v>
      </c>
      <c r="D250" s="137">
        <v>0</v>
      </c>
      <c r="E250" s="137">
        <v>0</v>
      </c>
      <c r="F250" s="137">
        <v>0</v>
      </c>
      <c r="G250" s="137">
        <v>0</v>
      </c>
      <c r="H250" s="137">
        <v>0</v>
      </c>
      <c r="I250" s="137">
        <v>0</v>
      </c>
      <c r="J250" s="137">
        <v>0</v>
      </c>
      <c r="K250" s="137">
        <v>0</v>
      </c>
      <c r="L250" s="137">
        <v>0</v>
      </c>
      <c r="M250" s="137">
        <v>0</v>
      </c>
      <c r="N250" s="137">
        <v>0</v>
      </c>
      <c r="O250" s="137">
        <v>0</v>
      </c>
      <c r="P250" s="137">
        <v>0</v>
      </c>
      <c r="Q250" s="137">
        <v>0</v>
      </c>
      <c r="R250" s="137">
        <v>0</v>
      </c>
      <c r="S250" s="137">
        <v>0</v>
      </c>
      <c r="T250" s="137">
        <v>0</v>
      </c>
      <c r="U250" s="137">
        <v>0</v>
      </c>
      <c r="V250" s="137">
        <v>0</v>
      </c>
      <c r="W250" s="137">
        <v>0</v>
      </c>
      <c r="X250" s="137">
        <v>0</v>
      </c>
      <c r="Y250" s="137">
        <v>0</v>
      </c>
      <c r="Z250" s="137">
        <v>0</v>
      </c>
      <c r="AA250" s="137">
        <v>0</v>
      </c>
      <c r="AB250" s="137">
        <v>0</v>
      </c>
      <c r="AC250" s="137">
        <v>0</v>
      </c>
      <c r="AD250" s="137">
        <v>0</v>
      </c>
      <c r="AE250" s="137">
        <v>0</v>
      </c>
      <c r="AF250" s="137">
        <v>0</v>
      </c>
      <c r="AG250" s="137">
        <v>0</v>
      </c>
      <c r="AH250" s="137">
        <v>0</v>
      </c>
      <c r="AI250" s="137">
        <v>0</v>
      </c>
      <c r="AJ250" s="137">
        <v>0</v>
      </c>
      <c r="AK250" s="137">
        <v>0</v>
      </c>
      <c r="AL250" s="137">
        <v>0</v>
      </c>
      <c r="AM250" s="137">
        <v>0</v>
      </c>
      <c r="AN250" s="137">
        <v>0</v>
      </c>
      <c r="AO250" s="137">
        <v>0</v>
      </c>
      <c r="AP250" s="137">
        <v>0</v>
      </c>
      <c r="AQ250" s="137">
        <v>0</v>
      </c>
      <c r="AR250" s="137">
        <v>0</v>
      </c>
      <c r="AS250" s="137">
        <v>0</v>
      </c>
      <c r="AT250" s="137">
        <v>0</v>
      </c>
      <c r="AU250" s="137">
        <v>0</v>
      </c>
      <c r="AV250" s="137">
        <v>0</v>
      </c>
      <c r="AW250" s="137">
        <v>0</v>
      </c>
      <c r="AX250" s="137">
        <v>0</v>
      </c>
      <c r="AY250" s="137">
        <v>0</v>
      </c>
      <c r="AZ250" s="137">
        <v>0</v>
      </c>
    </row>
    <row r="251" spans="1:52">
      <c r="A251" s="129" t="s">
        <v>158</v>
      </c>
      <c r="B251" s="138">
        <v>0</v>
      </c>
      <c r="C251" s="138">
        <v>0</v>
      </c>
      <c r="D251" s="138">
        <v>0</v>
      </c>
      <c r="E251" s="138">
        <v>0</v>
      </c>
      <c r="F251" s="138">
        <v>0</v>
      </c>
      <c r="G251" s="138">
        <v>0</v>
      </c>
      <c r="H251" s="138">
        <v>0</v>
      </c>
      <c r="I251" s="138">
        <v>0</v>
      </c>
      <c r="J251" s="138">
        <v>0</v>
      </c>
      <c r="K251" s="138">
        <v>0</v>
      </c>
      <c r="L251" s="138">
        <v>0</v>
      </c>
      <c r="M251" s="138">
        <v>0</v>
      </c>
      <c r="N251" s="138">
        <v>0</v>
      </c>
      <c r="O251" s="138">
        <v>0</v>
      </c>
      <c r="P251" s="138">
        <v>0</v>
      </c>
      <c r="Q251" s="138">
        <v>0</v>
      </c>
      <c r="R251" s="138">
        <v>0</v>
      </c>
      <c r="S251" s="138">
        <v>0</v>
      </c>
      <c r="T251" s="138">
        <v>0</v>
      </c>
      <c r="U251" s="138">
        <v>0</v>
      </c>
      <c r="V251" s="138">
        <v>0</v>
      </c>
      <c r="W251" s="138">
        <v>0</v>
      </c>
      <c r="X251" s="138">
        <v>0</v>
      </c>
      <c r="Y251" s="138">
        <v>0</v>
      </c>
      <c r="Z251" s="138">
        <v>0</v>
      </c>
      <c r="AA251" s="138">
        <v>0</v>
      </c>
      <c r="AB251" s="138">
        <v>0</v>
      </c>
      <c r="AC251" s="138">
        <v>0</v>
      </c>
      <c r="AD251" s="138">
        <v>0</v>
      </c>
      <c r="AE251" s="138">
        <v>0</v>
      </c>
      <c r="AF251" s="138">
        <v>0</v>
      </c>
      <c r="AG251" s="138">
        <v>0</v>
      </c>
      <c r="AH251" s="138">
        <v>0</v>
      </c>
      <c r="AI251" s="138">
        <v>0</v>
      </c>
      <c r="AJ251" s="138">
        <v>0</v>
      </c>
      <c r="AK251" s="138">
        <v>0</v>
      </c>
      <c r="AL251" s="138">
        <v>0</v>
      </c>
      <c r="AM251" s="138">
        <v>0</v>
      </c>
      <c r="AN251" s="138">
        <v>0</v>
      </c>
      <c r="AO251" s="138">
        <v>0</v>
      </c>
      <c r="AP251" s="138">
        <v>0</v>
      </c>
      <c r="AQ251" s="138">
        <v>0</v>
      </c>
      <c r="AR251" s="138">
        <v>0</v>
      </c>
      <c r="AS251" s="138">
        <v>0</v>
      </c>
      <c r="AT251" s="138">
        <v>0</v>
      </c>
      <c r="AU251" s="138">
        <v>0</v>
      </c>
      <c r="AV251" s="138">
        <v>0</v>
      </c>
      <c r="AW251" s="138">
        <v>0</v>
      </c>
      <c r="AX251" s="138">
        <v>0</v>
      </c>
      <c r="AY251" s="138">
        <v>0</v>
      </c>
      <c r="AZ251" s="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zoomScale="85" zoomScaleNormal="85" workbookViewId="0">
      <selection activeCell="B10" sqref="B10"/>
    </sheetView>
  </sheetViews>
  <sheetFormatPr defaultColWidth="10.6328125" defaultRowHeight="14.5"/>
  <cols>
    <col min="1" max="1" width="40.6328125" customWidth="1"/>
    <col min="2" max="2" width="13.6328125" customWidth="1"/>
    <col min="3" max="3" width="23.81640625" customWidth="1"/>
    <col min="4" max="4" width="23.81640625" bestFit="1" customWidth="1"/>
    <col min="5" max="5" width="19.81640625" bestFit="1" customWidth="1"/>
    <col min="6" max="6" width="15" customWidth="1"/>
    <col min="7" max="7" width="42.6328125" customWidth="1"/>
    <col min="8" max="8" width="33" customWidth="1"/>
    <col min="9" max="9" width="17.6328125" bestFit="1" customWidth="1"/>
    <col min="10" max="10" width="21.08984375" customWidth="1"/>
    <col min="11" max="11" width="17.1796875" bestFit="1" customWidth="1"/>
    <col min="12" max="12" width="18.7265625" bestFit="1" customWidth="1"/>
  </cols>
  <sheetData>
    <row r="1" spans="1:10">
      <c r="A1" s="14" t="s">
        <v>178</v>
      </c>
      <c r="B1" s="15">
        <v>2019</v>
      </c>
    </row>
    <row r="2" spans="1:10">
      <c r="A2" s="17"/>
      <c r="B2" s="18"/>
      <c r="G2" s="61" t="s">
        <v>1</v>
      </c>
      <c r="H2" s="62"/>
      <c r="I2" s="63"/>
    </row>
    <row r="3" spans="1:10">
      <c r="A3" s="19" t="s">
        <v>40</v>
      </c>
      <c r="B3" s="20"/>
      <c r="C3" s="42" t="s">
        <v>61</v>
      </c>
      <c r="D3" s="42" t="s">
        <v>63</v>
      </c>
      <c r="E3" s="42" t="s">
        <v>64</v>
      </c>
      <c r="G3" s="88" t="s">
        <v>37</v>
      </c>
      <c r="H3" s="65"/>
      <c r="I3" s="66"/>
    </row>
    <row r="4" spans="1:10">
      <c r="A4" s="21" t="s">
        <v>41</v>
      </c>
      <c r="B4" s="153">
        <f>'TRA_Activity EU27'!U31</f>
        <v>5088204.7238769401</v>
      </c>
      <c r="C4" s="55">
        <f>B4/$G$9</f>
        <v>3161663.8356230487</v>
      </c>
      <c r="D4" s="55">
        <f>C4*1000000</f>
        <v>3161663835623.0488</v>
      </c>
      <c r="E4" s="59">
        <f>D4/C45</f>
        <v>2.9949468125622198E-4</v>
      </c>
      <c r="G4" s="88" t="s">
        <v>38</v>
      </c>
      <c r="H4" s="65"/>
      <c r="I4" s="66"/>
    </row>
    <row r="5" spans="1:10">
      <c r="A5" s="23" t="s">
        <v>42</v>
      </c>
      <c r="B5" s="131">
        <f>'TRA_Activity EU27'!U32</f>
        <v>133706.15365891482</v>
      </c>
      <c r="C5" s="55">
        <f t="shared" ref="C5:C12" si="0">B5/$G$9</f>
        <v>83081.15210850806</v>
      </c>
      <c r="D5" s="55">
        <f t="shared" ref="D5:D19" si="1">C5*1000000</f>
        <v>83081152108.508057</v>
      </c>
      <c r="E5" s="59">
        <f t="shared" ref="E5:E12" si="2">D5/C47</f>
        <v>5.7169751289864448E-4</v>
      </c>
      <c r="G5" s="88" t="s">
        <v>39</v>
      </c>
      <c r="H5" s="65"/>
      <c r="I5" s="89"/>
    </row>
    <row r="6" spans="1:10">
      <c r="A6" s="24" t="s">
        <v>43</v>
      </c>
      <c r="B6" s="131">
        <f>'TRA_Activity EU27'!U45</f>
        <v>4417517.428430317</v>
      </c>
      <c r="C6" s="55">
        <f t="shared" si="0"/>
        <v>2744918.0712329475</v>
      </c>
      <c r="D6" s="55">
        <f t="shared" si="1"/>
        <v>2744918071232.9478</v>
      </c>
      <c r="E6" s="59">
        <f t="shared" si="2"/>
        <v>4.6272543817553198E-4</v>
      </c>
      <c r="G6" s="90" t="s">
        <v>118</v>
      </c>
      <c r="H6" s="65"/>
      <c r="I6" s="89"/>
    </row>
    <row r="7" spans="1:10">
      <c r="A7" s="25" t="s">
        <v>44</v>
      </c>
      <c r="B7" s="132">
        <f>'TRA_Activity EU27'!U48+'TRA_Activity EU27'!U52</f>
        <v>1611741.2128806482</v>
      </c>
      <c r="C7" s="55">
        <f t="shared" si="0"/>
        <v>1001489.559025695</v>
      </c>
      <c r="D7" s="55">
        <f t="shared" si="1"/>
        <v>1001489559025.6949</v>
      </c>
      <c r="E7" s="59">
        <f t="shared" si="2"/>
        <v>4.3321461311992616E-4</v>
      </c>
      <c r="G7" s="88"/>
      <c r="H7" s="65"/>
      <c r="I7" s="89"/>
    </row>
    <row r="8" spans="1:10">
      <c r="A8" s="25" t="s">
        <v>45</v>
      </c>
      <c r="B8" s="132">
        <f>'TRA_Activity EU27'!U51</f>
        <v>2612909.4882005681</v>
      </c>
      <c r="C8" s="55">
        <f t="shared" si="0"/>
        <v>1623586.6838914291</v>
      </c>
      <c r="D8" s="55">
        <f t="shared" si="1"/>
        <v>1623586683891.4292</v>
      </c>
      <c r="E8" s="59">
        <f t="shared" si="2"/>
        <v>4.8704382509772852E-4</v>
      </c>
      <c r="G8" s="88"/>
      <c r="H8" s="65"/>
      <c r="I8" s="89"/>
    </row>
    <row r="9" spans="1:10">
      <c r="A9" s="25" t="s">
        <v>46</v>
      </c>
      <c r="B9" s="132">
        <f>'TRA_Activity EU27'!U47</f>
        <v>138487.47214029345</v>
      </c>
      <c r="C9" s="55">
        <f t="shared" si="0"/>
        <v>86052.125673748713</v>
      </c>
      <c r="D9" s="55">
        <f t="shared" si="1"/>
        <v>86052125673.748718</v>
      </c>
      <c r="E9" s="59">
        <f t="shared" si="2"/>
        <v>3.8393852558907569E-4</v>
      </c>
      <c r="G9" s="88">
        <f>About!$A$29</f>
        <v>1.6093440000000001</v>
      </c>
      <c r="H9" s="65" t="s">
        <v>168</v>
      </c>
      <c r="I9" s="89"/>
    </row>
    <row r="10" spans="1:10">
      <c r="A10" s="25" t="s">
        <v>47</v>
      </c>
      <c r="B10" s="132">
        <f>'TRA_Activity EU27'!U49</f>
        <v>31136.399797439924</v>
      </c>
      <c r="C10" s="55">
        <f t="shared" si="0"/>
        <v>19347.261864113527</v>
      </c>
      <c r="D10" s="55">
        <f t="shared" si="1"/>
        <v>19347261864.113525</v>
      </c>
      <c r="E10" s="59">
        <f t="shared" si="2"/>
        <v>4.558444400839007E-4</v>
      </c>
      <c r="G10" s="91">
        <f>About!$A$30</f>
        <v>39683100000</v>
      </c>
      <c r="H10" s="92" t="str">
        <f>About!$B$30</f>
        <v>BTU in 1 ktoe</v>
      </c>
      <c r="I10" s="93"/>
    </row>
    <row r="11" spans="1:10">
      <c r="A11" s="25" t="s">
        <v>48</v>
      </c>
      <c r="B11" s="132">
        <f>'TRA_Activity EU27'!U62</f>
        <v>10057.035325503633</v>
      </c>
      <c r="C11" s="55">
        <f t="shared" si="0"/>
        <v>6249.1520305811764</v>
      </c>
      <c r="D11" s="55">
        <f t="shared" si="1"/>
        <v>6249152030.5811768</v>
      </c>
      <c r="E11" s="59">
        <f t="shared" si="2"/>
        <v>6.3365551584642168E-4</v>
      </c>
    </row>
    <row r="12" spans="1:10">
      <c r="A12" s="25" t="s">
        <v>49</v>
      </c>
      <c r="B12" s="132">
        <f>'TRA_Activity EU27'!U70</f>
        <v>12867.007763481879</v>
      </c>
      <c r="C12" s="55">
        <f t="shared" si="0"/>
        <v>7995.1879545217671</v>
      </c>
      <c r="D12" s="55">
        <f t="shared" si="1"/>
        <v>7995187954.5217667</v>
      </c>
      <c r="E12" s="59">
        <f t="shared" si="2"/>
        <v>8.0511066578943058E-4</v>
      </c>
      <c r="F12" s="81"/>
      <c r="G12" s="61" t="s">
        <v>93</v>
      </c>
      <c r="H12" s="62"/>
      <c r="I12" s="63"/>
    </row>
    <row r="13" spans="1:10">
      <c r="A13" s="56" t="s">
        <v>92</v>
      </c>
      <c r="B13" s="57"/>
      <c r="C13" s="58"/>
      <c r="D13" s="58"/>
      <c r="E13" s="60">
        <f>E12/$H$24</f>
        <v>6.1567286207427042E-4</v>
      </c>
      <c r="G13" s="64" t="s">
        <v>83</v>
      </c>
      <c r="H13" s="65"/>
      <c r="I13" s="66"/>
    </row>
    <row r="14" spans="1:10" ht="43.5">
      <c r="A14" s="24" t="s">
        <v>50</v>
      </c>
      <c r="B14" s="146">
        <f>'TRA_Activity EU27'!U78</f>
        <v>536981.14178770827</v>
      </c>
      <c r="C14" s="55">
        <f t="shared" ref="C14:C19" si="3">B14/$G$9</f>
        <v>333664.61228159314</v>
      </c>
      <c r="D14" s="55">
        <f t="shared" si="1"/>
        <v>333664612281.59314</v>
      </c>
      <c r="E14" s="59">
        <f t="shared" ref="E14:E19" si="4">D14/C55</f>
        <v>5.8738983660192045E-4</v>
      </c>
      <c r="G14" s="67" t="s">
        <v>80</v>
      </c>
      <c r="H14" s="68">
        <v>2020</v>
      </c>
      <c r="I14" s="76" t="s">
        <v>82</v>
      </c>
      <c r="J14" s="1"/>
    </row>
    <row r="15" spans="1:10" ht="28.5" customHeight="1">
      <c r="A15" s="25" t="s">
        <v>44</v>
      </c>
      <c r="B15" s="132">
        <f>'TRA_Activity EU27'!U81</f>
        <v>525.77307290317106</v>
      </c>
      <c r="C15" s="55">
        <f t="shared" si="3"/>
        <v>326.70024115613006</v>
      </c>
      <c r="D15" s="55">
        <f t="shared" si="1"/>
        <v>326700241.15613008</v>
      </c>
      <c r="E15" s="59">
        <f t="shared" si="4"/>
        <v>8.4805271093999933E-4</v>
      </c>
      <c r="G15" s="70" t="s">
        <v>79</v>
      </c>
      <c r="H15" s="71">
        <v>0.76500000000000001</v>
      </c>
      <c r="I15" s="72">
        <f>1-H15</f>
        <v>0.23499999999999999</v>
      </c>
    </row>
    <row r="16" spans="1:10">
      <c r="A16" s="25" t="s">
        <v>45</v>
      </c>
      <c r="B16" s="132">
        <f>'TRA_Activity EU27'!U83</f>
        <v>486937.88959507499</v>
      </c>
      <c r="C16" s="55">
        <f t="shared" si="3"/>
        <v>302569.17700322304</v>
      </c>
      <c r="D16" s="55">
        <f t="shared" si="1"/>
        <v>302569177003.22302</v>
      </c>
      <c r="E16" s="59">
        <f t="shared" si="4"/>
        <v>5.7637711745245996E-4</v>
      </c>
      <c r="G16" s="73" t="s">
        <v>81</v>
      </c>
      <c r="H16" s="74">
        <v>0.65</v>
      </c>
      <c r="I16" s="75">
        <f>1-H16</f>
        <v>0.35</v>
      </c>
    </row>
    <row r="17" spans="1:11">
      <c r="A17" s="25" t="s">
        <v>46</v>
      </c>
      <c r="B17" s="132">
        <f>'TRA_Activity EU27'!U80</f>
        <v>848.05474238197974</v>
      </c>
      <c r="C17" s="55">
        <f t="shared" si="3"/>
        <v>526.95678635641582</v>
      </c>
      <c r="D17" s="55">
        <f t="shared" si="1"/>
        <v>526956786.35641581</v>
      </c>
      <c r="E17" s="59">
        <f t="shared" si="4"/>
        <v>7.1449390419388238E-4</v>
      </c>
    </row>
    <row r="18" spans="1:11">
      <c r="A18" s="25" t="s">
        <v>47</v>
      </c>
      <c r="B18" s="132">
        <f>'TRA_Activity EU27'!U82</f>
        <v>40896.886853394222</v>
      </c>
      <c r="C18" s="55">
        <f t="shared" si="3"/>
        <v>25412.147342888915</v>
      </c>
      <c r="D18" s="55">
        <f t="shared" si="1"/>
        <v>25412147342.888916</v>
      </c>
      <c r="E18" s="59">
        <f t="shared" si="4"/>
        <v>6.6916703337193241E-4</v>
      </c>
      <c r="G18" s="61" t="s">
        <v>94</v>
      </c>
      <c r="H18" s="62"/>
      <c r="I18" s="62"/>
      <c r="J18" s="62"/>
      <c r="K18" s="63"/>
    </row>
    <row r="19" spans="1:11">
      <c r="A19" s="25" t="s">
        <v>49</v>
      </c>
      <c r="B19" s="132">
        <f>'TRA_Activity EU27'!U100</f>
        <v>6623.0253017599853</v>
      </c>
      <c r="C19" s="55">
        <f t="shared" si="3"/>
        <v>4115.3571279726302</v>
      </c>
      <c r="D19" s="55">
        <f t="shared" si="1"/>
        <v>4115357127.97263</v>
      </c>
      <c r="E19" s="59">
        <f t="shared" si="4"/>
        <v>1.161018063177821E-3</v>
      </c>
      <c r="G19" s="67" t="s">
        <v>116</v>
      </c>
      <c r="H19" s="77" t="s">
        <v>115</v>
      </c>
      <c r="I19" s="68" t="s">
        <v>89</v>
      </c>
      <c r="J19" s="68" t="s">
        <v>91</v>
      </c>
      <c r="K19" s="69" t="s">
        <v>90</v>
      </c>
    </row>
    <row r="20" spans="1:11">
      <c r="A20" s="56" t="s">
        <v>92</v>
      </c>
      <c r="B20" s="57"/>
      <c r="C20" s="58"/>
      <c r="D20" s="58"/>
      <c r="E20" s="60">
        <f>E19/$H$24</f>
        <v>8.8783734243009843E-4</v>
      </c>
      <c r="G20" s="70" t="s">
        <v>88</v>
      </c>
      <c r="H20" s="82">
        <v>4</v>
      </c>
      <c r="I20" s="82">
        <v>0.3</v>
      </c>
      <c r="J20" s="82"/>
      <c r="K20" s="83">
        <f>I20/I20</f>
        <v>1</v>
      </c>
    </row>
    <row r="21" spans="1:11">
      <c r="A21" s="21" t="s">
        <v>51</v>
      </c>
      <c r="B21" s="22">
        <f>'TRA_Activity EU27'!U108</f>
        <v>1895052.3809041027</v>
      </c>
      <c r="C21" s="55">
        <f>B21/$G$9</f>
        <v>1177530.9572745806</v>
      </c>
      <c r="D21" s="55">
        <f t="shared" ref="D21:D27" si="5">C21*1000000</f>
        <v>1177530957274.5806</v>
      </c>
      <c r="E21" s="59">
        <f t="shared" ref="E21:E28" si="6">D21/C61</f>
        <v>3.0106451665473671E-4</v>
      </c>
      <c r="G21" s="70" t="s">
        <v>86</v>
      </c>
      <c r="H21" s="82">
        <f>H20/K21</f>
        <v>1.4117647058823528</v>
      </c>
      <c r="I21" s="82">
        <v>0.85</v>
      </c>
      <c r="J21" s="82">
        <f>I20/I21</f>
        <v>0.35294117647058826</v>
      </c>
      <c r="K21" s="83">
        <f>I21/I20</f>
        <v>2.8333333333333335</v>
      </c>
    </row>
    <row r="22" spans="1:11">
      <c r="A22" s="23" t="s">
        <v>52</v>
      </c>
      <c r="B22" s="147">
        <f>'TRA_Activity EU27'!U109</f>
        <v>104571.70796170647</v>
      </c>
      <c r="C22" s="55"/>
      <c r="D22" s="55">
        <f t="shared" si="5"/>
        <v>0</v>
      </c>
      <c r="E22" s="59">
        <f t="shared" si="6"/>
        <v>0</v>
      </c>
      <c r="G22" s="73" t="s">
        <v>87</v>
      </c>
      <c r="H22" s="84">
        <f>4/K22</f>
        <v>1.8461538461538458</v>
      </c>
      <c r="I22" s="85">
        <v>0.65</v>
      </c>
      <c r="J22" s="85">
        <f>I20/I22</f>
        <v>0.46153846153846151</v>
      </c>
      <c r="K22" s="86">
        <f>I22/I20</f>
        <v>2.166666666666667</v>
      </c>
    </row>
    <row r="23" spans="1:11">
      <c r="A23" s="25" t="s">
        <v>44</v>
      </c>
      <c r="B23" s="132">
        <f>'TRA_Activity EU27'!U112+'TRA_Activity EU27'!U116</f>
        <v>3864.343819112361</v>
      </c>
      <c r="C23" s="55">
        <f t="shared" ref="C23:C28" si="7">B23/$G$9</f>
        <v>2401.1919260968202</v>
      </c>
      <c r="D23" s="55">
        <f t="shared" si="5"/>
        <v>2401191926.0968204</v>
      </c>
      <c r="E23" s="59">
        <f t="shared" si="6"/>
        <v>4.3332402001284167E-5</v>
      </c>
      <c r="G23" s="78"/>
      <c r="H23" s="82"/>
      <c r="I23" s="82"/>
      <c r="J23" s="82"/>
      <c r="K23" s="82"/>
    </row>
    <row r="24" spans="1:11">
      <c r="A24" s="25" t="s">
        <v>45</v>
      </c>
      <c r="B24" s="132">
        <f>'TRA_Activity EU27'!U115</f>
        <v>99502.242945673206</v>
      </c>
      <c r="C24" s="55">
        <f t="shared" si="7"/>
        <v>61827.82732944181</v>
      </c>
      <c r="D24" s="55">
        <f t="shared" si="5"/>
        <v>61827827329.441811</v>
      </c>
      <c r="E24" s="59">
        <f t="shared" si="6"/>
        <v>5.7821830517127991E-5</v>
      </c>
      <c r="G24" s="79" t="s">
        <v>117</v>
      </c>
      <c r="H24" s="87">
        <f>I21/I22</f>
        <v>1.3076923076923077</v>
      </c>
      <c r="I24" s="82"/>
      <c r="J24" s="82"/>
      <c r="K24" s="82"/>
    </row>
    <row r="25" spans="1:11">
      <c r="A25" s="25" t="s">
        <v>46</v>
      </c>
      <c r="B25" s="132">
        <f>'TRA_Activity EU27'!U111</f>
        <v>396.57303892164248</v>
      </c>
      <c r="C25" s="55">
        <f t="shared" si="7"/>
        <v>246.41906200392361</v>
      </c>
      <c r="D25" s="55">
        <f t="shared" si="5"/>
        <v>246419062.00392362</v>
      </c>
      <c r="E25" s="59">
        <f t="shared" si="6"/>
        <v>3.2850212558427781E-5</v>
      </c>
    </row>
    <row r="26" spans="1:11">
      <c r="A26" s="25" t="s">
        <v>47</v>
      </c>
      <c r="B26" s="132">
        <f>'TRA_Activity EU27'!U113</f>
        <v>405.81882867608397</v>
      </c>
      <c r="C26" s="55">
        <f t="shared" si="7"/>
        <v>252.16412940681664</v>
      </c>
      <c r="D26" s="55">
        <f t="shared" si="5"/>
        <v>252164129.40681663</v>
      </c>
      <c r="E26" s="59">
        <f t="shared" si="6"/>
        <v>4.0676170528195339E-5</v>
      </c>
      <c r="I26" s="52"/>
      <c r="J26" s="52"/>
    </row>
    <row r="27" spans="1:11">
      <c r="A27" s="25" t="s">
        <v>49</v>
      </c>
      <c r="B27" s="132">
        <f>'TRA_Activity EU27'!U134</f>
        <v>176.45338012786971</v>
      </c>
      <c r="C27" s="55">
        <f t="shared" si="7"/>
        <v>109.64304718436189</v>
      </c>
      <c r="D27" s="55">
        <f t="shared" si="5"/>
        <v>109643047.18436189</v>
      </c>
      <c r="E27" s="59">
        <f t="shared" si="6"/>
        <v>8.4854250020805137E-5</v>
      </c>
      <c r="F27" s="52"/>
      <c r="G27" s="52"/>
      <c r="H27" s="52"/>
    </row>
    <row r="28" spans="1:11">
      <c r="A28" s="25" t="str">
        <f>'TRA_Activity EU27'!A126</f>
        <v>Plug-in Hybrid ICE</v>
      </c>
      <c r="B28" s="25">
        <f>'TRA_Activity EU27'!U126</f>
        <v>218.28030015375464</v>
      </c>
      <c r="C28" s="55">
        <f t="shared" si="7"/>
        <v>135.63309034846162</v>
      </c>
      <c r="D28" s="55">
        <f t="shared" ref="D28" si="8">C28*1000000</f>
        <v>135633090.34846163</v>
      </c>
      <c r="E28" s="59">
        <f t="shared" si="6"/>
        <v>1.0123813807415956E-4</v>
      </c>
      <c r="F28" s="52"/>
      <c r="G28" s="52"/>
      <c r="H28" s="52"/>
    </row>
    <row r="29" spans="1:11">
      <c r="A29" s="56" t="s">
        <v>92</v>
      </c>
      <c r="B29" s="57"/>
      <c r="C29" s="58"/>
      <c r="D29" s="58"/>
      <c r="E29" s="60">
        <f>E27/$H$24</f>
        <v>6.4888544133556863E-5</v>
      </c>
    </row>
    <row r="30" spans="1:11" ht="28.5" customHeight="1">
      <c r="A30" s="24" t="s">
        <v>53</v>
      </c>
      <c r="B30" s="146"/>
      <c r="C30" s="55"/>
      <c r="D30" s="55"/>
      <c r="E30" s="59"/>
    </row>
    <row r="31" spans="1:11" ht="28.5" customHeight="1">
      <c r="A31" s="25" t="s">
        <v>45</v>
      </c>
      <c r="B31" s="160">
        <f>SUM('TRA_Activity EU27'!U144,'TRA_Activity EU27'!U163)</f>
        <v>1790277.1108584777</v>
      </c>
      <c r="C31" s="55">
        <f t="shared" ref="C31:C35" si="9">B31/$G$9</f>
        <v>1112426.6228093419</v>
      </c>
      <c r="D31" s="55">
        <f t="shared" ref="D31:D35" si="10">C31*1000000</f>
        <v>1112426622809.3418</v>
      </c>
      <c r="E31" s="59">
        <f>D31/C70</f>
        <v>4.0162360778757985E-4</v>
      </c>
    </row>
    <row r="32" spans="1:11" ht="28.5" customHeight="1">
      <c r="A32" s="160" t="s">
        <v>44</v>
      </c>
      <c r="B32" s="161">
        <f>SUM('TRA_Activity EU27'!U145,'TRA_Activity EU27'!U164)</f>
        <v>8.6823291463273531</v>
      </c>
      <c r="C32" s="55">
        <f t="shared" si="9"/>
        <v>5.3949492130503813</v>
      </c>
      <c r="D32" s="55">
        <f t="shared" si="10"/>
        <v>5394949.2130503813</v>
      </c>
      <c r="E32" s="59">
        <f>D32/C71</f>
        <v>4.650459001825969E-4</v>
      </c>
    </row>
    <row r="33" spans="1:9" ht="28.5" customHeight="1">
      <c r="A33" s="160" t="s">
        <v>47</v>
      </c>
      <c r="B33" s="161">
        <f>SUM('TRA_Activity EU27'!U146,'TRA_Activity EU27'!U165)</f>
        <v>155.41527688781613</v>
      </c>
      <c r="C33" s="55">
        <f t="shared" si="9"/>
        <v>96.570575891677677</v>
      </c>
      <c r="D33" s="55">
        <f t="shared" si="10"/>
        <v>96570575.891677678</v>
      </c>
      <c r="E33" s="59">
        <f>D33/C72</f>
        <v>3.9131850959794081E-4</v>
      </c>
    </row>
    <row r="34" spans="1:9" ht="28.5" customHeight="1">
      <c r="A34" s="160" t="s">
        <v>68</v>
      </c>
      <c r="B34" s="161">
        <f>SUM('TRA_Activity EU27'!U153,'TRA_Activity EU27'!U172)</f>
        <v>1.2271779563850749</v>
      </c>
      <c r="C34" s="55">
        <f t="shared" si="9"/>
        <v>0.76253302984636895</v>
      </c>
      <c r="D34" s="55">
        <f t="shared" si="10"/>
        <v>762533.02984636894</v>
      </c>
      <c r="E34" s="59">
        <f>D34/C73</f>
        <v>9.2874145741016515E-4</v>
      </c>
    </row>
    <row r="35" spans="1:9" ht="28.5" customHeight="1">
      <c r="A35" s="160" t="s">
        <v>171</v>
      </c>
      <c r="B35" s="161">
        <f>SUM('TRA_Activity EU27'!U158,'TRA_Activity EU27'!U177)</f>
        <v>34.954682505367408</v>
      </c>
      <c r="C35" s="55">
        <f t="shared" si="9"/>
        <v>21.719832742637625</v>
      </c>
      <c r="D35" s="55">
        <f t="shared" si="10"/>
        <v>21719832.742637623</v>
      </c>
      <c r="E35" s="59">
        <f>D35/C74</f>
        <v>7.7536056064571519E-4</v>
      </c>
    </row>
    <row r="36" spans="1:9" ht="28.5" customHeight="1">
      <c r="A36" s="160"/>
      <c r="B36" s="161"/>
      <c r="C36" s="55"/>
      <c r="D36" s="55"/>
      <c r="E36" s="59"/>
    </row>
    <row r="37" spans="1:9" ht="28.5" customHeight="1">
      <c r="A37" s="160"/>
      <c r="B37" s="161"/>
      <c r="C37" s="55"/>
      <c r="D37" s="55"/>
      <c r="E37" s="59"/>
    </row>
    <row r="38" spans="1:9" ht="28.5" customHeight="1">
      <c r="A38" s="160"/>
      <c r="B38" s="161"/>
      <c r="C38" s="55"/>
      <c r="D38" s="55"/>
      <c r="E38" s="59"/>
    </row>
    <row r="39" spans="1:9">
      <c r="A39" s="80"/>
      <c r="B39" s="41"/>
      <c r="C39" s="55"/>
      <c r="D39" s="55"/>
      <c r="E39" s="55"/>
    </row>
    <row r="40" spans="1:9">
      <c r="A40" s="156" t="s">
        <v>172</v>
      </c>
      <c r="B40" s="41"/>
      <c r="C40" s="55"/>
      <c r="D40" s="55"/>
      <c r="E40" s="157">
        <f>(E7*'TRA_Activity EU27'!U48+E8*'TRA_Activity EU27'!U51)/SUM('TRA_Activity EU27'!U48,'TRA_Activity EU27'!U51)</f>
        <v>4.6650753498949878E-4</v>
      </c>
    </row>
    <row r="41" spans="1:9">
      <c r="A41" s="80"/>
      <c r="B41" s="41"/>
      <c r="C41" s="55"/>
      <c r="D41" s="55"/>
      <c r="E41" s="55"/>
    </row>
    <row r="42" spans="1:9">
      <c r="A42" s="80"/>
      <c r="B42" s="41"/>
      <c r="C42" s="55"/>
      <c r="D42" s="55"/>
      <c r="E42" s="55"/>
    </row>
    <row r="43" spans="1:9">
      <c r="A43" s="80"/>
      <c r="B43" s="41"/>
      <c r="C43" s="55"/>
      <c r="D43" s="55"/>
      <c r="E43" s="55"/>
    </row>
    <row r="44" spans="1:9">
      <c r="A44" s="6"/>
      <c r="C44" s="42" t="s">
        <v>62</v>
      </c>
      <c r="E44" s="55"/>
      <c r="I44" s="1"/>
    </row>
    <row r="45" spans="1:9">
      <c r="A45" s="19" t="s">
        <v>57</v>
      </c>
      <c r="B45" s="30">
        <f>'TRA_Energy EU27'!U5+'TRA_Energy EU27'!U18</f>
        <v>266024.10214274115</v>
      </c>
      <c r="C45" s="55">
        <f t="shared" ref="C45:C74" si="11">B45*$G$10</f>
        <v>1.0556661047740612E+16</v>
      </c>
      <c r="E45" s="55"/>
    </row>
    <row r="46" spans="1:9">
      <c r="A46" s="21" t="s">
        <v>55</v>
      </c>
      <c r="B46" s="31">
        <f>'TRA_Energy EU27'!U5</f>
        <v>167462.63277672531</v>
      </c>
      <c r="C46" s="55">
        <f t="shared" si="11"/>
        <v>6645436402742068</v>
      </c>
      <c r="E46" s="55"/>
    </row>
    <row r="47" spans="1:9">
      <c r="A47" s="37" t="s">
        <v>58</v>
      </c>
      <c r="B47" s="149">
        <f>'TRA_Energy EU27'!U6</f>
        <v>3662.1035146170434</v>
      </c>
      <c r="C47" s="55">
        <f t="shared" si="11"/>
        <v>145323619980899.59</v>
      </c>
      <c r="E47" s="55"/>
    </row>
    <row r="48" spans="1:9">
      <c r="A48" s="24" t="s">
        <v>43</v>
      </c>
      <c r="B48" s="150">
        <f>'TRA_Energy EU27'!U45</f>
        <v>149485.96509814932</v>
      </c>
      <c r="C48" s="55">
        <f t="shared" si="11"/>
        <v>5932066501586369</v>
      </c>
      <c r="E48" s="55"/>
    </row>
    <row r="49" spans="1:5">
      <c r="A49" s="25" t="s">
        <v>44</v>
      </c>
      <c r="B49" s="151">
        <f>'TRA_Energy EU27'!U48</f>
        <v>58255.607669152974</v>
      </c>
      <c r="C49" s="55">
        <f t="shared" si="11"/>
        <v>2311763104695764.5</v>
      </c>
      <c r="E49" s="55"/>
    </row>
    <row r="50" spans="1:5">
      <c r="A50" s="25" t="s">
        <v>45</v>
      </c>
      <c r="B50" s="151">
        <f>'TRA_Energy EU27'!U51</f>
        <v>84004.363925368219</v>
      </c>
      <c r="C50" s="55">
        <f t="shared" si="11"/>
        <v>3333553574086779.5</v>
      </c>
      <c r="E50" s="55"/>
    </row>
    <row r="51" spans="1:5">
      <c r="A51" s="25" t="s">
        <v>46</v>
      </c>
      <c r="B51" s="151">
        <f>'TRA_Energy EU27'!U47</f>
        <v>5647.9951957729309</v>
      </c>
      <c r="C51" s="55">
        <f t="shared" si="11"/>
        <v>224129958153376.78</v>
      </c>
      <c r="D51" s="145"/>
      <c r="E51" s="55"/>
    </row>
    <row r="52" spans="1:5">
      <c r="A52" s="25" t="s">
        <v>47</v>
      </c>
      <c r="B52" s="151">
        <f>'TRA_Energy EU27'!U49</f>
        <v>1069.5405537095592</v>
      </c>
      <c r="C52" s="55">
        <f t="shared" si="11"/>
        <v>42442684746911.805</v>
      </c>
      <c r="E52" s="55"/>
    </row>
    <row r="53" spans="1:5">
      <c r="A53" s="25" t="s">
        <v>59</v>
      </c>
      <c r="B53" s="151">
        <f>'TRA_Energy EU27'!U64</f>
        <v>248.52053468423946</v>
      </c>
      <c r="C53" s="55">
        <f t="shared" si="11"/>
        <v>9862065229928.1426</v>
      </c>
      <c r="E53" s="55"/>
    </row>
    <row r="54" spans="1:5">
      <c r="A54" s="25" t="s">
        <v>49</v>
      </c>
      <c r="B54" s="151">
        <f>'TRA_Energy EU27'!U70</f>
        <v>250.24620859643798</v>
      </c>
      <c r="C54" s="55">
        <f t="shared" si="11"/>
        <v>9930545320353.3086</v>
      </c>
      <c r="E54" s="55"/>
    </row>
    <row r="55" spans="1:5">
      <c r="A55" s="24" t="s">
        <v>50</v>
      </c>
      <c r="B55" s="150">
        <f>'TRA_Energy EU27'!U78</f>
        <v>14314.564163958916</v>
      </c>
      <c r="C55" s="55">
        <f t="shared" si="11"/>
        <v>568046281174798</v>
      </c>
      <c r="E55" s="55"/>
    </row>
    <row r="56" spans="1:5">
      <c r="A56" s="25" t="s">
        <v>44</v>
      </c>
      <c r="B56" s="151">
        <f>'TRA_Energy EU27'!U81</f>
        <v>9.7078043909133136</v>
      </c>
      <c r="C56" s="55">
        <f t="shared" si="11"/>
        <v>385235772425.05212</v>
      </c>
      <c r="E56" s="55"/>
    </row>
    <row r="57" spans="1:5">
      <c r="A57" s="25" t="s">
        <v>45</v>
      </c>
      <c r="B57" s="151">
        <f>'TRA_Energy EU27'!U83</f>
        <v>13228.553614908951</v>
      </c>
      <c r="C57" s="55">
        <f t="shared" si="11"/>
        <v>524950015955793.38</v>
      </c>
      <c r="E57" s="55"/>
    </row>
    <row r="58" spans="1:5">
      <c r="A58" s="25" t="s">
        <v>46</v>
      </c>
      <c r="B58" s="151">
        <f>'TRA_Energy EU27'!U80</f>
        <v>18.585355923980387</v>
      </c>
      <c r="C58" s="55">
        <f t="shared" si="11"/>
        <v>737524537666.90613</v>
      </c>
      <c r="E58" s="55"/>
    </row>
    <row r="59" spans="1:5">
      <c r="A59" s="25" t="s">
        <v>47</v>
      </c>
      <c r="B59" s="151">
        <f>'TRA_Energy EU27'!U82</f>
        <v>956.97641841335121</v>
      </c>
      <c r="C59" s="55">
        <f t="shared" si="11"/>
        <v>37975790909538.859</v>
      </c>
      <c r="E59" s="55"/>
    </row>
    <row r="60" spans="1:5">
      <c r="A60" s="25" t="s">
        <v>49</v>
      </c>
      <c r="B60" s="151">
        <f>'TRA_Energy EU27'!U100</f>
        <v>89.322930100587342</v>
      </c>
      <c r="C60" s="55">
        <f t="shared" si="11"/>
        <v>3544610767474.6177</v>
      </c>
      <c r="E60" s="55"/>
    </row>
    <row r="61" spans="1:5">
      <c r="A61" s="21" t="s">
        <v>56</v>
      </c>
      <c r="B61" s="31">
        <f>'TRA_Energy EU27'!U18</f>
        <v>98561.469366015837</v>
      </c>
      <c r="C61" s="55">
        <f t="shared" si="11"/>
        <v>3911224644998543</v>
      </c>
      <c r="E61" s="55"/>
    </row>
    <row r="62" spans="1:5">
      <c r="A62" s="23" t="s">
        <v>52</v>
      </c>
      <c r="B62" s="152">
        <f>'TRA_Energy EU27'!U109</f>
        <v>28755.493848244125</v>
      </c>
      <c r="C62" s="55">
        <f t="shared" si="11"/>
        <v>1141107137929256.5</v>
      </c>
      <c r="E62" s="55"/>
    </row>
    <row r="63" spans="1:5">
      <c r="A63" s="25" t="s">
        <v>44</v>
      </c>
      <c r="B63" s="151">
        <f>'TRA_Energy EU27'!U112+'TRA_Energy EU27'!U116</f>
        <v>1396.3957536024598</v>
      </c>
      <c r="C63" s="55">
        <f t="shared" si="11"/>
        <v>55413312329781.773</v>
      </c>
      <c r="E63" s="55"/>
    </row>
    <row r="64" spans="1:5">
      <c r="A64" s="25" t="s">
        <v>45</v>
      </c>
      <c r="B64" s="151">
        <f>'TRA_Energy EU27'!U115</f>
        <v>26945.519283174763</v>
      </c>
      <c r="C64" s="55">
        <f t="shared" si="11"/>
        <v>1069281736266152.4</v>
      </c>
      <c r="E64" s="55"/>
    </row>
    <row r="65" spans="1:5">
      <c r="A65" s="25" t="s">
        <v>46</v>
      </c>
      <c r="B65" s="151">
        <f>'TRA_Energy EU27'!U111</f>
        <v>189.02990873730295</v>
      </c>
      <c r="C65" s="55">
        <f t="shared" si="11"/>
        <v>7501292771413.2666</v>
      </c>
      <c r="E65" s="55"/>
    </row>
    <row r="66" spans="1:5">
      <c r="A66" s="25" t="s">
        <v>47</v>
      </c>
      <c r="B66" s="151">
        <f>'TRA_Energy EU27'!U113</f>
        <v>156.22036818497514</v>
      </c>
      <c r="C66" s="55">
        <f t="shared" si="11"/>
        <v>6199308492721.1875</v>
      </c>
      <c r="E66" s="55"/>
    </row>
    <row r="67" spans="1:5">
      <c r="A67" s="25" t="s">
        <v>49</v>
      </c>
      <c r="B67" s="151">
        <f>'TRA_Energy EU27'!U134</f>
        <v>32.561312783882016</v>
      </c>
      <c r="C67" s="55">
        <f t="shared" si="11"/>
        <v>1292133831334.0684</v>
      </c>
      <c r="E67" s="55"/>
    </row>
    <row r="68" spans="1:5">
      <c r="A68" s="25" t="s">
        <v>130</v>
      </c>
      <c r="B68" s="151">
        <f>'TRA_Energy EU27'!U126</f>
        <v>33.761047772828768</v>
      </c>
      <c r="C68" s="55">
        <f t="shared" si="11"/>
        <v>1339743034873.9412</v>
      </c>
      <c r="E68" s="55"/>
    </row>
    <row r="69" spans="1:5">
      <c r="A69" s="24" t="s">
        <v>60</v>
      </c>
      <c r="B69" s="150"/>
      <c r="C69" s="55"/>
      <c r="E69" s="55"/>
    </row>
    <row r="70" spans="1:5">
      <c r="A70" s="25" t="s">
        <v>45</v>
      </c>
      <c r="B70" s="151">
        <f>SUM('TRA_Energy EU27'!U144,'TRA_Energy EU27'!U163)</f>
        <v>69798.573910327541</v>
      </c>
      <c r="C70" s="55">
        <f t="shared" si="11"/>
        <v>2769823788340919</v>
      </c>
      <c r="E70" s="55"/>
    </row>
    <row r="71" spans="1:5">
      <c r="A71" s="160" t="s">
        <v>44</v>
      </c>
      <c r="B71" s="151">
        <f>SUM('TRA_Energy EU27'!U145,'TRA_Energy EU27'!U164)</f>
        <v>0.29233845624740662</v>
      </c>
      <c r="C71" s="55">
        <f t="shared" si="11"/>
        <v>11600896193.111462</v>
      </c>
      <c r="E71" s="55"/>
    </row>
    <row r="72" spans="1:5">
      <c r="A72" s="160" t="s">
        <v>47</v>
      </c>
      <c r="B72" s="151">
        <f>SUM('TRA_Energy EU27'!U146,'TRA_Energy EU27'!U165)</f>
        <v>6.2188322073678712</v>
      </c>
      <c r="C72" s="55">
        <f t="shared" si="11"/>
        <v>246782540368.19998</v>
      </c>
    </row>
    <row r="73" spans="1:5">
      <c r="A73" s="160" t="s">
        <v>68</v>
      </c>
      <c r="B73" s="151">
        <f>SUM('TRA_Energy EU27'!U153,'TRA_Energy EU27'!U172)</f>
        <v>2.0689892623066683E-2</v>
      </c>
      <c r="C73" s="55">
        <f t="shared" si="11"/>
        <v>821039077.95041752</v>
      </c>
    </row>
    <row r="74" spans="1:5">
      <c r="A74" s="160" t="s">
        <v>171</v>
      </c>
      <c r="B74" s="151">
        <f>SUM('TRA_Energy EU27'!U158,'TRA_Energy EU27'!U177)</f>
        <v>0.7059064963660413</v>
      </c>
      <c r="C74" s="55">
        <f t="shared" si="11"/>
        <v>28012558085.943253</v>
      </c>
    </row>
    <row r="75" spans="1:5">
      <c r="B75" s="39"/>
    </row>
    <row r="76" spans="1:5">
      <c r="B76" s="39"/>
    </row>
    <row r="77" spans="1:5">
      <c r="B77" s="40"/>
    </row>
    <row r="78" spans="1:5">
      <c r="B78" s="39"/>
    </row>
    <row r="80" spans="1:5">
      <c r="B80" s="38"/>
    </row>
    <row r="81" spans="2:2">
      <c r="B81" s="39"/>
    </row>
    <row r="82" spans="2:2">
      <c r="B82" s="3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D21" sqref="D21"/>
    </sheetView>
  </sheetViews>
  <sheetFormatPr defaultColWidth="10.6328125" defaultRowHeight="14.5"/>
  <cols>
    <col min="1" max="1" width="38.81640625" bestFit="1" customWidth="1"/>
    <col min="3" max="3" width="21.6328125" bestFit="1" customWidth="1"/>
    <col min="4" max="4" width="19.26953125" customWidth="1"/>
    <col min="7" max="7" width="41.81640625" customWidth="1"/>
    <col min="8" max="8" width="18.54296875" customWidth="1"/>
    <col min="9" max="9" width="21.453125" customWidth="1"/>
  </cols>
  <sheetData>
    <row r="1" spans="1:9">
      <c r="A1" s="14" t="s">
        <v>177</v>
      </c>
      <c r="B1" s="15">
        <v>2019</v>
      </c>
    </row>
    <row r="2" spans="1:9">
      <c r="A2" s="16"/>
      <c r="B2" s="16"/>
      <c r="G2" s="61" t="s">
        <v>1</v>
      </c>
      <c r="H2" s="62"/>
      <c r="I2" s="63"/>
    </row>
    <row r="3" spans="1:9">
      <c r="A3" s="19" t="s">
        <v>40</v>
      </c>
      <c r="B3" s="20"/>
      <c r="C3" s="42" t="s">
        <v>61</v>
      </c>
      <c r="D3" s="42" t="s">
        <v>63</v>
      </c>
      <c r="E3" s="42" t="s">
        <v>64</v>
      </c>
      <c r="G3" s="88" t="s">
        <v>37</v>
      </c>
      <c r="H3" s="65"/>
      <c r="I3" s="66"/>
    </row>
    <row r="4" spans="1:9">
      <c r="A4" s="21" t="s">
        <v>41</v>
      </c>
      <c r="B4" s="29">
        <f>'TRA_Activity EU27'!U9</f>
        <v>518620.79897524702</v>
      </c>
      <c r="C4" s="55">
        <f>B4/$G$9</f>
        <v>322256.02417832793</v>
      </c>
      <c r="D4" s="55">
        <f>C4*1000000</f>
        <v>322256024178.32794</v>
      </c>
      <c r="E4" s="55">
        <f t="shared" ref="E4:E9" si="0">D4/C14</f>
        <v>1.5815269810179697E-3</v>
      </c>
      <c r="G4" s="88" t="s">
        <v>38</v>
      </c>
      <c r="H4" s="65"/>
      <c r="I4" s="66"/>
    </row>
    <row r="5" spans="1:9">
      <c r="A5" s="25" t="s">
        <v>67</v>
      </c>
      <c r="B5" s="154">
        <f>'TRA_Activity EU27'!U184</f>
        <v>65225.046273582288</v>
      </c>
      <c r="C5" s="55">
        <f t="shared" ref="C5:C6" si="1">B5/$G$9</f>
        <v>40528.964766751102</v>
      </c>
      <c r="D5" s="55">
        <f t="shared" ref="D5:D6" si="2">C5*1000000</f>
        <v>40528964766.751099</v>
      </c>
      <c r="E5" s="55">
        <f t="shared" si="0"/>
        <v>9.1415034087289032E-4</v>
      </c>
      <c r="G5" s="88" t="s">
        <v>39</v>
      </c>
      <c r="H5" s="65"/>
      <c r="I5" s="89"/>
    </row>
    <row r="6" spans="1:9">
      <c r="A6" s="25" t="s">
        <v>68</v>
      </c>
      <c r="B6" s="154">
        <f>SUM('TRA_Activity EU27'!U185:U187)</f>
        <v>453395.75270166481</v>
      </c>
      <c r="C6" s="55">
        <f t="shared" si="1"/>
        <v>281727.05941157689</v>
      </c>
      <c r="D6" s="55">
        <f t="shared" si="2"/>
        <v>281727059411.5769</v>
      </c>
      <c r="E6" s="55">
        <f t="shared" si="0"/>
        <v>1.9502241602728403E-3</v>
      </c>
      <c r="G6" s="90" t="s">
        <v>118</v>
      </c>
      <c r="H6" s="65"/>
      <c r="I6" s="89"/>
    </row>
    <row r="7" spans="1:9">
      <c r="A7" s="21" t="s">
        <v>51</v>
      </c>
      <c r="B7" s="29">
        <f>'TRA_Activity EU27'!U188</f>
        <v>431688.11318715691</v>
      </c>
      <c r="C7" s="55">
        <f>B7/$G$9</f>
        <v>268238.55756578885</v>
      </c>
      <c r="D7" s="55">
        <f>C7*1000000</f>
        <v>268238557565.78885</v>
      </c>
      <c r="E7" s="55">
        <f t="shared" si="0"/>
        <v>4.4601292660647746E-3</v>
      </c>
      <c r="G7" s="88"/>
      <c r="H7" s="65"/>
      <c r="I7" s="89"/>
    </row>
    <row r="8" spans="1:9">
      <c r="A8" s="35" t="s">
        <v>67</v>
      </c>
      <c r="B8" s="154">
        <f>'TRA_Activity EU27'!U189</f>
        <v>99596.256459730823</v>
      </c>
      <c r="C8" s="55">
        <f>B8/$G$9</f>
        <v>61886.24461875821</v>
      </c>
      <c r="D8" s="55">
        <f>C8*1000000</f>
        <v>61886244618.758209</v>
      </c>
      <c r="E8" s="55">
        <f t="shared" si="0"/>
        <v>3.346701977706759E-3</v>
      </c>
      <c r="G8" s="88"/>
      <c r="H8" s="65"/>
      <c r="I8" s="89"/>
    </row>
    <row r="9" spans="1:9">
      <c r="A9" s="36" t="s">
        <v>68</v>
      </c>
      <c r="B9" s="155">
        <f>'TRA_Activity EU27'!U190</f>
        <v>332091.85672742611</v>
      </c>
      <c r="C9" s="55">
        <f>B9/$G$9</f>
        <v>206352.31294703064</v>
      </c>
      <c r="D9" s="55">
        <f>C9*1000000</f>
        <v>206352312947.03064</v>
      </c>
      <c r="E9" s="55">
        <f t="shared" si="0"/>
        <v>4.9544705236524416E-3</v>
      </c>
      <c r="G9" s="88">
        <f>About!$A$29</f>
        <v>1.6093440000000001</v>
      </c>
      <c r="H9" s="65" t="s">
        <v>169</v>
      </c>
      <c r="I9" s="89"/>
    </row>
    <row r="10" spans="1:9">
      <c r="C10" s="55"/>
      <c r="D10" s="55"/>
      <c r="E10" s="55"/>
      <c r="G10" s="91">
        <f>About!$A$30</f>
        <v>39683100000</v>
      </c>
      <c r="H10" s="92" t="str">
        <f>About!$B$30</f>
        <v>BTU in 1 ktoe</v>
      </c>
      <c r="I10" s="93"/>
    </row>
    <row r="11" spans="1:9">
      <c r="A11" s="14" t="s">
        <v>70</v>
      </c>
      <c r="B11" s="15">
        <v>2019</v>
      </c>
      <c r="C11" s="55"/>
      <c r="D11" s="55"/>
      <c r="E11" s="55"/>
    </row>
    <row r="12" spans="1:9">
      <c r="C12" s="42" t="s">
        <v>62</v>
      </c>
      <c r="D12" s="55"/>
      <c r="E12" s="55"/>
    </row>
    <row r="13" spans="1:9">
      <c r="A13" s="19" t="s">
        <v>57</v>
      </c>
      <c r="B13" s="20">
        <f>'TRA_Energy EU27'!U9+'TRA_Energy EU27'!U21</f>
        <v>6650.2872797062491</v>
      </c>
      <c r="C13" s="55">
        <f>B13*$G$10</f>
        <v>263904015149311.06</v>
      </c>
      <c r="D13" s="55"/>
      <c r="E13" s="55"/>
    </row>
    <row r="14" spans="1:9">
      <c r="A14" s="21" t="s">
        <v>55</v>
      </c>
      <c r="B14" s="22">
        <f>'TRA_Energy EU27'!U9</f>
        <v>5134.7446119814977</v>
      </c>
      <c r="C14" s="55">
        <f t="shared" ref="C14:C19" si="3">B14*$G$10</f>
        <v>203762583911722.97</v>
      </c>
      <c r="D14" s="55"/>
      <c r="E14" s="55"/>
    </row>
    <row r="15" spans="1:9">
      <c r="A15" s="25" t="s">
        <v>71</v>
      </c>
      <c r="B15" s="132">
        <f>'TRA_Energy EU27'!U184</f>
        <v>1117.2292406215963</v>
      </c>
      <c r="C15" s="55">
        <f t="shared" si="3"/>
        <v>44335119678510.867</v>
      </c>
      <c r="D15" s="55"/>
      <c r="E15" s="55"/>
    </row>
    <row r="16" spans="1:9">
      <c r="A16" s="25" t="s">
        <v>68</v>
      </c>
      <c r="B16" s="132">
        <f>SUM('TRA_Energy EU27'!B185:B187)</f>
        <v>3640.3105847815818</v>
      </c>
      <c r="C16" s="55">
        <f t="shared" si="3"/>
        <v>144458808966946</v>
      </c>
      <c r="D16" s="55"/>
      <c r="E16" s="55"/>
    </row>
    <row r="17" spans="1:5">
      <c r="A17" s="21" t="s">
        <v>56</v>
      </c>
      <c r="B17" s="22">
        <f>'TRA_Energy EU27'!U21</f>
        <v>1515.5426677247515</v>
      </c>
      <c r="C17" s="55">
        <f t="shared" si="3"/>
        <v>60141431237588.086</v>
      </c>
      <c r="D17" s="55"/>
      <c r="E17" s="55"/>
    </row>
    <row r="18" spans="1:5">
      <c r="A18" s="35" t="s">
        <v>71</v>
      </c>
      <c r="B18" s="132">
        <f>'TRA_Energy EU27'!U189</f>
        <v>465.98452879307263</v>
      </c>
      <c r="C18" s="55">
        <f t="shared" si="3"/>
        <v>18491710654548.379</v>
      </c>
      <c r="D18" s="55"/>
      <c r="E18" s="55"/>
    </row>
    <row r="19" spans="1:5">
      <c r="A19" s="36" t="s">
        <v>68</v>
      </c>
      <c r="B19" s="148">
        <f>'TRA_Energy EU27'!U190</f>
        <v>1049.558138931679</v>
      </c>
      <c r="C19" s="55">
        <f t="shared" si="3"/>
        <v>41649720583039.711</v>
      </c>
      <c r="D19" s="55"/>
      <c r="E19" s="5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D16" sqref="D16"/>
    </sheetView>
  </sheetViews>
  <sheetFormatPr defaultColWidth="10.6328125" defaultRowHeight="14.5"/>
  <cols>
    <col min="1" max="1" width="31.08984375" bestFit="1" customWidth="1"/>
    <col min="3" max="3" width="11.6328125" bestFit="1" customWidth="1"/>
    <col min="4" max="4" width="19.81640625" customWidth="1"/>
    <col min="5" max="5" width="12" bestFit="1" customWidth="1"/>
    <col min="7" max="7" width="42.54296875" customWidth="1"/>
    <col min="8" max="9" width="19.6328125" customWidth="1"/>
  </cols>
  <sheetData>
    <row r="1" spans="1:9">
      <c r="A1" s="14" t="s">
        <v>176</v>
      </c>
      <c r="B1" s="15">
        <v>2019</v>
      </c>
    </row>
    <row r="2" spans="1:9">
      <c r="A2" s="16"/>
      <c r="B2" s="28"/>
    </row>
    <row r="3" spans="1:9">
      <c r="A3" s="19" t="s">
        <v>40</v>
      </c>
      <c r="B3" s="20"/>
      <c r="C3" s="42" t="s">
        <v>61</v>
      </c>
      <c r="D3" s="42" t="s">
        <v>63</v>
      </c>
      <c r="E3" s="42" t="s">
        <v>64</v>
      </c>
      <c r="G3" s="61" t="s">
        <v>1</v>
      </c>
      <c r="H3" s="62"/>
      <c r="I3" s="63"/>
    </row>
    <row r="4" spans="1:9">
      <c r="A4" s="43" t="s">
        <v>41</v>
      </c>
      <c r="B4" s="44">
        <f t="shared" ref="B4" si="0">SUM(B5:B7)</f>
        <v>1613359.153946996</v>
      </c>
      <c r="C4" s="55">
        <f>B4/$G$10</f>
        <v>1002494.9009950613</v>
      </c>
      <c r="D4" s="55">
        <f>C4*1000000</f>
        <v>1002494900995.0613</v>
      </c>
      <c r="E4" s="55">
        <f t="shared" ref="E4:E10" si="1">D4/C14</f>
        <v>5.87780928763541E-4</v>
      </c>
      <c r="G4" s="88" t="s">
        <v>37</v>
      </c>
      <c r="H4" s="65"/>
      <c r="I4" s="66"/>
    </row>
    <row r="5" spans="1:9">
      <c r="A5" s="35" t="s">
        <v>54</v>
      </c>
      <c r="B5" s="154">
        <f>'TRA_Activity EU27'!U14</f>
        <v>99664.224631176388</v>
      </c>
      <c r="C5" s="55">
        <f t="shared" ref="C5:C7" si="2">B5/$G$10</f>
        <v>61928.478082483532</v>
      </c>
      <c r="D5" s="55">
        <f t="shared" ref="D5:D7" si="3">C5*1000000</f>
        <v>61928478082.483536</v>
      </c>
      <c r="E5" s="55">
        <f t="shared" si="1"/>
        <v>2.3399364952763585E-4</v>
      </c>
      <c r="G5" s="88" t="s">
        <v>38</v>
      </c>
      <c r="H5" s="65"/>
      <c r="I5" s="66"/>
    </row>
    <row r="6" spans="1:9">
      <c r="A6" s="35" t="s">
        <v>72</v>
      </c>
      <c r="B6" s="154">
        <f>'TRA_Activity EU27'!U15</f>
        <v>567369.76311807241</v>
      </c>
      <c r="C6" s="55">
        <f t="shared" si="2"/>
        <v>352547.22614809038</v>
      </c>
      <c r="D6" s="55">
        <f t="shared" si="3"/>
        <v>352547226148.09039</v>
      </c>
      <c r="E6" s="55">
        <f t="shared" si="1"/>
        <v>4.9749113544281828E-4</v>
      </c>
      <c r="G6" s="88" t="s">
        <v>39</v>
      </c>
      <c r="H6" s="65"/>
      <c r="I6" s="89"/>
    </row>
    <row r="7" spans="1:9">
      <c r="A7" s="35" t="s">
        <v>73</v>
      </c>
      <c r="B7" s="154">
        <f>'TRA_Activity EU27'!U16</f>
        <v>946325.16619774722</v>
      </c>
      <c r="C7" s="55">
        <f t="shared" si="2"/>
        <v>588019.19676448742</v>
      </c>
      <c r="D7" s="55">
        <f t="shared" si="3"/>
        <v>588019196764.48743</v>
      </c>
      <c r="E7" s="55">
        <f t="shared" si="1"/>
        <v>8.0303101023620094E-4</v>
      </c>
      <c r="G7" s="90" t="s">
        <v>118</v>
      </c>
      <c r="H7" s="65"/>
      <c r="I7" s="89"/>
    </row>
    <row r="8" spans="1:9">
      <c r="A8" s="45" t="s">
        <v>51</v>
      </c>
      <c r="B8" s="46">
        <f t="shared" ref="B8" si="4">SUM(B9:B10)</f>
        <v>36771.679101577145</v>
      </c>
      <c r="C8" s="55">
        <f>B8/$G$10</f>
        <v>22848.862083915647</v>
      </c>
      <c r="D8" s="55">
        <f>C8*1000000</f>
        <v>22848862083.915646</v>
      </c>
      <c r="E8" s="55">
        <f t="shared" si="1"/>
        <v>1.6084812151017313E-4</v>
      </c>
      <c r="G8" s="88"/>
      <c r="H8" s="65"/>
      <c r="I8" s="89"/>
    </row>
    <row r="9" spans="1:9">
      <c r="A9" s="35" t="s">
        <v>74</v>
      </c>
      <c r="B9" s="154">
        <f>'TRA_Activity EU27'!U23</f>
        <v>3091.26200951389</v>
      </c>
      <c r="C9" s="55">
        <f>B9/$G$10</f>
        <v>1920.8211603696225</v>
      </c>
      <c r="D9" s="55">
        <f>C9*1000000</f>
        <v>1920821160.3696225</v>
      </c>
      <c r="E9" s="55">
        <f t="shared" si="1"/>
        <v>7.0214945564783809E-5</v>
      </c>
      <c r="G9" s="88"/>
      <c r="H9" s="65"/>
      <c r="I9" s="89"/>
    </row>
    <row r="10" spans="1:9">
      <c r="A10" s="36" t="s">
        <v>73</v>
      </c>
      <c r="B10" s="155">
        <f>'TRA_Activity EU27'!U24</f>
        <v>33680.417092063253</v>
      </c>
      <c r="C10" s="55">
        <f>B10/$G$10</f>
        <v>20928.040923546025</v>
      </c>
      <c r="D10" s="55">
        <f>C10*1000000</f>
        <v>20928040923.546024</v>
      </c>
      <c r="E10" s="55">
        <f t="shared" si="1"/>
        <v>1.8246514572414354E-4</v>
      </c>
      <c r="G10" s="88">
        <f>About!$A$29</f>
        <v>1.6093440000000001</v>
      </c>
      <c r="H10" s="65" t="s">
        <v>168</v>
      </c>
      <c r="I10" s="89"/>
    </row>
    <row r="11" spans="1:9">
      <c r="E11" s="55"/>
      <c r="G11" s="91">
        <f>About!$A$30</f>
        <v>39683100000</v>
      </c>
      <c r="H11" s="92" t="str">
        <f>About!$B$30</f>
        <v>BTU in 1 ktoe</v>
      </c>
      <c r="I11" s="93"/>
    </row>
    <row r="12" spans="1:9">
      <c r="C12" s="42" t="s">
        <v>62</v>
      </c>
      <c r="E12" s="55"/>
    </row>
    <row r="13" spans="1:9">
      <c r="A13" s="19" t="s">
        <v>57</v>
      </c>
      <c r="B13" s="30">
        <f t="shared" ref="B13" si="5">SUM(B14,B18)</f>
        <v>46559.143405269046</v>
      </c>
      <c r="C13" s="55">
        <f>B13*$G$11</f>
        <v>1847611143665632</v>
      </c>
      <c r="E13" s="55"/>
    </row>
    <row r="14" spans="1:9">
      <c r="A14" s="43" t="s">
        <v>55</v>
      </c>
      <c r="B14" s="47">
        <f t="shared" ref="B14" si="6">SUM(B15:B17)</f>
        <v>42979.473409436658</v>
      </c>
      <c r="C14" s="55">
        <f t="shared" ref="C14:C20" si="7">B14*$G$11</f>
        <v>1705558741254015.8</v>
      </c>
      <c r="E14" s="55"/>
    </row>
    <row r="15" spans="1:9">
      <c r="A15" s="35" t="s">
        <v>54</v>
      </c>
      <c r="B15" s="32">
        <f>'TRA_Energy EU27'!U14</f>
        <v>6669.307545317065</v>
      </c>
      <c r="C15" s="55">
        <f t="shared" si="7"/>
        <v>264658798251571.63</v>
      </c>
      <c r="E15" s="55"/>
    </row>
    <row r="16" spans="1:9">
      <c r="A16" s="35" t="s">
        <v>72</v>
      </c>
      <c r="B16" s="32">
        <f>'TRA_Energy EU27'!U15</f>
        <v>17857.734586629776</v>
      </c>
      <c r="C16" s="55">
        <f t="shared" si="7"/>
        <v>708650267374688.13</v>
      </c>
      <c r="E16" s="55"/>
    </row>
    <row r="17" spans="1:5">
      <c r="A17" s="35" t="s">
        <v>73</v>
      </c>
      <c r="B17" s="32">
        <f>'TRA_Energy EU27'!U16</f>
        <v>18452.431277489817</v>
      </c>
      <c r="C17" s="55">
        <f t="shared" si="7"/>
        <v>732249675627756.13</v>
      </c>
      <c r="E17" s="55"/>
    </row>
    <row r="18" spans="1:5">
      <c r="A18" s="45" t="s">
        <v>56</v>
      </c>
      <c r="B18" s="48">
        <f t="shared" ref="B18" si="8">SUM(B19:B20)</f>
        <v>3579.6699958323861</v>
      </c>
      <c r="C18" s="55">
        <f t="shared" si="7"/>
        <v>142052402411616.16</v>
      </c>
      <c r="E18" s="55"/>
    </row>
    <row r="19" spans="1:5">
      <c r="A19" s="35" t="s">
        <v>74</v>
      </c>
      <c r="B19" s="32">
        <f>'TRA_Energy EU27'!U23</f>
        <v>689.36904226517538</v>
      </c>
      <c r="C19" s="55">
        <f t="shared" si="7"/>
        <v>27356300641113.18</v>
      </c>
      <c r="E19" s="55"/>
    </row>
    <row r="20" spans="1:5">
      <c r="A20" s="36" t="s">
        <v>73</v>
      </c>
      <c r="B20" s="33">
        <f>'TRA_Energy EU27'!U24</f>
        <v>2890.3009535672109</v>
      </c>
      <c r="C20" s="55">
        <f t="shared" si="7"/>
        <v>114696101770502.98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G34" sqref="G34"/>
    </sheetView>
  </sheetViews>
  <sheetFormatPr defaultColWidth="10.6328125" defaultRowHeight="14.5"/>
  <cols>
    <col min="1" max="1" width="35.26953125" bestFit="1" customWidth="1"/>
    <col min="3" max="3" width="11.6328125" bestFit="1" customWidth="1"/>
    <col min="4" max="4" width="12" bestFit="1" customWidth="1"/>
    <col min="7" max="7" width="42" customWidth="1"/>
    <col min="8" max="9" width="19.453125" customWidth="1"/>
  </cols>
  <sheetData>
    <row r="1" spans="1:9">
      <c r="A1" s="14" t="s">
        <v>175</v>
      </c>
      <c r="B1" s="15">
        <v>2019</v>
      </c>
    </row>
    <row r="2" spans="1:9">
      <c r="A2" s="16"/>
      <c r="B2" s="16"/>
      <c r="C2" s="42" t="s">
        <v>61</v>
      </c>
      <c r="D2" s="42" t="s">
        <v>63</v>
      </c>
      <c r="E2" s="42" t="s">
        <v>64</v>
      </c>
      <c r="G2" s="61" t="s">
        <v>1</v>
      </c>
      <c r="H2" s="62"/>
      <c r="I2" s="63"/>
    </row>
    <row r="3" spans="1:9">
      <c r="A3" s="19" t="s">
        <v>75</v>
      </c>
      <c r="B3" s="20">
        <f t="shared" ref="B3" si="0">SUM(B4:B5)</f>
        <v>291115.38909766817</v>
      </c>
      <c r="C3" s="55">
        <f>B3/$G$9</f>
        <v>180890.71640225343</v>
      </c>
      <c r="D3" s="55">
        <f>C3*1000000</f>
        <v>180890716402.25342</v>
      </c>
      <c r="E3" s="55">
        <f>D3/C13</f>
        <v>1.1036727869481167E-3</v>
      </c>
      <c r="G3" s="88" t="s">
        <v>37</v>
      </c>
      <c r="H3" s="65"/>
      <c r="I3" s="66"/>
    </row>
    <row r="4" spans="1:9">
      <c r="A4" s="49" t="s">
        <v>76</v>
      </c>
      <c r="B4" s="26">
        <f>'TRA_Activity EU27'!U26</f>
        <v>137183.60902576771</v>
      </c>
      <c r="C4" s="55">
        <f>B4/$G$9</f>
        <v>85241.942695761565</v>
      </c>
      <c r="D4" s="55">
        <f>C4*1000000</f>
        <v>85241942695.761566</v>
      </c>
      <c r="E4" s="55">
        <f>D4/C14</f>
        <v>7.190693403345506E-4</v>
      </c>
      <c r="G4" s="88" t="s">
        <v>38</v>
      </c>
      <c r="H4" s="65"/>
      <c r="I4" s="66"/>
    </row>
    <row r="5" spans="1:9">
      <c r="A5" s="50" t="s">
        <v>77</v>
      </c>
      <c r="B5" s="27">
        <f>'TRA_Activity EU27'!U27</f>
        <v>153931.78007190046</v>
      </c>
      <c r="C5" s="55">
        <f>B5/$G$9</f>
        <v>95648.773706491862</v>
      </c>
      <c r="D5" s="55">
        <f>C5*1000000</f>
        <v>95648773706.491867</v>
      </c>
      <c r="E5" s="55">
        <f>D5/C15</f>
        <v>2.1089357473479324E-3</v>
      </c>
      <c r="G5" s="88" t="s">
        <v>39</v>
      </c>
      <c r="H5" s="65"/>
      <c r="I5" s="89"/>
    </row>
    <row r="6" spans="1:9">
      <c r="A6" s="158" t="str">
        <f>'TRA_Activity EU27'!A238</f>
        <v>Bunkers - Intra-EU</v>
      </c>
      <c r="B6" s="27">
        <f>'TRA_Activity EU27'!U238</f>
        <v>886240.13482122181</v>
      </c>
      <c r="C6" s="55">
        <f t="shared" ref="C6:C8" si="1">B6/$G$9</f>
        <v>550684.08918243821</v>
      </c>
      <c r="D6" s="55">
        <f t="shared" ref="D6:D8" si="2">C6*1000000</f>
        <v>550684089182.43823</v>
      </c>
      <c r="E6" s="55">
        <f t="shared" ref="E6:E7" si="3">D6/C16</f>
        <v>2.6773183772267439E-3</v>
      </c>
      <c r="G6" s="90" t="s">
        <v>118</v>
      </c>
      <c r="H6" s="65"/>
      <c r="I6" s="89"/>
    </row>
    <row r="7" spans="1:9">
      <c r="A7" s="158" t="str">
        <f>'TRA_Activity EU27'!A245</f>
        <v>Bunkers - Extra-EU</v>
      </c>
      <c r="B7" s="27">
        <f>'TRA_Activity EU27'!U245</f>
        <v>13241977.420642987</v>
      </c>
      <c r="C7" s="55">
        <f t="shared" si="1"/>
        <v>8228183.2974447887</v>
      </c>
      <c r="D7" s="55">
        <f t="shared" si="2"/>
        <v>8228183297444.7891</v>
      </c>
      <c r="E7" s="55">
        <f t="shared" si="3"/>
        <v>5.7231420306366821E-3</v>
      </c>
      <c r="G7" s="88"/>
      <c r="H7" s="65"/>
      <c r="I7" s="89"/>
    </row>
    <row r="8" spans="1:9">
      <c r="A8" s="55" t="s">
        <v>170</v>
      </c>
      <c r="B8" s="41">
        <f>SUM(B4:B7)</f>
        <v>14419332.944561876</v>
      </c>
      <c r="C8" s="55">
        <f t="shared" si="1"/>
        <v>8959758.1030294802</v>
      </c>
      <c r="D8" s="55">
        <f t="shared" si="2"/>
        <v>8959758103029.4805</v>
      </c>
      <c r="E8" s="55">
        <f t="shared" ref="E8" si="4">D8/C18</f>
        <v>4.9575716820959639E-3</v>
      </c>
      <c r="G8" s="88"/>
      <c r="H8" s="65"/>
      <c r="I8" s="89"/>
    </row>
    <row r="9" spans="1:9">
      <c r="A9" s="55"/>
      <c r="B9" s="41"/>
      <c r="C9" s="55"/>
      <c r="D9" s="55"/>
      <c r="E9" s="55"/>
      <c r="G9" s="88">
        <f>About!$A$29</f>
        <v>1.6093440000000001</v>
      </c>
      <c r="H9" s="65" t="s">
        <v>168</v>
      </c>
      <c r="I9" s="89"/>
    </row>
    <row r="10" spans="1:9">
      <c r="A10" s="55"/>
      <c r="B10" s="41"/>
      <c r="C10" s="55"/>
      <c r="D10" s="55"/>
      <c r="E10" s="55"/>
      <c r="G10" s="91">
        <f>About!$A$30</f>
        <v>39683100000</v>
      </c>
      <c r="H10" s="92" t="str">
        <f>About!$B$30</f>
        <v>BTU in 1 ktoe</v>
      </c>
      <c r="I10" s="93"/>
    </row>
    <row r="11" spans="1:9">
      <c r="A11" s="55"/>
      <c r="E11" s="55"/>
    </row>
    <row r="12" spans="1:9">
      <c r="C12" s="42" t="s">
        <v>62</v>
      </c>
      <c r="E12" s="55"/>
    </row>
    <row r="13" spans="1:9">
      <c r="A13" s="19" t="s">
        <v>57</v>
      </c>
      <c r="B13" s="30">
        <f t="shared" ref="B13" si="5">SUM(B14:B15)</f>
        <v>4130.1930634642222</v>
      </c>
      <c r="C13" s="55">
        <f>B13*$G$10</f>
        <v>163898864356757.06</v>
      </c>
      <c r="E13" s="55"/>
    </row>
    <row r="14" spans="1:9">
      <c r="A14" s="49" t="s">
        <v>76</v>
      </c>
      <c r="B14" s="32">
        <f>'TRA_Energy EU27'!U26</f>
        <v>2987.2871846170556</v>
      </c>
      <c r="C14" s="55">
        <f t="shared" ref="C14:C18" si="6">B14*$G$10</f>
        <v>118544816075877.08</v>
      </c>
      <c r="E14" s="55"/>
    </row>
    <row r="15" spans="1:9">
      <c r="A15" s="50" t="s">
        <v>77</v>
      </c>
      <c r="B15" s="33">
        <f>'TRA_Energy EU27'!U27</f>
        <v>1142.9058788471666</v>
      </c>
      <c r="C15" s="55">
        <f t="shared" si="6"/>
        <v>45354048280880</v>
      </c>
    </row>
    <row r="16" spans="1:9">
      <c r="A16" s="33" t="str">
        <f>'TRA_Energy EU27'!A238</f>
        <v>Bunkers - Intra-EU</v>
      </c>
      <c r="B16" s="33">
        <f>'TRA_Energy EU27'!U238</f>
        <v>5183.187484008954</v>
      </c>
      <c r="C16" s="55">
        <f t="shared" si="6"/>
        <v>205684947246675.72</v>
      </c>
    </row>
    <row r="17" spans="1:3">
      <c r="A17" s="33" t="str">
        <f>'TRA_Energy EU27'!A245</f>
        <v>Bunkers - Extra-EU</v>
      </c>
      <c r="B17" s="33">
        <f>'TRA_Energy EU27'!U245</f>
        <v>36229.625307549468</v>
      </c>
      <c r="C17" s="55">
        <f t="shared" si="6"/>
        <v>1437703844042016.3</v>
      </c>
    </row>
    <row r="18" spans="1:3">
      <c r="A18" t="s">
        <v>170</v>
      </c>
      <c r="B18" s="159">
        <f>SUM(B14:B17)</f>
        <v>45543.005855022646</v>
      </c>
      <c r="C18" s="55">
        <f t="shared" si="6"/>
        <v>1807287655645449.3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7"/>
  <sheetViews>
    <sheetView workbookViewId="0">
      <selection activeCell="B6" sqref="B6:H6"/>
    </sheetView>
  </sheetViews>
  <sheetFormatPr defaultColWidth="9.08984375" defaultRowHeight="14.5"/>
  <cols>
    <col min="1" max="1" width="22.36328125" customWidth="1"/>
    <col min="2" max="2" width="21.81640625" customWidth="1"/>
    <col min="3" max="3" width="18.08984375" customWidth="1"/>
    <col min="4" max="4" width="15.36328125" customWidth="1"/>
    <col min="5" max="5" width="16.7265625" customWidth="1"/>
    <col min="6" max="8" width="20.6328125" customWidth="1"/>
  </cols>
  <sheetData>
    <row r="1" spans="1:8" ht="29">
      <c r="A1" s="5" t="s">
        <v>38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35</v>
      </c>
      <c r="H1" s="7" t="s">
        <v>36</v>
      </c>
    </row>
    <row r="2" spans="1:8">
      <c r="A2" t="s">
        <v>11</v>
      </c>
      <c r="B2" s="81">
        <f>'Road Calculations'!E12</f>
        <v>8.0511066578943058E-4</v>
      </c>
      <c r="C2" s="81">
        <f>'Road Calculations'!E10</f>
        <v>4.558444400839007E-4</v>
      </c>
      <c r="D2" s="81">
        <f>'Road Calculations'!E40</f>
        <v>4.6650753498949878E-4</v>
      </c>
      <c r="E2" s="81">
        <f>'Road Calculations'!E40</f>
        <v>4.6650753498949878E-4</v>
      </c>
      <c r="F2" s="81">
        <f>'Road Calculations'!E11</f>
        <v>6.3365551584642168E-4</v>
      </c>
      <c r="G2" s="81">
        <f>'Road Calculations'!E9</f>
        <v>3.8393852558907569E-4</v>
      </c>
      <c r="H2" s="81">
        <f>'Road Calculations'!E13</f>
        <v>6.1567286207427042E-4</v>
      </c>
    </row>
    <row r="3" spans="1:8">
      <c r="A3" t="s">
        <v>8</v>
      </c>
      <c r="B3" s="81">
        <f>'Road Calculations'!E19</f>
        <v>1.161018063177821E-3</v>
      </c>
      <c r="C3" s="81">
        <f>'Road Calculations'!E18</f>
        <v>6.6916703337193241E-4</v>
      </c>
      <c r="D3" s="81">
        <f>'Road Calculations'!E15</f>
        <v>8.4805271093999933E-4</v>
      </c>
      <c r="E3" s="81">
        <f>'Road Calculations'!E16</f>
        <v>5.7637711745245996E-4</v>
      </c>
      <c r="F3" s="81">
        <v>0</v>
      </c>
      <c r="G3" s="81">
        <f>'Road Calculations'!E17</f>
        <v>7.1449390419388238E-4</v>
      </c>
      <c r="H3" s="81">
        <f>'Road Calculations'!E20</f>
        <v>8.8783734243009843E-4</v>
      </c>
    </row>
    <row r="4" spans="1:8">
      <c r="A4" t="s">
        <v>7</v>
      </c>
      <c r="B4" s="81">
        <v>0</v>
      </c>
      <c r="C4" s="81">
        <v>0</v>
      </c>
      <c r="D4" s="81">
        <v>0</v>
      </c>
      <c r="E4" s="81">
        <f>'Aviation Calculations'!E4</f>
        <v>5.87780928763541E-4</v>
      </c>
      <c r="F4" s="81">
        <v>0</v>
      </c>
      <c r="G4" s="81">
        <v>0</v>
      </c>
      <c r="H4" s="81">
        <v>0</v>
      </c>
    </row>
    <row r="5" spans="1:8">
      <c r="A5" t="s">
        <v>12</v>
      </c>
      <c r="B5" s="81">
        <f>'Rail Calculations'!E6</f>
        <v>1.9502241602728403E-3</v>
      </c>
      <c r="C5" s="81">
        <v>0</v>
      </c>
      <c r="D5" s="81">
        <v>0</v>
      </c>
      <c r="E5" s="81">
        <f>'Rail Calculations'!E5</f>
        <v>9.1415034087289032E-4</v>
      </c>
      <c r="F5" s="81">
        <v>0</v>
      </c>
      <c r="G5" s="81">
        <v>0</v>
      </c>
      <c r="H5" s="81">
        <v>0</v>
      </c>
    </row>
    <row r="6" spans="1:8">
      <c r="A6" t="s">
        <v>13</v>
      </c>
      <c r="B6" s="81">
        <v>0</v>
      </c>
      <c r="C6" s="81"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</row>
    <row r="7" spans="1:8">
      <c r="A7" t="s">
        <v>14</v>
      </c>
      <c r="B7" s="81">
        <v>0</v>
      </c>
      <c r="C7" s="81">
        <v>0</v>
      </c>
      <c r="D7" s="81">
        <f>'Road Calculations'!E5</f>
        <v>5.7169751289864448E-4</v>
      </c>
      <c r="E7" s="81">
        <v>0</v>
      </c>
      <c r="F7" s="81">
        <v>0</v>
      </c>
      <c r="G7" s="81">
        <v>0</v>
      </c>
      <c r="H7" s="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>
      <selection activeCell="B6" sqref="B6:H6"/>
    </sheetView>
  </sheetViews>
  <sheetFormatPr defaultColWidth="9.08984375" defaultRowHeight="14.5"/>
  <cols>
    <col min="1" max="1" width="21.36328125" customWidth="1"/>
    <col min="2" max="2" width="21.81640625" customWidth="1"/>
    <col min="3" max="3" width="18.08984375" customWidth="1"/>
    <col min="4" max="5" width="16.7265625" customWidth="1"/>
    <col min="6" max="8" width="20.6328125" customWidth="1"/>
  </cols>
  <sheetData>
    <row r="1" spans="1:8" ht="29">
      <c r="A1" s="94" t="s">
        <v>39</v>
      </c>
      <c r="B1" s="95" t="s">
        <v>2</v>
      </c>
      <c r="C1" s="95" t="s">
        <v>3</v>
      </c>
      <c r="D1" s="95" t="s">
        <v>4</v>
      </c>
      <c r="E1" s="95" t="s">
        <v>5</v>
      </c>
      <c r="F1" s="95" t="s">
        <v>6</v>
      </c>
      <c r="G1" s="95" t="s">
        <v>35</v>
      </c>
      <c r="H1" s="95" t="s">
        <v>36</v>
      </c>
    </row>
    <row r="2" spans="1:8">
      <c r="A2" s="6" t="s">
        <v>11</v>
      </c>
      <c r="B2" s="81">
        <f>'Road Calculations'!E27</f>
        <v>8.4854250020805137E-5</v>
      </c>
      <c r="C2" s="81">
        <f>'Road Calculations'!E26</f>
        <v>4.0676170528195339E-5</v>
      </c>
      <c r="D2" s="81">
        <f>'Road Calculations'!E23</f>
        <v>4.3332402001284167E-5</v>
      </c>
      <c r="E2" s="81">
        <f>'Road Calculations'!E24</f>
        <v>5.7821830517127991E-5</v>
      </c>
      <c r="F2" s="81">
        <f>'Road Calculations'!E28</f>
        <v>1.0123813807415956E-4</v>
      </c>
      <c r="G2" s="81">
        <f>'Road Calculations'!E25</f>
        <v>3.2850212558427781E-5</v>
      </c>
      <c r="H2" s="81">
        <f>'Road Calculations'!E29</f>
        <v>6.4888544133556863E-5</v>
      </c>
    </row>
    <row r="3" spans="1:8">
      <c r="A3" s="6" t="s">
        <v>8</v>
      </c>
      <c r="B3" s="81">
        <f>'Road Calculations'!E34</f>
        <v>9.2874145741016515E-4</v>
      </c>
      <c r="C3" s="81">
        <f>'Road Calculations'!E33</f>
        <v>3.9131850959794081E-4</v>
      </c>
      <c r="D3" s="81">
        <f>'Road Calculations'!E32</f>
        <v>4.650459001825969E-4</v>
      </c>
      <c r="E3" s="81">
        <f>'Road Calculations'!E31</f>
        <v>4.0162360778757985E-4</v>
      </c>
      <c r="F3" s="81">
        <v>0</v>
      </c>
      <c r="G3" s="81">
        <v>0</v>
      </c>
      <c r="H3" s="81">
        <f>'Road Calculations'!E35</f>
        <v>7.7536056064571519E-4</v>
      </c>
    </row>
    <row r="4" spans="1:8">
      <c r="A4" s="6" t="s">
        <v>7</v>
      </c>
      <c r="B4" s="81">
        <v>0</v>
      </c>
      <c r="C4" s="81">
        <v>0</v>
      </c>
      <c r="D4" s="81">
        <v>0</v>
      </c>
      <c r="E4" s="81">
        <f>'Aviation Calculations'!E8</f>
        <v>1.6084812151017313E-4</v>
      </c>
      <c r="F4" s="81">
        <v>0</v>
      </c>
      <c r="G4" s="81">
        <v>0</v>
      </c>
      <c r="H4" s="81">
        <v>0</v>
      </c>
    </row>
    <row r="5" spans="1:8">
      <c r="A5" s="6" t="s">
        <v>12</v>
      </c>
      <c r="B5" s="81">
        <f>'Rail Calculations'!E9</f>
        <v>4.9544705236524416E-3</v>
      </c>
      <c r="C5" s="81">
        <v>0</v>
      </c>
      <c r="D5" s="81">
        <v>0</v>
      </c>
      <c r="E5" s="81">
        <f>'Rail Calculations'!E8</f>
        <v>3.346701977706759E-3</v>
      </c>
      <c r="F5" s="81">
        <v>0</v>
      </c>
      <c r="G5" s="81">
        <v>0</v>
      </c>
      <c r="H5" s="81">
        <v>0</v>
      </c>
    </row>
    <row r="6" spans="1:8">
      <c r="A6" s="6" t="s">
        <v>13</v>
      </c>
      <c r="B6" s="81">
        <v>0</v>
      </c>
      <c r="C6" s="81">
        <v>0</v>
      </c>
      <c r="D6" s="81">
        <v>0</v>
      </c>
      <c r="E6" s="81">
        <f>'Ships Calculations'!E8</f>
        <v>4.9575716820959639E-3</v>
      </c>
      <c r="F6" s="81">
        <v>0</v>
      </c>
      <c r="G6" s="81">
        <v>0</v>
      </c>
      <c r="H6" s="81">
        <v>0</v>
      </c>
    </row>
    <row r="7" spans="1:8">
      <c r="A7" s="6" t="s">
        <v>14</v>
      </c>
      <c r="B7" s="81">
        <v>0</v>
      </c>
      <c r="C7" s="81">
        <v>0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</row>
    <row r="8" spans="1:8">
      <c r="D8" s="6"/>
      <c r="E8" s="6"/>
      <c r="F8" s="6"/>
    </row>
    <row r="9" spans="1:8">
      <c r="E9" s="81"/>
    </row>
    <row r="11" spans="1:8">
      <c r="G11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 EU27</vt:lpstr>
      <vt:lpstr>TRA_Energy EU27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2017-06-26T22:04:22Z</dcterms:created>
  <dcterms:modified xsi:type="dcterms:W3CDTF">2022-12-01T15:11:48Z</dcterms:modified>
</cp:coreProperties>
</file>