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fuels\BS\"/>
    </mc:Choice>
  </mc:AlternateContent>
  <xr:revisionPtr revIDLastSave="0" documentId="13_ncr:1_{B0B6A1DF-46E8-41A4-8D61-575376371311}" xr6:coauthVersionLast="47" xr6:coauthVersionMax="47" xr10:uidLastSave="{00000000-0000-0000-0000-000000000000}"/>
  <bookViews>
    <workbookView xWindow="3390" yWindow="2055" windowWidth="22770" windowHeight="12705" tabRatio="849" firstSheet="11" activeTab="1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5" i="24" l="1"/>
  <c r="AE237" i="24" l="1"/>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E14" i="14"/>
  <c r="V21" i="14"/>
  <c r="T95" i="24" l="1"/>
  <c r="L95" i="24"/>
  <c r="H95" i="24"/>
  <c r="D95" i="24"/>
  <c r="N95" i="24"/>
  <c r="O96" i="24"/>
  <c r="E96" i="24"/>
  <c r="D96" i="24"/>
  <c r="W96" i="24"/>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AC162" i="24"/>
  <c r="AB162" i="24"/>
  <c r="AA162" i="24"/>
  <c r="Z162" i="24"/>
  <c r="Y162" i="24"/>
  <c r="X162" i="24"/>
  <c r="W162" i="24"/>
  <c r="V162" i="24"/>
  <c r="U162" i="24"/>
  <c r="T162" i="24"/>
  <c r="S162" i="24"/>
  <c r="R162" i="24"/>
  <c r="Q162" i="24"/>
  <c r="P162" i="24"/>
  <c r="O162" i="24"/>
  <c r="N162" i="24"/>
  <c r="M162" i="24"/>
  <c r="L162" i="24"/>
  <c r="K162" i="24"/>
  <c r="J162" i="24"/>
  <c r="I162" i="24"/>
  <c r="H162" i="24"/>
  <c r="G162" i="24"/>
  <c r="F162" i="24"/>
  <c r="E162" i="24"/>
  <c r="D162" i="24"/>
  <c r="AC159" i="24"/>
  <c r="AB159" i="24"/>
  <c r="AA159" i="24"/>
  <c r="Z159" i="24"/>
  <c r="Y159" i="24"/>
  <c r="X159" i="24"/>
  <c r="W159" i="24"/>
  <c r="V159" i="24"/>
  <c r="U159" i="24"/>
  <c r="T159" i="24"/>
  <c r="S159" i="24"/>
  <c r="R159" i="24"/>
  <c r="Q159" i="24"/>
  <c r="P159" i="24"/>
  <c r="O159" i="24"/>
  <c r="N159" i="24"/>
  <c r="M159" i="24"/>
  <c r="L159" i="24"/>
  <c r="K159" i="24"/>
  <c r="J159" i="24"/>
  <c r="I159" i="24"/>
  <c r="H159" i="24"/>
  <c r="G159" i="24"/>
  <c r="F159" i="24"/>
  <c r="E159" i="24"/>
  <c r="D159" i="24"/>
  <c r="C159" i="24" s="1"/>
  <c r="B159" i="24" s="1"/>
  <c r="AC156" i="24"/>
  <c r="AB156" i="24"/>
  <c r="AA156" i="24"/>
  <c r="Z156" i="24"/>
  <c r="Y156" i="24"/>
  <c r="X156" i="24"/>
  <c r="W156" i="24"/>
  <c r="V156" i="24"/>
  <c r="U156" i="24"/>
  <c r="T156" i="24"/>
  <c r="S156" i="24"/>
  <c r="R156" i="24"/>
  <c r="Q156" i="24"/>
  <c r="P156" i="24"/>
  <c r="O156" i="24"/>
  <c r="N156" i="24"/>
  <c r="M156" i="24"/>
  <c r="L156" i="24"/>
  <c r="K156" i="24"/>
  <c r="J156" i="24"/>
  <c r="I156" i="24"/>
  <c r="H156" i="24"/>
  <c r="G156" i="24"/>
  <c r="F156" i="24"/>
  <c r="E156" i="24"/>
  <c r="D156" i="24"/>
  <c r="B100" i="24"/>
  <c r="H67"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135" i="24"/>
  <c r="G136" i="24" s="1"/>
  <c r="K135" i="24"/>
  <c r="K136" i="24" s="1"/>
  <c r="AA135" i="24"/>
  <c r="AA136" i="24" s="1"/>
  <c r="B135" i="24"/>
  <c r="B136" i="24" s="1"/>
  <c r="Q135" i="24"/>
  <c r="Q136" i="24" s="1"/>
  <c r="Y135" i="24"/>
  <c r="Y136" i="24" s="1"/>
  <c r="J135" i="24"/>
  <c r="J136" i="24" s="1"/>
  <c r="AB135" i="24"/>
  <c r="AB136" i="24" s="1"/>
  <c r="S135" i="24"/>
  <c r="S136" i="24" s="1"/>
  <c r="I135" i="24"/>
  <c r="I136" i="24" s="1"/>
  <c r="V135" i="24"/>
  <c r="V136" i="24" s="1"/>
  <c r="X135" i="24"/>
  <c r="X136" i="24" s="1"/>
  <c r="T135" i="24"/>
  <c r="T136" i="24" s="1"/>
  <c r="Z135" i="24"/>
  <c r="Z136" i="24" s="1"/>
  <c r="AC135" i="24"/>
  <c r="AC136" i="24" s="1"/>
  <c r="N135" i="24"/>
  <c r="N136" i="24" s="1"/>
  <c r="L135" i="24"/>
  <c r="L136" i="24" s="1"/>
  <c r="R135" i="24"/>
  <c r="R136" i="24" s="1"/>
  <c r="U135" i="24"/>
  <c r="U136" i="24" s="1"/>
  <c r="C135" i="24"/>
  <c r="C136" i="24" s="1"/>
  <c r="F135" i="24"/>
  <c r="F136" i="24" s="1"/>
  <c r="D135" i="24"/>
  <c r="D136" i="24" s="1"/>
  <c r="P135" i="24"/>
  <c r="P136" i="24" s="1"/>
  <c r="W135" i="24"/>
  <c r="W136" i="24" s="1"/>
  <c r="H135" i="24"/>
  <c r="H136" i="24" s="1"/>
  <c r="O135" i="24"/>
  <c r="O136" i="24" s="1"/>
  <c r="M135" i="24"/>
  <c r="M136" i="24" s="1"/>
  <c r="M96" i="24"/>
  <c r="T96" i="24"/>
  <c r="P95" i="24"/>
  <c r="X96" i="24"/>
  <c r="J96" i="24"/>
  <c r="G96" i="24"/>
  <c r="I115" i="24" s="1"/>
  <c r="P96" i="24"/>
  <c r="K96" i="24"/>
  <c r="H96" i="24"/>
  <c r="U96" i="24"/>
  <c r="K114" i="24"/>
  <c r="K115" i="24" s="1"/>
  <c r="S114" i="24"/>
  <c r="S115" i="24" s="1"/>
  <c r="AA114" i="24"/>
  <c r="L114" i="24"/>
  <c r="T114" i="24"/>
  <c r="T115" i="24" s="1"/>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4" i="24"/>
  <c r="D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Y96" i="24"/>
  <c r="AA115" i="24" s="1"/>
  <c r="AC96" i="24"/>
  <c r="AA96" i="24"/>
  <c r="AC115" i="24" s="1"/>
  <c r="AB96" i="24"/>
  <c r="M115" i="24"/>
  <c r="S117" i="24"/>
  <c r="D67" i="24"/>
  <c r="E67" i="24" s="1"/>
  <c r="F67" i="24" s="1"/>
  <c r="G67" i="24" s="1"/>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G128" i="24"/>
  <c r="R132" i="24"/>
  <c r="Y124" i="24"/>
  <c r="G132" i="24"/>
  <c r="I128" i="24"/>
  <c r="J128" i="24"/>
  <c r="F128" i="24"/>
  <c r="P128" i="24"/>
  <c r="M132" i="24"/>
  <c r="AB124" i="24"/>
  <c r="Y132" i="24"/>
  <c r="V124" i="24"/>
  <c r="S124" i="24"/>
  <c r="I124" i="24"/>
  <c r="X132" i="24"/>
  <c r="S128" i="24"/>
  <c r="N124" i="24"/>
  <c r="L124" i="24"/>
  <c r="K124" i="24"/>
  <c r="I132" i="24"/>
  <c r="P132" i="24"/>
  <c r="H124" i="24"/>
  <c r="Q128" i="24"/>
  <c r="K128" i="24"/>
  <c r="V132" i="24"/>
  <c r="F124" i="24"/>
  <c r="E132" i="24"/>
  <c r="AB132" i="24"/>
  <c r="N128" i="24"/>
  <c r="T132" i="24"/>
  <c r="AA132" i="24"/>
  <c r="L132" i="24"/>
  <c r="S132" i="24"/>
  <c r="AC128" i="24"/>
  <c r="H132" i="24"/>
  <c r="E124" i="24"/>
  <c r="W124" i="24"/>
  <c r="N132" i="24"/>
  <c r="Y128" i="24"/>
  <c r="E128" i="24"/>
  <c r="O132" i="24"/>
  <c r="Q124" i="24"/>
  <c r="X124" i="24"/>
  <c r="AA128" i="24"/>
  <c r="U124" i="24"/>
  <c r="Z132" i="24"/>
  <c r="K132" i="24"/>
  <c r="U128" i="24"/>
  <c r="AB128" i="24"/>
  <c r="AC132" i="24"/>
  <c r="AC124" i="24"/>
  <c r="B162" i="24"/>
  <c r="O128" i="24"/>
  <c r="L128" i="24"/>
  <c r="R128" i="24"/>
  <c r="AA124" i="24"/>
  <c r="T124" i="24"/>
  <c r="Q132" i="24"/>
  <c r="P124" i="24"/>
  <c r="O124" i="24"/>
  <c r="F132" i="24"/>
  <c r="X128" i="24"/>
  <c r="W128" i="24"/>
  <c r="M128" i="24"/>
  <c r="T128" i="24"/>
  <c r="W132" i="24"/>
  <c r="G124" i="24"/>
  <c r="U132" i="24"/>
  <c r="Z128" i="24"/>
  <c r="M124" i="24"/>
  <c r="V128" i="24"/>
  <c r="C130" i="24"/>
  <c r="C131" i="24" s="1"/>
  <c r="D132" i="24"/>
  <c r="C114" i="24"/>
  <c r="C115" i="24" s="1"/>
  <c r="C122" i="24"/>
  <c r="C123" i="24" s="1"/>
  <c r="D124" i="24"/>
  <c r="D128" i="24"/>
  <c r="C126" i="24"/>
  <c r="C127" i="24" s="1"/>
  <c r="D46" i="14"/>
  <c r="R118" i="24" l="1"/>
  <c r="R119" i="24" s="1"/>
  <c r="S118" i="24"/>
  <c r="S119" i="24" s="1"/>
  <c r="T153" i="24"/>
  <c r="T117" i="24"/>
  <c r="T118" i="24" s="1"/>
  <c r="T119" i="24" s="1"/>
  <c r="V153" i="24"/>
  <c r="V117" i="24"/>
  <c r="V118" i="24" s="1"/>
  <c r="V119" i="24" s="1"/>
  <c r="W153" i="24"/>
  <c r="W117" i="24"/>
  <c r="W118" i="24" s="1"/>
  <c r="X153" i="24"/>
  <c r="X117" i="24"/>
  <c r="Y153" i="24"/>
  <c r="Y117" i="24"/>
  <c r="Y118" i="24" s="1"/>
  <c r="Y119" i="24" s="1"/>
  <c r="Z153" i="24"/>
  <c r="Z117" i="24"/>
  <c r="Z118" i="24" s="1"/>
  <c r="Z119" i="24"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B114" i="24"/>
  <c r="B115" i="24" s="1"/>
  <c r="C128" i="24"/>
  <c r="B126" i="24"/>
  <c r="B127" i="24" s="1"/>
  <c r="B130" i="24"/>
  <c r="B131" i="24" s="1"/>
  <c r="C132" i="24"/>
  <c r="A30" i="17"/>
  <c r="O118" i="24" l="1"/>
  <c r="O119" i="24" s="1"/>
  <c r="U118" i="24"/>
  <c r="U119" i="24" s="1"/>
  <c r="X118" i="24"/>
  <c r="X119" i="24" s="1"/>
  <c r="N118" i="24"/>
  <c r="N119" i="24" s="1"/>
  <c r="P118" i="24"/>
  <c r="P119" i="24" s="1"/>
  <c r="J118" i="24"/>
  <c r="J119" i="24" s="1"/>
  <c r="E73" i="24"/>
  <c r="F73" i="24" s="1"/>
  <c r="AC119" i="24"/>
  <c r="M119" i="24"/>
  <c r="W119" i="24"/>
  <c r="Q119" i="24"/>
  <c r="AA119" i="24"/>
  <c r="L119" i="24"/>
  <c r="K119" i="24"/>
  <c r="I119" i="24"/>
  <c r="AB119" i="24"/>
  <c r="D119" i="24"/>
  <c r="C117" i="24"/>
  <c r="C118" i="24" s="1"/>
  <c r="B124" i="24"/>
  <c r="B132" i="24"/>
  <c r="B128" i="24"/>
  <c r="E153" i="24"/>
  <c r="D14" i="14"/>
  <c r="G11" i="12"/>
  <c r="H11" i="12"/>
  <c r="I11" i="12"/>
  <c r="F11" i="12"/>
  <c r="N10" i="12"/>
  <c r="M10" i="12"/>
  <c r="L10" i="12"/>
  <c r="E74" i="24" l="1"/>
  <c r="F117" i="24" s="1"/>
  <c r="F118" i="24" s="1"/>
  <c r="C119" i="24"/>
  <c r="B117" i="24"/>
  <c r="B118" i="24" s="1"/>
  <c r="E119" i="24"/>
  <c r="F74" i="24"/>
  <c r="G117" i="24" s="1"/>
  <c r="G118" i="24" s="1"/>
  <c r="G73" i="24"/>
  <c r="G74" i="24" s="1"/>
  <c r="H117" i="24" s="1"/>
  <c r="H118" i="24" s="1"/>
  <c r="M11" i="12"/>
  <c r="L11" i="12"/>
  <c r="F153" i="24" l="1"/>
  <c r="B119" i="24"/>
  <c r="F119" i="24"/>
  <c r="H153" i="24"/>
  <c r="G153" i="24"/>
  <c r="G119" i="24" l="1"/>
  <c r="H119" i="24"/>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E46" i="14" l="1"/>
  <c r="N27" i="14"/>
  <c r="F78" i="14"/>
  <c r="G74" i="14"/>
  <c r="D64" i="14"/>
  <c r="E61" i="14"/>
  <c r="G97" i="14"/>
  <c r="F102" i="14"/>
  <c r="O21" i="14"/>
  <c r="F46" i="14"/>
  <c r="F94" i="14"/>
  <c r="G89" i="14"/>
  <c r="G86" i="14"/>
  <c r="H81" i="14"/>
  <c r="E33" i="14"/>
  <c r="F67" i="14"/>
  <c r="E70" i="14"/>
  <c r="F109" i="14"/>
  <c r="F58" i="14"/>
  <c r="G39" i="14" l="1"/>
  <c r="O7" i="14"/>
  <c r="O27" i="14"/>
  <c r="E64" i="14"/>
  <c r="F61" i="14"/>
  <c r="H39" i="14"/>
  <c r="G46" i="14"/>
  <c r="G94" i="14"/>
  <c r="H89" i="14"/>
  <c r="H74" i="14"/>
  <c r="G78" i="14"/>
  <c r="H86" i="14"/>
  <c r="I81" i="14"/>
  <c r="P21" i="14"/>
  <c r="P7" i="14"/>
  <c r="G102" i="14"/>
  <c r="H97" i="14"/>
  <c r="G67" i="14"/>
  <c r="F70" i="14"/>
  <c r="F33" i="14"/>
  <c r="G109" i="14"/>
  <c r="G58" i="14"/>
  <c r="F51" i="14"/>
  <c r="P27" i="14" l="1"/>
  <c r="Q21" i="14"/>
  <c r="I39" i="14"/>
  <c r="H67" i="14"/>
  <c r="G70" i="14"/>
  <c r="H102" i="14"/>
  <c r="I97" i="14"/>
  <c r="G61" i="14"/>
  <c r="F64" i="14"/>
  <c r="I74" i="14"/>
  <c r="H78" i="14"/>
  <c r="H46" i="14"/>
  <c r="I86" i="14"/>
  <c r="J81" i="14"/>
  <c r="I89" i="14"/>
  <c r="H94" i="14"/>
  <c r="G33" i="14"/>
  <c r="Q7" i="14"/>
  <c r="H109" i="14"/>
  <c r="G51" i="14"/>
  <c r="H58" i="14"/>
  <c r="Q27" i="14" l="1"/>
  <c r="H33" i="14"/>
  <c r="J39" i="14"/>
  <c r="R7" i="14"/>
  <c r="I46" i="14"/>
  <c r="I67" i="14"/>
  <c r="H70" i="14"/>
  <c r="I78" i="14"/>
  <c r="J74" i="14"/>
  <c r="R21" i="14"/>
  <c r="I94" i="14"/>
  <c r="J89" i="14"/>
  <c r="G64" i="14"/>
  <c r="H61" i="14"/>
  <c r="J86" i="14"/>
  <c r="K81" i="14"/>
  <c r="I102" i="14"/>
  <c r="J97" i="14"/>
  <c r="I109" i="14"/>
  <c r="I58" i="14"/>
  <c r="H51" i="14"/>
  <c r="R27" i="14" l="1"/>
  <c r="S7" i="14"/>
  <c r="J78" i="14"/>
  <c r="K74" i="14"/>
  <c r="H64" i="14"/>
  <c r="I61" i="14"/>
  <c r="K39" i="14"/>
  <c r="S21" i="14"/>
  <c r="I70" i="14"/>
  <c r="J67" i="14"/>
  <c r="I33" i="14"/>
  <c r="L81" i="14"/>
  <c r="K86" i="14"/>
  <c r="K97" i="14"/>
  <c r="J102" i="14"/>
  <c r="J94" i="14"/>
  <c r="K89" i="14"/>
  <c r="J46" i="14"/>
  <c r="J109" i="14"/>
  <c r="I51" i="14"/>
  <c r="J58" i="14"/>
  <c r="S27" i="14" l="1"/>
  <c r="K46" i="14"/>
  <c r="L89" i="14"/>
  <c r="K94" i="14"/>
  <c r="K78" i="14"/>
  <c r="L74" i="14"/>
  <c r="T21" i="14"/>
  <c r="M81" i="14"/>
  <c r="L86" i="14"/>
  <c r="L39" i="14"/>
  <c r="T7" i="14"/>
  <c r="J61" i="14"/>
  <c r="I64" i="14"/>
  <c r="K67" i="14"/>
  <c r="J70" i="14"/>
  <c r="L97" i="14"/>
  <c r="K102" i="14"/>
  <c r="J33" i="14"/>
  <c r="K109" i="14"/>
  <c r="K58" i="14"/>
  <c r="J51" i="14"/>
  <c r="T27" i="14" l="1"/>
  <c r="L102" i="14"/>
  <c r="M97" i="14"/>
  <c r="M39" i="14"/>
  <c r="L94" i="14"/>
  <c r="M89" i="14"/>
  <c r="L78" i="14"/>
  <c r="M74" i="14"/>
  <c r="K70" i="14"/>
  <c r="L67" i="14"/>
  <c r="M86" i="14"/>
  <c r="N81" i="14"/>
  <c r="L46" i="14"/>
  <c r="U7" i="14"/>
  <c r="K33" i="14"/>
  <c r="K61" i="14"/>
  <c r="J64" i="14"/>
  <c r="U21" i="14"/>
  <c r="L109" i="14"/>
  <c r="K51" i="14"/>
  <c r="L58" i="14"/>
  <c r="U27" i="14" l="1"/>
  <c r="M94" i="14"/>
  <c r="N89" i="14"/>
  <c r="L61" i="14"/>
  <c r="K64" i="14"/>
  <c r="V7" i="14"/>
  <c r="M102" i="14"/>
  <c r="N97" i="14"/>
  <c r="N86" i="14"/>
  <c r="O81" i="14"/>
  <c r="L33" i="14"/>
  <c r="N39" i="14"/>
  <c r="L70" i="14"/>
  <c r="M67" i="14"/>
  <c r="M46" i="14"/>
  <c r="M78" i="14"/>
  <c r="N74" i="14"/>
  <c r="M109" i="14"/>
  <c r="M58" i="14"/>
  <c r="L51" i="14"/>
  <c r="V27" i="14" l="1"/>
  <c r="O86" i="14"/>
  <c r="P81" i="14"/>
  <c r="N46" i="14"/>
  <c r="L64" i="14"/>
  <c r="M61" i="14"/>
  <c r="W21" i="14"/>
  <c r="M70" i="14"/>
  <c r="N67" i="14"/>
  <c r="W7" i="14"/>
  <c r="N102" i="14"/>
  <c r="O97" i="14"/>
  <c r="N94" i="14"/>
  <c r="O89" i="14"/>
  <c r="M33" i="14"/>
  <c r="O74" i="14"/>
  <c r="N78" i="14"/>
  <c r="O39" i="14"/>
  <c r="N109" i="14"/>
  <c r="M51" i="14"/>
  <c r="N58" i="14"/>
  <c r="W27" i="14" l="1"/>
  <c r="O94" i="14"/>
  <c r="P89" i="14"/>
  <c r="N61" i="14"/>
  <c r="M64" i="14"/>
  <c r="X21" i="14"/>
  <c r="O78" i="14"/>
  <c r="P74" i="14"/>
  <c r="N33" i="14"/>
  <c r="X7" i="14"/>
  <c r="O46" i="14"/>
  <c r="N70" i="14"/>
  <c r="O67" i="14"/>
  <c r="Q81" i="14"/>
  <c r="P86" i="14"/>
  <c r="O102" i="14"/>
  <c r="P97" i="14"/>
  <c r="P39" i="14"/>
  <c r="O109" i="14"/>
  <c r="O58" i="14"/>
  <c r="N51" i="14"/>
  <c r="X27" i="14" l="1"/>
  <c r="P46" i="14"/>
  <c r="P78" i="14"/>
  <c r="Q74" i="14"/>
  <c r="Q97" i="14"/>
  <c r="P102" i="14"/>
  <c r="Y21" i="14"/>
  <c r="O70" i="14"/>
  <c r="P67" i="14"/>
  <c r="P94" i="14"/>
  <c r="Q89" i="14"/>
  <c r="Y7" i="14"/>
  <c r="O33" i="14"/>
  <c r="Q86" i="14"/>
  <c r="R81" i="14"/>
  <c r="N64" i="14"/>
  <c r="O61" i="14"/>
  <c r="Q39" i="14"/>
  <c r="P109" i="14"/>
  <c r="O51" i="14"/>
  <c r="P58" i="14"/>
  <c r="Y27" i="14" l="1"/>
  <c r="Z21" i="14"/>
  <c r="R97" i="14"/>
  <c r="Q102" i="14"/>
  <c r="O64" i="14"/>
  <c r="P61" i="14"/>
  <c r="Q94" i="14"/>
  <c r="R89" i="14"/>
  <c r="Q78" i="14"/>
  <c r="R74" i="14"/>
  <c r="R86" i="14"/>
  <c r="S81" i="14"/>
  <c r="P70" i="14"/>
  <c r="Q67" i="14"/>
  <c r="Q46" i="14"/>
  <c r="Z7" i="14"/>
  <c r="R39" i="14"/>
  <c r="P33" i="14"/>
  <c r="Q109" i="14"/>
  <c r="Q58" i="14"/>
  <c r="P51" i="14"/>
  <c r="Z27" i="14" l="1"/>
  <c r="R102" i="14"/>
  <c r="S97" i="14"/>
  <c r="R46" i="14"/>
  <c r="Q61" i="14"/>
  <c r="P64" i="14"/>
  <c r="R78" i="14"/>
  <c r="S74" i="14"/>
  <c r="AA21" i="14"/>
  <c r="R94" i="14"/>
  <c r="S89" i="14"/>
  <c r="R67" i="14"/>
  <c r="Q70" i="14"/>
  <c r="S39" i="14"/>
  <c r="T81" i="14"/>
  <c r="S86" i="14"/>
  <c r="AA7" i="14"/>
  <c r="Q33" i="14"/>
  <c r="R109" i="14"/>
  <c r="Q51" i="14"/>
  <c r="R58" i="14"/>
  <c r="AA27" i="14" l="1"/>
  <c r="T89" i="14"/>
  <c r="S94" i="14"/>
  <c r="R70" i="14"/>
  <c r="S67" i="14"/>
  <c r="T86" i="14"/>
  <c r="U81" i="14"/>
  <c r="Q64" i="14"/>
  <c r="R61" i="14"/>
  <c r="AB7" i="14"/>
  <c r="S78" i="14"/>
  <c r="T74" i="14"/>
  <c r="S102" i="14"/>
  <c r="T97" i="14"/>
  <c r="AB21" i="14"/>
  <c r="S46" i="14"/>
  <c r="T39" i="14"/>
  <c r="R33" i="14"/>
  <c r="S109" i="14"/>
  <c r="S58" i="14"/>
  <c r="R51" i="14"/>
  <c r="AB27" i="14" l="1"/>
  <c r="U86" i="14"/>
  <c r="V81" i="14"/>
  <c r="T94" i="14"/>
  <c r="U89" i="14"/>
  <c r="S33" i="14"/>
  <c r="U39" i="14"/>
  <c r="T46" i="14"/>
  <c r="AC7" i="14"/>
  <c r="S70" i="14"/>
  <c r="T67" i="14"/>
  <c r="U97" i="14"/>
  <c r="T102" i="14"/>
  <c r="T78" i="14"/>
  <c r="U74" i="14"/>
  <c r="AC21" i="14"/>
  <c r="R64" i="14"/>
  <c r="S61" i="14"/>
  <c r="T109" i="14"/>
  <c r="T58" i="14"/>
  <c r="S51" i="14"/>
  <c r="AC27" i="14" l="1"/>
  <c r="V39" i="14"/>
  <c r="U102" i="14"/>
  <c r="V97" i="14"/>
  <c r="AD21" i="14"/>
  <c r="T70" i="14"/>
  <c r="U67" i="14"/>
  <c r="AD7" i="14"/>
  <c r="U94" i="14"/>
  <c r="V89" i="14"/>
  <c r="T33" i="14"/>
  <c r="U78" i="14"/>
  <c r="V74" i="14"/>
  <c r="U46" i="14"/>
  <c r="V86" i="14"/>
  <c r="W81" i="14"/>
  <c r="S64" i="14"/>
  <c r="T61" i="14"/>
  <c r="U109" i="14"/>
  <c r="T51" i="14"/>
  <c r="U58" i="14"/>
  <c r="AD27" i="14" l="1"/>
  <c r="U70" i="14"/>
  <c r="V67" i="14"/>
  <c r="X81" i="14"/>
  <c r="W86" i="14"/>
  <c r="V46" i="14"/>
  <c r="V102" i="14"/>
  <c r="W97" i="14"/>
  <c r="V78" i="14"/>
  <c r="W74" i="14"/>
  <c r="AE7" i="14"/>
  <c r="U33" i="14"/>
  <c r="V94" i="14"/>
  <c r="W89" i="14"/>
  <c r="AE21" i="14"/>
  <c r="T64" i="14"/>
  <c r="U61" i="14"/>
  <c r="W39" i="14"/>
  <c r="V109" i="14"/>
  <c r="V58" i="14"/>
  <c r="U51" i="14"/>
  <c r="AE27" i="14" l="1"/>
  <c r="W94" i="14"/>
  <c r="X89" i="14"/>
  <c r="W46" i="14"/>
  <c r="AG7" i="14"/>
  <c r="AF7" i="14"/>
  <c r="Y81" i="14"/>
  <c r="X86" i="14"/>
  <c r="X39" i="14"/>
  <c r="V33" i="14"/>
  <c r="AG21" i="14"/>
  <c r="AF21" i="14"/>
  <c r="W78" i="14"/>
  <c r="X74" i="14"/>
  <c r="V70" i="14"/>
  <c r="W67" i="14"/>
  <c r="X97" i="14"/>
  <c r="W102" i="14"/>
  <c r="V61" i="14"/>
  <c r="U64" i="14"/>
  <c r="W109" i="14"/>
  <c r="V51" i="14"/>
  <c r="W58" i="14"/>
  <c r="AG27" i="14" l="1"/>
  <c r="AF27" i="14"/>
  <c r="X102" i="14"/>
  <c r="Y97" i="14"/>
  <c r="X46" i="14"/>
  <c r="W70" i="14"/>
  <c r="X67" i="14"/>
  <c r="Y39" i="14"/>
  <c r="X94" i="14"/>
  <c r="Y89" i="14"/>
  <c r="X78" i="14"/>
  <c r="Y74" i="14"/>
  <c r="Y86" i="14"/>
  <c r="Z81" i="14"/>
  <c r="V64" i="14"/>
  <c r="W61" i="14"/>
  <c r="W33" i="14"/>
  <c r="X109" i="14"/>
  <c r="X58" i="14"/>
  <c r="W51" i="14"/>
  <c r="AA81" i="14" l="1"/>
  <c r="Z86" i="14"/>
  <c r="Z39" i="14"/>
  <c r="Y94" i="14"/>
  <c r="Z89" i="14"/>
  <c r="Y78" i="14"/>
  <c r="Z74" i="14"/>
  <c r="X33" i="14"/>
  <c r="Y102" i="14"/>
  <c r="Z97" i="14"/>
  <c r="X70" i="14"/>
  <c r="Y67" i="14"/>
  <c r="Y46" i="14"/>
  <c r="W64" i="14"/>
  <c r="X61" i="14"/>
  <c r="Y109" i="14"/>
  <c r="X51" i="14"/>
  <c r="Y58" i="14"/>
  <c r="Y70" i="14" l="1"/>
  <c r="Z67" i="14"/>
  <c r="AA89" i="14"/>
  <c r="Z94" i="14"/>
  <c r="Z46" i="14"/>
  <c r="Z102" i="14"/>
  <c r="AA97" i="14"/>
  <c r="AA39" i="14"/>
  <c r="X64" i="14"/>
  <c r="Y61" i="14"/>
  <c r="Y33" i="14"/>
  <c r="AA74" i="14"/>
  <c r="Z78" i="14"/>
  <c r="AA86" i="14"/>
  <c r="AB81" i="14"/>
  <c r="Z109" i="14"/>
  <c r="Z58" i="14"/>
  <c r="Y51" i="14"/>
  <c r="AB74" i="14" l="1"/>
  <c r="AA78" i="14"/>
  <c r="Y64" i="14"/>
  <c r="Z61" i="14"/>
  <c r="AA46" i="14"/>
  <c r="AC81" i="14"/>
  <c r="AB86" i="14"/>
  <c r="AB89" i="14"/>
  <c r="AA94" i="14"/>
  <c r="AB97" i="14"/>
  <c r="AA102" i="14"/>
  <c r="Z33" i="14"/>
  <c r="Z70" i="14"/>
  <c r="AA67" i="14"/>
  <c r="AB39" i="14"/>
  <c r="AA109" i="14"/>
  <c r="Z51" i="14"/>
  <c r="AA58" i="14"/>
  <c r="AA33" i="14" l="1"/>
  <c r="AB46" i="14"/>
  <c r="AA70" i="14"/>
  <c r="AB67" i="14"/>
  <c r="Z64" i="14"/>
  <c r="AA61" i="14"/>
  <c r="AB102" i="14"/>
  <c r="AC97" i="14"/>
  <c r="AC86" i="14"/>
  <c r="AD81" i="14"/>
  <c r="AC39" i="14"/>
  <c r="AB94" i="14"/>
  <c r="AC89" i="14"/>
  <c r="AC74" i="14"/>
  <c r="AB78" i="14"/>
  <c r="AB109" i="14"/>
  <c r="AB58" i="14"/>
  <c r="AA51" i="14"/>
  <c r="AD39" i="14" l="1"/>
  <c r="AE81" i="14"/>
  <c r="AD86" i="14"/>
  <c r="AC46" i="14"/>
  <c r="AB70" i="14"/>
  <c r="AC67" i="14"/>
  <c r="AC78" i="14"/>
  <c r="AD74" i="14"/>
  <c r="AC102" i="14"/>
  <c r="AD97" i="14"/>
  <c r="AB33" i="14"/>
  <c r="AB61" i="14"/>
  <c r="AA64" i="14"/>
  <c r="AD89" i="14"/>
  <c r="AC94" i="14"/>
  <c r="AC109" i="14"/>
  <c r="AB51" i="14"/>
  <c r="AC58" i="14"/>
  <c r="AC33" i="14" l="1"/>
  <c r="AD102" i="14"/>
  <c r="AE97" i="14"/>
  <c r="AB64" i="14"/>
  <c r="AC61" i="14"/>
  <c r="AF81" i="14"/>
  <c r="AE86" i="14"/>
  <c r="AD78" i="14"/>
  <c r="AE74" i="14"/>
  <c r="AD67" i="14"/>
  <c r="AC70" i="14"/>
  <c r="AD46" i="14"/>
  <c r="AD94" i="14"/>
  <c r="AE89" i="14"/>
  <c r="AE39" i="14"/>
  <c r="AD109" i="14"/>
  <c r="AD58" i="14"/>
  <c r="AC51" i="14"/>
  <c r="AG81" i="14" l="1"/>
  <c r="AF86" i="14"/>
  <c r="AE67" i="14"/>
  <c r="AD70" i="14"/>
  <c r="AF74" i="14"/>
  <c r="AE78" i="14"/>
  <c r="AE102" i="14"/>
  <c r="AF97" i="14"/>
  <c r="AF39" i="14"/>
  <c r="AD33" i="14"/>
  <c r="AE46" i="14"/>
  <c r="AD61" i="14"/>
  <c r="AC64" i="14"/>
  <c r="AE94" i="14"/>
  <c r="AF89" i="14"/>
  <c r="AE109" i="14"/>
  <c r="AD51" i="14"/>
  <c r="AE58" i="14"/>
  <c r="AG97" i="14" l="1"/>
  <c r="AF102" i="14"/>
  <c r="AG74" i="14"/>
  <c r="AF78" i="14"/>
  <c r="AF67" i="14"/>
  <c r="AE70" i="14"/>
  <c r="AG39" i="14"/>
  <c r="AE61" i="14"/>
  <c r="AD64" i="14"/>
  <c r="AF46" i="14"/>
  <c r="AE33" i="14"/>
  <c r="AF94" i="14"/>
  <c r="AG89" i="14"/>
  <c r="AG86" i="14"/>
  <c r="AH81" i="14"/>
  <c r="AF109" i="14"/>
  <c r="AG58" i="14"/>
  <c r="AF58" i="14"/>
  <c r="AE51" i="14"/>
  <c r="AG67" i="14" l="1"/>
  <c r="AF70" i="14"/>
  <c r="AH86" i="14"/>
  <c r="AG46" i="14"/>
  <c r="AG78" i="14"/>
  <c r="AH74" i="14"/>
  <c r="AF33" i="14"/>
  <c r="AH89" i="14"/>
  <c r="AG94" i="14"/>
  <c r="AE64" i="14"/>
  <c r="AF61" i="14"/>
  <c r="AH97" i="14"/>
  <c r="AG102" i="14"/>
  <c r="AG109" i="14"/>
  <c r="AF51" i="14"/>
  <c r="AG33" i="14" l="1"/>
  <c r="AH102" i="14"/>
  <c r="AH78" i="14"/>
  <c r="AH94" i="14"/>
  <c r="AF64" i="14"/>
  <c r="AG61" i="14"/>
  <c r="AG70" i="14"/>
  <c r="AH109" i="14"/>
  <c r="AG51" i="14"/>
  <c r="AG64" i="14" l="1"/>
</calcChain>
</file>

<file path=xl/sharedStrings.xml><?xml version="1.0" encoding="utf-8"?>
<sst xmlns="http://schemas.openxmlformats.org/spreadsheetml/2006/main" count="3439" uniqueCount="1065">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</sst>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J60" sqref="J60"/>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F22"/>
  <sheetViews>
    <sheetView tabSelected="1" workbookViewId="0">
      <selection activeCell="D7" sqref="D7"/>
    </sheetView>
  </sheetViews>
  <sheetFormatPr defaultColWidth="9.140625" defaultRowHeight="15" x14ac:dyDescent="0.25"/>
  <cols>
    <col min="1" max="1" width="26.5703125" customWidth="1"/>
  </cols>
  <sheetData>
    <row r="1" spans="1:32" x14ac:dyDescent="0.25">
      <c r="A1" t="s">
        <v>172</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row>
    <row r="2" spans="1:32"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2" x14ac:dyDescent="0.25">
      <c r="A3" t="s">
        <v>309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s="5"/>
      <c r="AF3" s="5"/>
    </row>
    <row r="4" spans="1:32" x14ac:dyDescent="0.25">
      <c r="A4" t="s">
        <v>178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s="5"/>
      <c r="AF4" s="5"/>
    </row>
    <row r="5" spans="1:32"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2"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2"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2"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2"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2" x14ac:dyDescent="0.25">
      <c r="A10" t="s">
        <v>180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s="5"/>
      <c r="AF10" s="5"/>
    </row>
    <row r="11" spans="1:32" x14ac:dyDescent="0.25">
      <c r="A11" t="s">
        <v>181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s="5"/>
      <c r="AF11" s="5"/>
    </row>
    <row r="12" spans="1:32"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2"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row>
    <row r="14" spans="1:32" x14ac:dyDescent="0.25">
      <c r="A14" t="s">
        <v>182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s="5"/>
      <c r="AF14" s="5"/>
    </row>
    <row r="15" spans="1:32"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2"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row>
    <row r="17" spans="1:32" x14ac:dyDescent="0.25">
      <c r="A17" t="s">
        <v>308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s="5"/>
      <c r="AF17" s="5"/>
    </row>
    <row r="18" spans="1:32" x14ac:dyDescent="0.25">
      <c r="A18" t="s">
        <v>500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s="5"/>
      <c r="AF18" s="5"/>
    </row>
    <row r="19" spans="1:32" x14ac:dyDescent="0.25">
      <c r="A19" t="s">
        <v>501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
      <c r="AF19" s="5"/>
    </row>
    <row r="20" spans="1:32"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2"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row>
    <row r="22" spans="1:32" x14ac:dyDescent="0.25">
      <c r="A22" s="126" t="s">
        <v>833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F25"/>
  <sheetViews>
    <sheetView workbookViewId="0">
      <selection activeCell="B1" sqref="B1:B1048576"/>
    </sheetView>
  </sheetViews>
  <sheetFormatPr defaultColWidth="9.140625" defaultRowHeight="15" x14ac:dyDescent="0.25"/>
  <cols>
    <col min="1" max="1" width="32.42578125" customWidth="1"/>
  </cols>
  <sheetData>
    <row r="1" spans="1:32" x14ac:dyDescent="0.25">
      <c r="A1" t="s">
        <v>172</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row>
    <row r="2" spans="1:32" x14ac:dyDescent="0.25">
      <c r="A2" t="s">
        <v>807</v>
      </c>
      <c r="B2" s="19">
        <v>0</v>
      </c>
      <c r="C2" s="19">
        <v>0</v>
      </c>
      <c r="D2" s="19">
        <v>0</v>
      </c>
      <c r="E2" s="19">
        <v>0</v>
      </c>
      <c r="F2" s="19">
        <v>0</v>
      </c>
      <c r="G2" s="19">
        <v>0</v>
      </c>
      <c r="H2" s="19">
        <v>0</v>
      </c>
      <c r="I2" s="19">
        <v>0</v>
      </c>
      <c r="J2" s="19">
        <v>0</v>
      </c>
      <c r="K2" s="19">
        <v>0</v>
      </c>
      <c r="L2" s="19">
        <v>0</v>
      </c>
      <c r="M2" s="19">
        <v>0</v>
      </c>
      <c r="N2" s="19">
        <v>0</v>
      </c>
      <c r="O2" s="19">
        <v>0</v>
      </c>
      <c r="P2" s="19">
        <v>0</v>
      </c>
      <c r="Q2" s="19">
        <v>0</v>
      </c>
      <c r="R2" s="19">
        <v>0</v>
      </c>
      <c r="S2" s="19">
        <v>0</v>
      </c>
      <c r="T2" s="19">
        <v>0</v>
      </c>
      <c r="U2" s="19">
        <v>0</v>
      </c>
      <c r="V2" s="19">
        <v>0</v>
      </c>
      <c r="W2" s="19">
        <v>0</v>
      </c>
      <c r="X2" s="19">
        <v>0</v>
      </c>
      <c r="Y2" s="19">
        <v>0</v>
      </c>
      <c r="Z2" s="19">
        <v>0</v>
      </c>
      <c r="AA2" s="19">
        <v>0</v>
      </c>
      <c r="AB2" s="19">
        <v>0</v>
      </c>
      <c r="AC2" s="19">
        <v>0</v>
      </c>
      <c r="AD2" s="19">
        <v>0</v>
      </c>
      <c r="AE2" s="19"/>
      <c r="AF2" s="19"/>
    </row>
    <row r="3" spans="1:32" x14ac:dyDescent="0.25">
      <c r="A3" t="s">
        <v>808</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row>
    <row r="4" spans="1:32"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c r="AF4" s="19"/>
    </row>
    <row r="5" spans="1:32" x14ac:dyDescent="0.25">
      <c r="A5" t="s">
        <v>40</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c r="AF5" s="19"/>
    </row>
    <row r="6" spans="1:32" x14ac:dyDescent="0.25">
      <c r="A6" t="s">
        <v>24</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c r="AF6" s="19"/>
    </row>
    <row r="7" spans="1:32" x14ac:dyDescent="0.25">
      <c r="A7" t="s">
        <v>508</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row>
    <row r="8" spans="1:32" x14ac:dyDescent="0.25">
      <c r="A8" t="s">
        <v>810</v>
      </c>
      <c r="B8" s="19">
        <v>0</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row>
    <row r="9" spans="1:32" x14ac:dyDescent="0.25">
      <c r="A9" t="s">
        <v>811</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c r="AF9" s="19"/>
    </row>
    <row r="10" spans="1:32" x14ac:dyDescent="0.25">
      <c r="A10" t="s">
        <v>25</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row>
    <row r="11" spans="1:32" x14ac:dyDescent="0.25">
      <c r="A11" t="s">
        <v>301</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c r="Z11" s="19">
        <v>0</v>
      </c>
      <c r="AA11" s="19">
        <v>0</v>
      </c>
      <c r="AB11" s="19">
        <v>0</v>
      </c>
      <c r="AC11" s="19">
        <v>0</v>
      </c>
      <c r="AD11" s="19">
        <v>0</v>
      </c>
    </row>
    <row r="12" spans="1:32" x14ac:dyDescent="0.25">
      <c r="A12" t="s">
        <v>812</v>
      </c>
      <c r="B12" s="19">
        <v>0</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c r="Z12" s="19">
        <v>0</v>
      </c>
      <c r="AA12" s="19">
        <v>0</v>
      </c>
      <c r="AB12" s="19">
        <v>0</v>
      </c>
      <c r="AC12" s="19">
        <v>0</v>
      </c>
      <c r="AD12" s="19">
        <v>0</v>
      </c>
    </row>
    <row r="13" spans="1:32" x14ac:dyDescent="0.25">
      <c r="A13" t="s">
        <v>813</v>
      </c>
      <c r="B13" s="19">
        <v>0</v>
      </c>
      <c r="C13" s="19">
        <v>0</v>
      </c>
      <c r="D13" s="19">
        <v>0</v>
      </c>
      <c r="E13" s="19">
        <v>0</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0</v>
      </c>
      <c r="AD13" s="19">
        <v>0</v>
      </c>
      <c r="AE13" s="19"/>
      <c r="AF13" s="19"/>
    </row>
    <row r="14" spans="1:32" x14ac:dyDescent="0.25">
      <c r="A14" t="s">
        <v>814</v>
      </c>
      <c r="B14" s="19">
        <v>0</v>
      </c>
      <c r="C14" s="19">
        <v>0</v>
      </c>
      <c r="D14" s="19">
        <v>0</v>
      </c>
      <c r="E14" s="19">
        <v>0</v>
      </c>
      <c r="F14" s="19">
        <v>0</v>
      </c>
      <c r="G14" s="19">
        <v>0</v>
      </c>
      <c r="H14" s="19">
        <v>0</v>
      </c>
      <c r="I14" s="19">
        <v>0</v>
      </c>
      <c r="J14" s="19">
        <v>0</v>
      </c>
      <c r="K14" s="19">
        <v>0</v>
      </c>
      <c r="L14" s="19">
        <v>0</v>
      </c>
      <c r="M14" s="19">
        <v>0</v>
      </c>
      <c r="N14" s="19">
        <v>0</v>
      </c>
      <c r="O14" s="19">
        <v>0</v>
      </c>
      <c r="P14" s="19">
        <v>0</v>
      </c>
      <c r="Q14" s="19">
        <v>0</v>
      </c>
      <c r="R14" s="19">
        <v>0</v>
      </c>
      <c r="S14" s="19">
        <v>0</v>
      </c>
      <c r="T14" s="19">
        <v>0</v>
      </c>
      <c r="U14" s="19">
        <v>0</v>
      </c>
      <c r="V14" s="19">
        <v>0</v>
      </c>
      <c r="W14" s="19">
        <v>0</v>
      </c>
      <c r="X14" s="19">
        <v>0</v>
      </c>
      <c r="Y14" s="19">
        <v>0</v>
      </c>
      <c r="Z14" s="19">
        <v>0</v>
      </c>
      <c r="AA14" s="19">
        <v>0</v>
      </c>
      <c r="AB14" s="19">
        <v>0</v>
      </c>
      <c r="AC14" s="19">
        <v>0</v>
      </c>
      <c r="AD14" s="19">
        <v>0</v>
      </c>
      <c r="AE14" s="19"/>
      <c r="AF14" s="19"/>
    </row>
    <row r="15" spans="1:32"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row>
    <row r="16" spans="1:32" x14ac:dyDescent="0.25">
      <c r="A16" t="s">
        <v>500</v>
      </c>
      <c r="B16" s="19">
        <v>0</v>
      </c>
      <c r="C16" s="19">
        <v>0</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9">
        <v>0</v>
      </c>
      <c r="U16" s="19">
        <v>0</v>
      </c>
      <c r="V16" s="19">
        <v>0</v>
      </c>
      <c r="W16" s="19">
        <v>0</v>
      </c>
      <c r="X16" s="19">
        <v>0</v>
      </c>
      <c r="Y16" s="19">
        <v>0</v>
      </c>
      <c r="Z16" s="19">
        <v>0</v>
      </c>
      <c r="AA16" s="19">
        <v>0</v>
      </c>
      <c r="AB16" s="19">
        <v>0</v>
      </c>
      <c r="AC16" s="19">
        <v>0</v>
      </c>
      <c r="AD16" s="19">
        <v>0</v>
      </c>
    </row>
    <row r="17" spans="1:30" x14ac:dyDescent="0.25">
      <c r="A17" t="s">
        <v>815</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c r="AA17" s="19">
        <v>0</v>
      </c>
      <c r="AB17" s="19">
        <v>0</v>
      </c>
      <c r="AC17" s="19">
        <v>0</v>
      </c>
      <c r="AD17" s="19">
        <v>0</v>
      </c>
    </row>
    <row r="18" spans="1:30" x14ac:dyDescent="0.25">
      <c r="A18" t="s">
        <v>503</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c r="AA18" s="19">
        <v>0</v>
      </c>
      <c r="AB18" s="19">
        <v>0</v>
      </c>
      <c r="AC18" s="19">
        <v>0</v>
      </c>
      <c r="AD18" s="19">
        <v>0</v>
      </c>
    </row>
    <row r="19" spans="1:30" x14ac:dyDescent="0.25">
      <c r="A19" t="s">
        <v>816</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row>
    <row r="20" spans="1:30" x14ac:dyDescent="0.25">
      <c r="A20" t="s">
        <v>817</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row>
    <row r="21" spans="1:30" x14ac:dyDescent="0.25">
      <c r="A21" t="s">
        <v>818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row>
    <row r="22" spans="1:30" x14ac:dyDescent="0.25">
      <c r="A22" t="s">
        <v>819</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c r="Z22" s="19">
        <v>0</v>
      </c>
      <c r="AA22" s="19">
        <v>0</v>
      </c>
      <c r="AB22" s="19">
        <v>0</v>
      </c>
      <c r="AC22" s="19">
        <v>0</v>
      </c>
      <c r="AD22" s="19">
        <v>0</v>
      </c>
    </row>
    <row r="23" spans="1:30" x14ac:dyDescent="0.25">
      <c r="A23" t="s">
        <v>820</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c r="AA23" s="19">
        <v>0</v>
      </c>
      <c r="AB23" s="19">
        <v>0</v>
      </c>
      <c r="AC23" s="19">
        <v>0</v>
      </c>
      <c r="AD23" s="19">
        <v>0</v>
      </c>
    </row>
    <row r="24" spans="1:30" x14ac:dyDescent="0.25">
      <c r="A24" s="126" t="s">
        <v>828</v>
      </c>
      <c r="B24" s="19">
        <v>0</v>
      </c>
      <c r="C24" s="19">
        <v>0</v>
      </c>
      <c r="D24" s="19">
        <v>0</v>
      </c>
      <c r="E24" s="19">
        <v>0</v>
      </c>
      <c r="F24" s="19">
        <v>0</v>
      </c>
      <c r="G24" s="19">
        <v>0</v>
      </c>
      <c r="H24" s="19">
        <v>0</v>
      </c>
      <c r="I24" s="19">
        <v>0</v>
      </c>
      <c r="J24" s="19">
        <v>0</v>
      </c>
      <c r="K24" s="19">
        <v>0</v>
      </c>
      <c r="L24" s="19">
        <v>0</v>
      </c>
      <c r="M24" s="19">
        <v>0</v>
      </c>
      <c r="N24" s="19">
        <v>0</v>
      </c>
      <c r="O24" s="19">
        <v>0</v>
      </c>
      <c r="P24" s="19">
        <v>0</v>
      </c>
      <c r="Q24" s="19">
        <v>0</v>
      </c>
      <c r="R24" s="19">
        <v>0</v>
      </c>
      <c r="S24" s="19">
        <v>0</v>
      </c>
      <c r="T24" s="19">
        <v>0</v>
      </c>
      <c r="U24" s="19">
        <v>0</v>
      </c>
      <c r="V24" s="19">
        <v>0</v>
      </c>
      <c r="W24" s="19">
        <v>0</v>
      </c>
      <c r="X24" s="19">
        <v>0</v>
      </c>
      <c r="Y24" s="19">
        <v>0</v>
      </c>
      <c r="Z24" s="19">
        <v>0</v>
      </c>
      <c r="AA24" s="19">
        <v>0</v>
      </c>
      <c r="AB24" s="19">
        <v>0</v>
      </c>
      <c r="AC24" s="19">
        <v>0</v>
      </c>
      <c r="AD24" s="19">
        <v>0</v>
      </c>
    </row>
    <row r="25" spans="1:30" x14ac:dyDescent="0.25">
      <c r="A25" s="126" t="s">
        <v>829</v>
      </c>
      <c r="B25" s="19">
        <v>0</v>
      </c>
      <c r="C25" s="19">
        <v>0</v>
      </c>
      <c r="D25" s="19">
        <v>0</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c r="AA25" s="19">
        <v>0</v>
      </c>
      <c r="AB25" s="19">
        <v>0</v>
      </c>
      <c r="AC25" s="19">
        <v>0</v>
      </c>
      <c r="AD25" s="19">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F25"/>
  <sheetViews>
    <sheetView workbookViewId="0">
      <selection activeCell="B1" sqref="B1:B1048576"/>
    </sheetView>
  </sheetViews>
  <sheetFormatPr defaultRowHeight="15" x14ac:dyDescent="0.25"/>
  <cols>
    <col min="1" max="1" width="32.7109375" customWidth="1"/>
  </cols>
  <sheetData>
    <row r="1" spans="1:32" x14ac:dyDescent="0.25">
      <c r="A1" t="s">
        <v>830</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row>
    <row r="2" spans="1:32"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c r="AF2" s="20"/>
    </row>
    <row r="3" spans="1:32"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c r="AF3" s="20"/>
    </row>
    <row r="4" spans="1:32"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c r="AF4" s="20"/>
    </row>
    <row r="5" spans="1:32"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c r="AF5" s="20"/>
    </row>
    <row r="6" spans="1:32"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c r="AF6" s="20"/>
    </row>
    <row r="7" spans="1:32"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c r="AF7" s="20"/>
    </row>
    <row r="8" spans="1:32" x14ac:dyDescent="0.25">
      <c r="A8" t="s">
        <v>810</v>
      </c>
      <c r="B8" s="20">
        <v>0</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c r="AF8" s="20"/>
    </row>
    <row r="9" spans="1:32" x14ac:dyDescent="0.25">
      <c r="A9" t="s">
        <v>811</v>
      </c>
      <c r="B9" s="20">
        <v>0</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c r="AF9" s="20"/>
    </row>
    <row r="10" spans="1:32"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c r="AF10" s="20"/>
    </row>
    <row r="11" spans="1:32" x14ac:dyDescent="0.25">
      <c r="A11" t="s">
        <v>301</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c r="AC11" s="20">
        <v>0</v>
      </c>
      <c r="AD11" s="20">
        <v>0</v>
      </c>
      <c r="AE11" s="20"/>
      <c r="AF11" s="20"/>
    </row>
    <row r="12" spans="1:32"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c r="AF12" s="20"/>
    </row>
    <row r="13" spans="1:32"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c r="AF13" s="20"/>
    </row>
    <row r="14" spans="1:32"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c r="AF14" s="20"/>
    </row>
    <row r="15" spans="1:32" x14ac:dyDescent="0.25">
      <c r="A15" t="s">
        <v>509</v>
      </c>
      <c r="B15" s="20">
        <v>0</v>
      </c>
      <c r="C15" s="20">
        <v>0</v>
      </c>
      <c r="D15" s="20">
        <v>0</v>
      </c>
      <c r="E15" s="20">
        <v>0</v>
      </c>
      <c r="F15" s="20">
        <v>0</v>
      </c>
      <c r="G15" s="20">
        <v>0</v>
      </c>
      <c r="H15" s="20">
        <v>0</v>
      </c>
      <c r="I15" s="20">
        <v>0</v>
      </c>
      <c r="J15" s="20">
        <v>0</v>
      </c>
      <c r="K15" s="20">
        <v>0</v>
      </c>
      <c r="L15" s="20">
        <v>0</v>
      </c>
      <c r="M15" s="20">
        <v>0</v>
      </c>
      <c r="N15" s="20">
        <v>0</v>
      </c>
      <c r="O15" s="20">
        <v>0</v>
      </c>
      <c r="P15" s="20">
        <v>0</v>
      </c>
      <c r="Q15" s="20">
        <v>0</v>
      </c>
      <c r="R15" s="20">
        <v>0</v>
      </c>
      <c r="S15" s="20">
        <v>0</v>
      </c>
      <c r="T15" s="20">
        <v>0</v>
      </c>
      <c r="U15" s="20">
        <v>0</v>
      </c>
      <c r="V15" s="20">
        <v>0</v>
      </c>
      <c r="W15" s="20">
        <v>0</v>
      </c>
      <c r="X15" s="20">
        <v>0</v>
      </c>
      <c r="Y15" s="20">
        <v>0</v>
      </c>
      <c r="Z15" s="20">
        <v>0</v>
      </c>
      <c r="AA15" s="20">
        <v>0</v>
      </c>
      <c r="AB15" s="20">
        <v>0</v>
      </c>
      <c r="AC15" s="20">
        <v>0</v>
      </c>
      <c r="AD15" s="20">
        <v>0</v>
      </c>
      <c r="AE15" s="20"/>
      <c r="AF15" s="20"/>
    </row>
    <row r="16" spans="1:32" x14ac:dyDescent="0.25">
      <c r="A16" t="s">
        <v>500</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
      <c r="AF16" s="20"/>
    </row>
    <row r="17" spans="1:32" x14ac:dyDescent="0.25">
      <c r="A17" t="s">
        <v>815</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c r="AF17" s="20"/>
    </row>
    <row r="18" spans="1:32"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row>
    <row r="19" spans="1:32" x14ac:dyDescent="0.25">
      <c r="A19" t="s">
        <v>816</v>
      </c>
      <c r="B19" s="20">
        <v>0</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row>
    <row r="20" spans="1:32" x14ac:dyDescent="0.25">
      <c r="A20" t="s">
        <v>817</v>
      </c>
      <c r="B20" s="20">
        <v>0</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row>
    <row r="21" spans="1:32" x14ac:dyDescent="0.25">
      <c r="A21" t="s">
        <v>818</v>
      </c>
      <c r="B21" s="20">
        <v>0</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row>
    <row r="22" spans="1:32" x14ac:dyDescent="0.25">
      <c r="A22" t="s">
        <v>819</v>
      </c>
      <c r="B22" s="20">
        <v>0</v>
      </c>
      <c r="C22" s="20">
        <v>0</v>
      </c>
      <c r="D22" s="20">
        <v>0</v>
      </c>
      <c r="E22" s="20">
        <v>0</v>
      </c>
      <c r="F22" s="20">
        <v>0</v>
      </c>
      <c r="G22" s="20">
        <v>0</v>
      </c>
      <c r="H22" s="20">
        <v>0</v>
      </c>
      <c r="I22" s="20">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row>
    <row r="23" spans="1:32" x14ac:dyDescent="0.25">
      <c r="A23" t="s">
        <v>820</v>
      </c>
      <c r="B23" s="20">
        <v>0</v>
      </c>
      <c r="C23" s="20">
        <v>0</v>
      </c>
      <c r="D23" s="20">
        <v>0</v>
      </c>
      <c r="E23" s="20">
        <v>0</v>
      </c>
      <c r="F23" s="20">
        <v>0</v>
      </c>
      <c r="G23" s="20">
        <v>0</v>
      </c>
      <c r="H23" s="20">
        <v>0</v>
      </c>
      <c r="I23" s="20">
        <v>0</v>
      </c>
      <c r="J23" s="20">
        <v>0</v>
      </c>
      <c r="K23" s="20">
        <v>0</v>
      </c>
      <c r="L23" s="20">
        <v>0</v>
      </c>
      <c r="M23" s="20">
        <v>0</v>
      </c>
      <c r="N23" s="20">
        <v>0</v>
      </c>
      <c r="O23" s="20">
        <v>0</v>
      </c>
      <c r="P23" s="20">
        <v>0</v>
      </c>
      <c r="Q23" s="20">
        <v>0</v>
      </c>
      <c r="R23" s="20">
        <v>0</v>
      </c>
      <c r="S23" s="20">
        <v>0</v>
      </c>
      <c r="T23" s="20">
        <v>0</v>
      </c>
      <c r="U23" s="20">
        <v>0</v>
      </c>
      <c r="V23" s="20">
        <v>0</v>
      </c>
      <c r="W23" s="20">
        <v>0</v>
      </c>
      <c r="X23" s="20">
        <v>0</v>
      </c>
      <c r="Y23" s="20">
        <v>0</v>
      </c>
      <c r="Z23" s="20">
        <v>0</v>
      </c>
      <c r="AA23" s="20">
        <v>0</v>
      </c>
      <c r="AB23" s="20">
        <v>0</v>
      </c>
      <c r="AC23" s="20">
        <v>0</v>
      </c>
      <c r="AD23" s="20">
        <v>0</v>
      </c>
    </row>
    <row r="24" spans="1:32" x14ac:dyDescent="0.25">
      <c r="A24" s="126" t="s">
        <v>828</v>
      </c>
      <c r="B24" s="20">
        <v>0</v>
      </c>
      <c r="C24" s="20">
        <v>0</v>
      </c>
      <c r="D24" s="20">
        <v>0</v>
      </c>
      <c r="E24" s="20">
        <v>0</v>
      </c>
      <c r="F24" s="20">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0">
        <v>0</v>
      </c>
      <c r="X24" s="20">
        <v>0</v>
      </c>
      <c r="Y24" s="20">
        <v>0</v>
      </c>
      <c r="Z24" s="20">
        <v>0</v>
      </c>
      <c r="AA24" s="20">
        <v>0</v>
      </c>
      <c r="AB24" s="20">
        <v>0</v>
      </c>
      <c r="AC24" s="20">
        <v>0</v>
      </c>
      <c r="AD24" s="20">
        <v>0</v>
      </c>
    </row>
    <row r="25" spans="1:32" x14ac:dyDescent="0.25">
      <c r="A25" s="126" t="s">
        <v>829</v>
      </c>
      <c r="B25" s="20">
        <v>0</v>
      </c>
      <c r="C25" s="20">
        <v>0</v>
      </c>
      <c r="D25" s="20">
        <v>0</v>
      </c>
      <c r="E25" s="20">
        <v>0</v>
      </c>
      <c r="F25" s="20">
        <v>0</v>
      </c>
      <c r="G25" s="20">
        <v>0</v>
      </c>
      <c r="H25" s="20">
        <v>0</v>
      </c>
      <c r="I25" s="20">
        <v>0</v>
      </c>
      <c r="J25" s="20">
        <v>0</v>
      </c>
      <c r="K25" s="20">
        <v>0</v>
      </c>
      <c r="L25" s="20">
        <v>0</v>
      </c>
      <c r="M25" s="20">
        <v>0</v>
      </c>
      <c r="N25" s="20">
        <v>0</v>
      </c>
      <c r="O25" s="20">
        <v>0</v>
      </c>
      <c r="P25" s="20">
        <v>0</v>
      </c>
      <c r="Q25" s="20">
        <v>0</v>
      </c>
      <c r="R25" s="20">
        <v>0</v>
      </c>
      <c r="S25" s="20">
        <v>0</v>
      </c>
      <c r="T25" s="20">
        <v>0</v>
      </c>
      <c r="U25" s="20">
        <v>0</v>
      </c>
      <c r="V25" s="20">
        <v>0</v>
      </c>
      <c r="W25" s="20">
        <v>0</v>
      </c>
      <c r="X25" s="20">
        <v>0</v>
      </c>
      <c r="Y25" s="20">
        <v>0</v>
      </c>
      <c r="Z25" s="20">
        <v>0</v>
      </c>
      <c r="AA25" s="20">
        <v>0</v>
      </c>
      <c r="AB25" s="20">
        <v>0</v>
      </c>
      <c r="AC25" s="20">
        <v>0</v>
      </c>
      <c r="AD25" s="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opLeftCell="C105" workbookViewId="0">
      <selection activeCell="U140" sqref="U140:AD140"/>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'[1]Policy Control Center'!C9</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0.75</v>
      </c>
      <c r="U110" s="117">
        <v>0.5</v>
      </c>
      <c r="V110" s="117">
        <v>0</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 t="shared" ref="B114:C114" si="5">C114</f>
        <v>23.620381171332561</v>
      </c>
      <c r="C114" s="118">
        <f t="shared" si="5"/>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6">((($B$100*H44+$B$99*(1-H44))*(1+($B$102*H76+$B$101*(1-H76))))+(($B$100*H44+$B$99*(1-H44))*$B$105*$B$106))*I110*(1-$B$104)</f>
        <v>23.620381171332561</v>
      </c>
      <c r="J114" s="118">
        <f t="shared" si="6"/>
        <v>23.620381171332561</v>
      </c>
      <c r="K114" s="118">
        <f t="shared" si="6"/>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6"/>
        <v>23.620381171332561</v>
      </c>
      <c r="P114" s="118">
        <f t="shared" si="6"/>
        <v>23.620381171332561</v>
      </c>
      <c r="Q114" s="118">
        <f t="shared" si="6"/>
        <v>23.620381171332561</v>
      </c>
      <c r="R114" s="118">
        <f t="shared" si="6"/>
        <v>23.620381171332561</v>
      </c>
      <c r="S114" s="118">
        <f t="shared" si="6"/>
        <v>23.620381171332561</v>
      </c>
      <c r="T114" s="118">
        <f t="shared" si="6"/>
        <v>17.715285878499422</v>
      </c>
      <c r="U114" s="118">
        <f t="shared" si="6"/>
        <v>11.81019058566628</v>
      </c>
      <c r="V114" s="118">
        <f t="shared" si="6"/>
        <v>0</v>
      </c>
      <c r="W114" s="118">
        <f t="shared" si="6"/>
        <v>0</v>
      </c>
      <c r="X114" s="118">
        <f t="shared" si="6"/>
        <v>0</v>
      </c>
      <c r="Y114" s="118">
        <f t="shared" si="6"/>
        <v>0</v>
      </c>
      <c r="Z114" s="118">
        <f t="shared" si="6"/>
        <v>0</v>
      </c>
      <c r="AA114" s="118">
        <f t="shared" si="6"/>
        <v>0</v>
      </c>
      <c r="AB114" s="118">
        <f t="shared" si="6"/>
        <v>0</v>
      </c>
      <c r="AC114" s="118">
        <f t="shared" si="6"/>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7">E114*C$96*(1-$B$104)</f>
        <v>18.582305296242133</v>
      </c>
      <c r="F115" s="118">
        <f t="shared" si="7"/>
        <v>18.605525919351447</v>
      </c>
      <c r="G115" s="118">
        <f t="shared" si="7"/>
        <v>18.629431854407127</v>
      </c>
      <c r="H115" s="118">
        <f t="shared" si="7"/>
        <v>18.654053742983038</v>
      </c>
      <c r="I115" s="118">
        <f>I114*G$96*(1-$B$104)</f>
        <v>18.679424071173838</v>
      </c>
      <c r="J115" s="118">
        <f t="shared" si="7"/>
        <v>18.705577309693794</v>
      </c>
      <c r="K115" s="118">
        <f t="shared" si="7"/>
        <v>18.732550066852841</v>
      </c>
      <c r="L115" s="118">
        <f t="shared" si="7"/>
        <v>18.742682061996398</v>
      </c>
      <c r="M115" s="118">
        <f t="shared" si="7"/>
        <v>18.752969971104079</v>
      </c>
      <c r="N115" s="118">
        <f t="shared" si="7"/>
        <v>18.763417409027497</v>
      </c>
      <c r="O115" s="118">
        <f t="shared" si="7"/>
        <v>18.774028102844987</v>
      </c>
      <c r="P115" s="118">
        <f t="shared" si="7"/>
        <v>18.784805896234786</v>
      </c>
      <c r="Q115" s="118">
        <f t="shared" si="7"/>
        <v>18.795754754053778</v>
      </c>
      <c r="R115" s="118">
        <f t="shared" si="7"/>
        <v>18.806878767132094</v>
      </c>
      <c r="S115" s="118">
        <f t="shared" si="7"/>
        <v>18.818182157297421</v>
      </c>
      <c r="T115" s="118">
        <f t="shared" si="7"/>
        <v>14.122251961979286</v>
      </c>
      <c r="U115" s="118">
        <f t="shared" si="7"/>
        <v>9.4206723215138908</v>
      </c>
      <c r="V115" s="118">
        <f t="shared" si="7"/>
        <v>0</v>
      </c>
      <c r="W115" s="118">
        <f t="shared" si="7"/>
        <v>0</v>
      </c>
      <c r="X115" s="118">
        <f t="shared" si="7"/>
        <v>0</v>
      </c>
      <c r="Y115" s="118">
        <f t="shared" si="7"/>
        <v>0</v>
      </c>
      <c r="Z115" s="118">
        <f t="shared" si="7"/>
        <v>0</v>
      </c>
      <c r="AA115" s="118">
        <f t="shared" si="7"/>
        <v>0</v>
      </c>
      <c r="AB115" s="118">
        <f t="shared" si="7"/>
        <v>0</v>
      </c>
      <c r="AC115" s="118">
        <f t="shared" si="7"/>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8">C117</f>
        <v>22.802215534460078</v>
      </c>
      <c r="C117" s="118">
        <f t="shared" si="8"/>
        <v>22.802215534460078</v>
      </c>
      <c r="D117" s="118">
        <f>((($B$100*C44+$B$99*(1-C44))*(1+($B$102*C74+$B$101*(1-C74))))+(($B$100*C44+$B$99*(1-C44))*$B$105*$B$106))*D110*(1-$B$104)</f>
        <v>22.802215534460078</v>
      </c>
      <c r="E117" s="118">
        <f t="shared" ref="E117:P117" si="9">((($B$100*D44+$B$99*(1-D44))*(1+($B$102*D74+$B$101*(1-D74))))+(($B$100*D44+$B$99*(1-D44))*$B$105*$B$106))*E110*(1-$B$104)</f>
        <v>22.932610942961524</v>
      </c>
      <c r="F117" s="118">
        <f t="shared" si="9"/>
        <v>23.063006351462974</v>
      </c>
      <c r="G117" s="118">
        <f t="shared" si="9"/>
        <v>23.058270922222079</v>
      </c>
      <c r="H117" s="118">
        <f t="shared" si="9"/>
        <v>23.054482578829365</v>
      </c>
      <c r="I117" s="118">
        <f>((($B$100*H44+$B$99*(1-H44))*(1+($B$102*H74+$B$101*(1-H74))))+(($B$100*H44+$B$99*(1-H44))*$B$105*$B$106))*I110*(1-$B$104)</f>
        <v>23.051383025144418</v>
      </c>
      <c r="J117" s="118">
        <f t="shared" si="9"/>
        <v>23.051383025144418</v>
      </c>
      <c r="K117" s="118">
        <f t="shared" si="9"/>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9"/>
        <v>23.051383025144418</v>
      </c>
      <c r="P117" s="118">
        <f t="shared" si="9"/>
        <v>23.051383025144418</v>
      </c>
      <c r="Q117" s="118">
        <f t="shared" ref="Q117" si="10">((($B$100*P44+$B$99*(1-P44))*(1+($B$102*P74+$B$101*(1-P74))))+(($B$100*P44+$B$99*(1-P44))*$B$105*$B$106))*Q110*(1-$B$104)</f>
        <v>23.051383025144418</v>
      </c>
      <c r="R117" s="118">
        <f t="shared" ref="R117" si="11">((($B$100*Q44+$B$99*(1-Q44))*(1+($B$102*Q74+$B$101*(1-Q74))))+(($B$100*Q44+$B$99*(1-Q44))*$B$105*$B$106))*R110*(1-$B$104)</f>
        <v>23.051383025144418</v>
      </c>
      <c r="S117" s="118">
        <f t="shared" ref="S117" si="12">((($B$100*R44+$B$99*(1-R44))*(1+($B$102*R74+$B$101*(1-R74))))+(($B$100*R44+$B$99*(1-R44))*$B$105*$B$106))*S110*(1-$B$104)</f>
        <v>23.051383025144418</v>
      </c>
      <c r="T117" s="118">
        <f t="shared" ref="T117" si="13">((($B$100*S44+$B$99*(1-S44))*(1+($B$102*S74+$B$101*(1-S74))))+(($B$100*S44+$B$99*(1-S44))*$B$105*$B$106))*T110*(1-$B$104)</f>
        <v>17.288537268858313</v>
      </c>
      <c r="U117" s="118">
        <f t="shared" ref="U117" si="14">((($B$100*T44+$B$99*(1-T44))*(1+($B$102*T74+$B$101*(1-T74))))+(($B$100*T44+$B$99*(1-T44))*$B$105*$B$106))*U110*(1-$B$104)</f>
        <v>11.525691512572209</v>
      </c>
      <c r="V117" s="118">
        <f t="shared" ref="V117" si="15">((($B$100*U44+$B$99*(1-U44))*(1+($B$102*U74+$B$101*(1-U74))))+(($B$100*U44+$B$99*(1-U44))*$B$105*$B$106))*V110*(1-$B$104)</f>
        <v>0</v>
      </c>
      <c r="W117" s="118">
        <f t="shared" ref="W117" si="16">((($B$100*V44+$B$99*(1-V44))*(1+($B$102*V74+$B$101*(1-V74))))+(($B$100*V44+$B$99*(1-V44))*$B$105*$B$106))*W110*(1-$B$104)</f>
        <v>0</v>
      </c>
      <c r="X117" s="118">
        <f t="shared" ref="X117" si="17">((($B$100*W44+$B$99*(1-W44))*(1+($B$102*W74+$B$101*(1-W74))))+(($B$100*W44+$B$99*(1-W44))*$B$105*$B$106))*X110*(1-$B$104)</f>
        <v>0</v>
      </c>
      <c r="Y117" s="118">
        <f t="shared" ref="Y117" si="18">((($B$100*X44+$B$99*(1-X44))*(1+($B$102*X74+$B$101*(1-X74))))+(($B$100*X44+$B$99*(1-X44))*$B$105*$B$106))*Y110*(1-$B$104)</f>
        <v>0</v>
      </c>
      <c r="Z117" s="118">
        <f t="shared" ref="Z117" si="19">((($B$100*Y44+$B$99*(1-Y44))*(1+($B$102*Y74+$B$101*(1-Y74))))+(($B$100*Y44+$B$99*(1-Y44))*$B$105*$B$106))*Z110*(1-$B$104)</f>
        <v>0</v>
      </c>
      <c r="AA117" s="118">
        <f t="shared" ref="AA117" si="20">((($B$100*Z44+$B$99*(1-Z44))*(1+($B$102*Z74+$B$101*(1-Z74))))+(($B$100*Z44+$B$99*(1-Z44))*$B$105*$B$106))*AA110*(1-$B$104)</f>
        <v>0</v>
      </c>
      <c r="AB117" s="118">
        <f t="shared" ref="AB117" si="21">((($B$100*AA44+$B$99*(1-AA44))*(1+($B$102*AA74+$B$101*(1-AA74))))+(($B$100*AA44+$B$99*(1-AA44))*$B$105*$B$106))*AB110*(1-$B$104)</f>
        <v>0</v>
      </c>
      <c r="AC117" s="118">
        <f t="shared" ref="AC117" si="22">((($B$100*AB44+$B$99*(1-AB44))*(1+($B$102*AB74+$B$101*(1-AB74))))+(($B$100*AB44+$B$99*(1-AB44))*$B$105*$B$106))*AC110*(1-$B$104)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3">C117*C$95*(1-$B$104)</f>
        <v>17.192163919864438</v>
      </c>
      <c r="D118" s="118">
        <f t="shared" si="23"/>
        <v>17.209001326101614</v>
      </c>
      <c r="E118" s="118">
        <f t="shared" si="23"/>
        <v>17.325277467574079</v>
      </c>
      <c r="F118" s="118">
        <f t="shared" si="23"/>
        <v>17.44277368398911</v>
      </c>
      <c r="G118" s="118">
        <f t="shared" si="23"/>
        <v>17.45927805026535</v>
      </c>
      <c r="H118" s="118">
        <f t="shared" si="23"/>
        <v>17.477696778651403</v>
      </c>
      <c r="I118" s="118">
        <f t="shared" si="23"/>
        <v>17.497947473938165</v>
      </c>
      <c r="J118" s="118">
        <f t="shared" si="23"/>
        <v>17.521989968890971</v>
      </c>
      <c r="K118" s="118">
        <f t="shared" si="23"/>
        <v>17.54761689853126</v>
      </c>
      <c r="L118" s="118">
        <f t="shared" si="23"/>
        <v>17.57499004985219</v>
      </c>
      <c r="M118" s="118">
        <f t="shared" si="23"/>
        <v>17.604293981227542</v>
      </c>
      <c r="N118" s="118">
        <f t="shared" si="23"/>
        <v>17.635740168850454</v>
      </c>
      <c r="O118" s="118">
        <f t="shared" si="23"/>
        <v>17.64624626642831</v>
      </c>
      <c r="P118" s="118">
        <f t="shared" si="23"/>
        <v>17.65699862280611</v>
      </c>
      <c r="Q118" s="118">
        <f t="shared" si="23"/>
        <v>17.668005985199258</v>
      </c>
      <c r="R118" s="118">
        <f t="shared" si="23"/>
        <v>17.679277519369499</v>
      </c>
      <c r="S118" s="118">
        <f t="shared" si="23"/>
        <v>17.690822834919793</v>
      </c>
      <c r="T118" s="118">
        <f t="shared" si="23"/>
        <v>13.276989009329247</v>
      </c>
      <c r="U118" s="118">
        <f t="shared" si="23"/>
        <v>8.8573878163319986</v>
      </c>
      <c r="V118" s="118">
        <f t="shared" si="23"/>
        <v>0</v>
      </c>
      <c r="W118" s="118">
        <f t="shared" si="23"/>
        <v>0</v>
      </c>
      <c r="X118" s="118">
        <f t="shared" si="23"/>
        <v>0</v>
      </c>
      <c r="Y118" s="118">
        <f t="shared" si="23"/>
        <v>0</v>
      </c>
      <c r="Z118" s="118">
        <f t="shared" si="23"/>
        <v>0</v>
      </c>
      <c r="AA118" s="118">
        <f t="shared" si="23"/>
        <v>0</v>
      </c>
      <c r="AB118" s="118">
        <f t="shared" si="23"/>
        <v>0</v>
      </c>
      <c r="AC118" s="118">
        <f t="shared" si="23"/>
        <v>0</v>
      </c>
      <c r="AD118" s="103"/>
      <c r="AE118" s="103"/>
      <c r="AF118" s="77"/>
      <c r="AG118" s="77"/>
      <c r="AH118" s="77"/>
      <c r="AI118" s="77"/>
      <c r="AJ118" s="77"/>
    </row>
    <row r="119" spans="1:36" ht="12.75" x14ac:dyDescent="0.2">
      <c r="A119" s="103" t="s">
        <v>737</v>
      </c>
      <c r="B119" s="119">
        <f>B118*$B$90</f>
        <v>15.219521248819278</v>
      </c>
      <c r="C119" s="119">
        <f t="shared" ref="C119:AC119" si="24">C118*$B$90</f>
        <v>15.251352079383627</v>
      </c>
      <c r="D119" s="119">
        <f t="shared" si="24"/>
        <v>15.266288722136904</v>
      </c>
      <c r="E119" s="119">
        <f t="shared" si="24"/>
        <v>15.369438528077259</v>
      </c>
      <c r="F119" s="119">
        <f t="shared" si="24"/>
        <v>15.473670675519186</v>
      </c>
      <c r="G119" s="119">
        <f t="shared" si="24"/>
        <v>15.488311874969083</v>
      </c>
      <c r="H119" s="119">
        <f t="shared" si="24"/>
        <v>15.504651325475697</v>
      </c>
      <c r="I119" s="120">
        <f t="shared" si="24"/>
        <v>15.522615933369755</v>
      </c>
      <c r="J119" s="120">
        <f t="shared" si="24"/>
        <v>15.543944287211726</v>
      </c>
      <c r="K119" s="120">
        <f t="shared" si="24"/>
        <v>15.566678209973249</v>
      </c>
      <c r="L119" s="120">
        <f t="shared" si="24"/>
        <v>15.590961224622461</v>
      </c>
      <c r="M119" s="120">
        <f t="shared" si="24"/>
        <v>15.616957054862262</v>
      </c>
      <c r="N119" s="120">
        <f t="shared" si="24"/>
        <v>15.644853303480344</v>
      </c>
      <c r="O119" s="120">
        <f t="shared" si="24"/>
        <v>15.654173374757416</v>
      </c>
      <c r="P119" s="120">
        <f t="shared" si="24"/>
        <v>15.663711904843868</v>
      </c>
      <c r="Q119" s="120">
        <f t="shared" si="24"/>
        <v>15.67347665348783</v>
      </c>
      <c r="R119" s="118">
        <f>R118*$B$90</f>
        <v>15.68347575173436</v>
      </c>
      <c r="S119" s="118">
        <f t="shared" si="24"/>
        <v>15.693717724364788</v>
      </c>
      <c r="T119" s="118">
        <f t="shared" si="24"/>
        <v>11.778158635482802</v>
      </c>
      <c r="U119" s="118">
        <f t="shared" si="24"/>
        <v>7.8574832534279029</v>
      </c>
      <c r="V119" s="118">
        <f t="shared" si="24"/>
        <v>0</v>
      </c>
      <c r="W119" s="118">
        <f t="shared" si="24"/>
        <v>0</v>
      </c>
      <c r="X119" s="118">
        <f t="shared" si="24"/>
        <v>0</v>
      </c>
      <c r="Y119" s="118">
        <f t="shared" si="24"/>
        <v>0</v>
      </c>
      <c r="Z119" s="118">
        <f t="shared" si="24"/>
        <v>0</v>
      </c>
      <c r="AA119" s="118">
        <f t="shared" si="24"/>
        <v>0</v>
      </c>
      <c r="AB119" s="118">
        <f t="shared" si="24"/>
        <v>0</v>
      </c>
      <c r="AC119" s="118">
        <f t="shared" si="24"/>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5">C122</f>
        <v>23.620381171332561</v>
      </c>
      <c r="C122" s="118">
        <f t="shared" si="25"/>
        <v>23.620381171332561</v>
      </c>
      <c r="D122" s="118">
        <f>((($B$100*C44+$B$99*(1-C44))*(1+($B$102*C76+$B$101*(1-C76))))+(($B$100*C44+$B$99*(1-C44))*$B$105*$B$106))*D110*(1-$B$104)</f>
        <v>23.620381171332561</v>
      </c>
      <c r="E122" s="118">
        <f t="shared" ref="E122:Q122" si="26">((($B$100*D44+$B$99*(1-D44))*(1+($B$102*D76+$B$101*(1-D76))))+(($B$100*D44+$B$99*(1-D44))*$B$105*$B$106))*E110*(1-$B$104)</f>
        <v>23.620381171332561</v>
      </c>
      <c r="F122" s="118">
        <f t="shared" si="26"/>
        <v>23.620381171332561</v>
      </c>
      <c r="G122" s="118">
        <f t="shared" si="26"/>
        <v>23.620381171332561</v>
      </c>
      <c r="H122" s="118">
        <f t="shared" si="26"/>
        <v>23.620381171332561</v>
      </c>
      <c r="I122" s="118">
        <f t="shared" si="26"/>
        <v>23.620381171332561</v>
      </c>
      <c r="J122" s="118">
        <f t="shared" si="26"/>
        <v>23.620381171332561</v>
      </c>
      <c r="K122" s="118">
        <f t="shared" si="26"/>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6"/>
        <v>23.620381171332561</v>
      </c>
      <c r="P122" s="118">
        <f t="shared" si="26"/>
        <v>23.620381171332561</v>
      </c>
      <c r="Q122" s="118">
        <f t="shared" si="26"/>
        <v>23.620381171332561</v>
      </c>
      <c r="R122" s="118">
        <f t="shared" ref="R122:AC122" si="27">((($B$100*Q44+$B$99*(1-Q44))*(1+($B$102*Q76+$B$101*(1-Q76))))+(($B$100*Q44+$B$99*(1-Q44))*$B$105*$B$106))*R110*(1-P104)</f>
        <v>25.535547212251416</v>
      </c>
      <c r="S122" s="118">
        <f t="shared" si="27"/>
        <v>25.535547212251416</v>
      </c>
      <c r="T122" s="118">
        <f t="shared" si="27"/>
        <v>19.151660409188562</v>
      </c>
      <c r="U122" s="118">
        <f t="shared" si="27"/>
        <v>12.767773606125708</v>
      </c>
      <c r="V122" s="118">
        <f t="shared" si="27"/>
        <v>0</v>
      </c>
      <c r="W122" s="118">
        <f t="shared" si="27"/>
        <v>0</v>
      </c>
      <c r="X122" s="118">
        <f t="shared" si="27"/>
        <v>0</v>
      </c>
      <c r="Y122" s="118">
        <f t="shared" si="27"/>
        <v>0</v>
      </c>
      <c r="Z122" s="118">
        <f t="shared" si="27"/>
        <v>0</v>
      </c>
      <c r="AA122" s="118">
        <f t="shared" si="27"/>
        <v>0</v>
      </c>
      <c r="AB122" s="118">
        <f t="shared" si="27"/>
        <v>0</v>
      </c>
      <c r="AC122" s="118">
        <f t="shared" si="27"/>
        <v>0</v>
      </c>
      <c r="AD122" s="103"/>
      <c r="AE122" s="103"/>
      <c r="AF122" s="77"/>
      <c r="AG122" s="77"/>
      <c r="AH122" s="77"/>
      <c r="AI122" s="77"/>
      <c r="AJ122" s="77"/>
    </row>
    <row r="123" spans="1:36" ht="12.75" x14ac:dyDescent="0.2">
      <c r="A123" s="103" t="s">
        <v>740</v>
      </c>
      <c r="B123" s="118">
        <f>B122*$B$96*(1-$B$104)</f>
        <v>18.464045540966026</v>
      </c>
      <c r="C123" s="118">
        <f t="shared" ref="C123" si="28">C122*$B$96*(1-$B$104)</f>
        <v>18.464045540966026</v>
      </c>
      <c r="D123" s="118">
        <f t="shared" ref="D123" si="29">D122*$B$96*(1-$B$104)</f>
        <v>18.464045540966026</v>
      </c>
      <c r="E123" s="118">
        <f t="shared" ref="E123" si="30">E122*$B$96*(1-$B$104)</f>
        <v>18.464045540966026</v>
      </c>
      <c r="F123" s="118">
        <f t="shared" ref="F123" si="31">F122*$B$96*(1-$B$104)</f>
        <v>18.464045540966026</v>
      </c>
      <c r="G123" s="118">
        <f t="shared" ref="G123" si="32">G122*$B$96*(1-$B$104)</f>
        <v>18.464045540966026</v>
      </c>
      <c r="H123" s="118">
        <f t="shared" ref="H123" si="33">H122*$B$96*(1-$B$104)</f>
        <v>18.464045540966026</v>
      </c>
      <c r="I123" s="118">
        <f t="shared" ref="I123" si="34">I122*$B$96*(1-$B$104)</f>
        <v>18.464045540966026</v>
      </c>
      <c r="J123" s="118">
        <f t="shared" ref="J123" si="35">J122*$B$96*(1-$B$104)</f>
        <v>18.464045540966026</v>
      </c>
      <c r="K123" s="118">
        <f t="shared" ref="K123" si="36">K122*$B$96*(1-$B$104)</f>
        <v>18.464045540966026</v>
      </c>
      <c r="L123" s="118">
        <f t="shared" ref="L123" si="37">L122*$B$96*(1-$B$104)</f>
        <v>18.464045540966026</v>
      </c>
      <c r="M123" s="118">
        <f t="shared" ref="M123" si="38">M122*$B$96*(1-$B$104)</f>
        <v>18.464045540966026</v>
      </c>
      <c r="N123" s="118">
        <f t="shared" ref="N123" si="39">N122*$B$96*(1-$B$104)</f>
        <v>18.464045540966026</v>
      </c>
      <c r="O123" s="118">
        <f t="shared" ref="O123" si="40">O122*$B$96*(1-$B$104)</f>
        <v>18.464045540966026</v>
      </c>
      <c r="P123" s="118">
        <f t="shared" ref="P123" si="41">P122*$B$96*(1-$B$104)</f>
        <v>18.464045540966026</v>
      </c>
      <c r="Q123" s="118">
        <f t="shared" ref="Q123" si="42">Q122*$B$96*(1-$B$104)</f>
        <v>18.464045540966026</v>
      </c>
      <c r="R123" s="118">
        <f t="shared" ref="R123" si="43">R122*$B$96*(1-$B$104)</f>
        <v>19.961130314557867</v>
      </c>
      <c r="S123" s="118">
        <f t="shared" ref="S123" si="44">S122*$B$96*(1-$B$104)</f>
        <v>19.961130314557867</v>
      </c>
      <c r="T123" s="118">
        <f t="shared" ref="T123" si="45">T122*$B$96*(1-$B$104)</f>
        <v>14.970847735918401</v>
      </c>
      <c r="U123" s="118">
        <f t="shared" ref="U123" si="46">U122*$B$96*(1-$B$104)</f>
        <v>9.9805651572789333</v>
      </c>
      <c r="V123" s="118">
        <f t="shared" ref="V123" si="47">V122*$B$96*(1-$B$104)</f>
        <v>0</v>
      </c>
      <c r="W123" s="118">
        <f t="shared" ref="W123" si="48">W122*$B$96*(1-$B$104)</f>
        <v>0</v>
      </c>
      <c r="X123" s="118">
        <f t="shared" ref="X123" si="49">X122*$B$96*(1-$B$104)</f>
        <v>0</v>
      </c>
      <c r="Y123" s="118">
        <f t="shared" ref="Y123" si="50">Y122*$B$96*(1-$B$104)</f>
        <v>0</v>
      </c>
      <c r="Z123" s="118">
        <f t="shared" ref="Z123" si="51">Z122*$B$96*(1-$B$104)</f>
        <v>0</v>
      </c>
      <c r="AA123" s="118">
        <f t="shared" ref="AA123" si="52">AA122*$B$96*(1-$B$104)</f>
        <v>0</v>
      </c>
      <c r="AB123" s="118">
        <f t="shared" ref="AB123" si="53">AB122*$B$96*(1-$B$104)</f>
        <v>0</v>
      </c>
      <c r="AC123" s="118">
        <f t="shared" ref="AC123" si="54">AC122*$B$96*(1-$B$104)</f>
        <v>0</v>
      </c>
      <c r="AD123" s="103"/>
      <c r="AE123" s="103"/>
      <c r="AF123" s="77"/>
      <c r="AG123" s="77"/>
      <c r="AH123" s="77"/>
      <c r="AI123" s="77"/>
      <c r="AJ123" s="77"/>
    </row>
    <row r="124" spans="1:36" ht="12.75" x14ac:dyDescent="0.2">
      <c r="A124" s="103" t="s">
        <v>741</v>
      </c>
      <c r="B124" s="118">
        <f>B123*$B$90</f>
        <v>16.379651838339772</v>
      </c>
      <c r="C124" s="118">
        <f t="shared" ref="C124:AC124" si="55">C123*$B$90</f>
        <v>16.379651838339772</v>
      </c>
      <c r="D124" s="118">
        <f t="shared" si="55"/>
        <v>16.379651838339772</v>
      </c>
      <c r="E124" s="118">
        <f t="shared" si="55"/>
        <v>16.379651838339772</v>
      </c>
      <c r="F124" s="118">
        <f t="shared" si="55"/>
        <v>16.379651838339772</v>
      </c>
      <c r="G124" s="118">
        <f t="shared" si="55"/>
        <v>16.379651838339772</v>
      </c>
      <c r="H124" s="118">
        <f t="shared" si="55"/>
        <v>16.379651838339772</v>
      </c>
      <c r="I124" s="118">
        <f t="shared" si="55"/>
        <v>16.379651838339772</v>
      </c>
      <c r="J124" s="118">
        <f t="shared" si="55"/>
        <v>16.379651838339772</v>
      </c>
      <c r="K124" s="118">
        <f t="shared" si="55"/>
        <v>16.379651838339772</v>
      </c>
      <c r="L124" s="118">
        <f t="shared" si="55"/>
        <v>16.379651838339772</v>
      </c>
      <c r="M124" s="118">
        <f t="shared" si="55"/>
        <v>16.379651838339772</v>
      </c>
      <c r="N124" s="118">
        <f t="shared" si="55"/>
        <v>16.379651838339772</v>
      </c>
      <c r="O124" s="118">
        <f t="shared" si="55"/>
        <v>16.379651838339772</v>
      </c>
      <c r="P124" s="118">
        <f t="shared" si="55"/>
        <v>16.379651838339772</v>
      </c>
      <c r="Q124" s="118">
        <f t="shared" si="55"/>
        <v>16.379651838339772</v>
      </c>
      <c r="R124" s="118">
        <f t="shared" si="55"/>
        <v>17.707731717124076</v>
      </c>
      <c r="S124" s="118">
        <f t="shared" si="55"/>
        <v>17.707731717124076</v>
      </c>
      <c r="T124" s="118">
        <f t="shared" si="55"/>
        <v>13.280798787843057</v>
      </c>
      <c r="U124" s="118">
        <f t="shared" si="55"/>
        <v>8.8538658585620382</v>
      </c>
      <c r="V124" s="118">
        <f t="shared" si="55"/>
        <v>0</v>
      </c>
      <c r="W124" s="118">
        <f t="shared" si="55"/>
        <v>0</v>
      </c>
      <c r="X124" s="118">
        <f t="shared" si="55"/>
        <v>0</v>
      </c>
      <c r="Y124" s="118">
        <f t="shared" si="55"/>
        <v>0</v>
      </c>
      <c r="Z124" s="118">
        <f t="shared" si="55"/>
        <v>0</v>
      </c>
      <c r="AA124" s="118">
        <f t="shared" si="55"/>
        <v>0</v>
      </c>
      <c r="AB124" s="118">
        <f t="shared" si="55"/>
        <v>0</v>
      </c>
      <c r="AC124" s="118">
        <f t="shared" si="55"/>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6">C126</f>
        <v>23.620381171332561</v>
      </c>
      <c r="C126" s="118">
        <f t="shared" si="56"/>
        <v>23.620381171332561</v>
      </c>
      <c r="D126" s="118">
        <f>((($B$100*C44+$B$99*(1-C44))*(1+($B$102*C76+$B$101*(1-C76))))+(($B$100*C44+$B$99*(1-C44))*$B$105*$B$106))*D110*(1-$B$104)</f>
        <v>23.620381171332561</v>
      </c>
      <c r="E126" s="118">
        <f t="shared" ref="E126:P126" si="57">((($B$100*D44+$B$99*(1-D44))*(1+($B$102*D76+$B$101*(1-D76))))+(($B$100*D44+$B$99*(1-D44))*$B$105*$B$106))*E110*(1-$B$104)</f>
        <v>23.620381171332561</v>
      </c>
      <c r="F126" s="118">
        <f t="shared" si="57"/>
        <v>23.620381171332561</v>
      </c>
      <c r="G126" s="118">
        <f t="shared" si="57"/>
        <v>23.620381171332561</v>
      </c>
      <c r="H126" s="118">
        <f t="shared" si="57"/>
        <v>23.620381171332561</v>
      </c>
      <c r="I126" s="118">
        <f t="shared" si="57"/>
        <v>23.620381171332561</v>
      </c>
      <c r="J126" s="118">
        <f t="shared" si="57"/>
        <v>23.620381171332561</v>
      </c>
      <c r="K126" s="118">
        <f t="shared" si="57"/>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7"/>
        <v>23.620381171332561</v>
      </c>
      <c r="P126" s="118">
        <f t="shared" si="57"/>
        <v>23.620381171332561</v>
      </c>
      <c r="Q126" s="118">
        <f>((($B$100*P44+$B$99*(1-P44))*(1+($B$102*P76+$B$101*(1-P76))))+(($B$100*P44+$B$99*(1-P44))*$B$105*$B$106))*Q110*(1-$B$104)</f>
        <v>23.620381171332561</v>
      </c>
      <c r="R126" s="118">
        <f t="shared" ref="R126:AC126" si="58">((($B$100*Q44+$B$99*(1-Q44))*(1+($B$102*Q76+$B$101*(1-Q76))))+(($B$100*Q44+$B$99*(1-Q44))*$B$105*$B$106))*R110*(1-P104)</f>
        <v>25.535547212251416</v>
      </c>
      <c r="S126" s="118">
        <f t="shared" si="58"/>
        <v>25.535547212251416</v>
      </c>
      <c r="T126" s="118">
        <f t="shared" si="58"/>
        <v>19.151660409188562</v>
      </c>
      <c r="U126" s="118">
        <f t="shared" si="58"/>
        <v>12.767773606125708</v>
      </c>
      <c r="V126" s="118">
        <f t="shared" si="58"/>
        <v>0</v>
      </c>
      <c r="W126" s="118">
        <f t="shared" si="58"/>
        <v>0</v>
      </c>
      <c r="X126" s="118">
        <f t="shared" si="58"/>
        <v>0</v>
      </c>
      <c r="Y126" s="118">
        <f t="shared" si="58"/>
        <v>0</v>
      </c>
      <c r="Z126" s="118">
        <f t="shared" si="58"/>
        <v>0</v>
      </c>
      <c r="AA126" s="118">
        <f t="shared" si="58"/>
        <v>0</v>
      </c>
      <c r="AB126" s="118">
        <f t="shared" si="58"/>
        <v>0</v>
      </c>
      <c r="AC126" s="118">
        <f t="shared" si="58"/>
        <v>0</v>
      </c>
      <c r="AD126" s="103"/>
      <c r="AE126" s="103"/>
      <c r="AF126" s="77"/>
      <c r="AG126" s="77"/>
      <c r="AH126" s="77"/>
      <c r="AI126" s="77"/>
      <c r="AJ126" s="77"/>
    </row>
    <row r="127" spans="1:36" ht="12.75" x14ac:dyDescent="0.2">
      <c r="A127" s="103" t="s">
        <v>743</v>
      </c>
      <c r="B127" s="118">
        <f>B126*$B$96*(1-$B$104)</f>
        <v>18.464045540966026</v>
      </c>
      <c r="C127" s="118">
        <f t="shared" ref="C127" si="59">C126*$B$96*(1-$B$104)</f>
        <v>18.464045540966026</v>
      </c>
      <c r="D127" s="118">
        <f t="shared" ref="D127" si="60">D126*$B$96*(1-$B$104)</f>
        <v>18.464045540966026</v>
      </c>
      <c r="E127" s="118">
        <f t="shared" ref="E127" si="61">E126*$B$96*(1-$B$104)</f>
        <v>18.464045540966026</v>
      </c>
      <c r="F127" s="118">
        <f t="shared" ref="F127" si="62">F126*$B$96*(1-$B$104)</f>
        <v>18.464045540966026</v>
      </c>
      <c r="G127" s="118">
        <f t="shared" ref="G127" si="63">G126*$B$96*(1-$B$104)</f>
        <v>18.464045540966026</v>
      </c>
      <c r="H127" s="118">
        <f t="shared" ref="H127" si="64">H126*$B$96*(1-$B$104)</f>
        <v>18.464045540966026</v>
      </c>
      <c r="I127" s="118">
        <f t="shared" ref="I127" si="65">I126*$B$96*(1-$B$104)</f>
        <v>18.464045540966026</v>
      </c>
      <c r="J127" s="118">
        <f t="shared" ref="J127" si="66">J126*$B$96*(1-$B$104)</f>
        <v>18.464045540966026</v>
      </c>
      <c r="K127" s="118">
        <f t="shared" ref="K127" si="67">K126*$B$96*(1-$B$104)</f>
        <v>18.464045540966026</v>
      </c>
      <c r="L127" s="118">
        <f t="shared" ref="L127" si="68">L126*$B$96*(1-$B$104)</f>
        <v>18.464045540966026</v>
      </c>
      <c r="M127" s="118">
        <f t="shared" ref="M127" si="69">M126*$B$96*(1-$B$104)</f>
        <v>18.464045540966026</v>
      </c>
      <c r="N127" s="118">
        <f t="shared" ref="N127" si="70">N126*$B$96*(1-$B$104)</f>
        <v>18.464045540966026</v>
      </c>
      <c r="O127" s="118">
        <f t="shared" ref="O127" si="71">O126*$B$96*(1-$B$104)</f>
        <v>18.464045540966026</v>
      </c>
      <c r="P127" s="118">
        <f t="shared" ref="P127" si="72">P126*$B$96*(1-$B$104)</f>
        <v>18.464045540966026</v>
      </c>
      <c r="Q127" s="118">
        <f t="shared" ref="Q127" si="73">Q126*$B$96*(1-$B$104)</f>
        <v>18.464045540966026</v>
      </c>
      <c r="R127" s="118">
        <f t="shared" ref="R127" si="74">R126*$B$96*(1-$B$104)</f>
        <v>19.961130314557867</v>
      </c>
      <c r="S127" s="118">
        <f t="shared" ref="S127" si="75">S126*$B$96*(1-$B$104)</f>
        <v>19.961130314557867</v>
      </c>
      <c r="T127" s="118">
        <f t="shared" ref="T127" si="76">T126*$B$96*(1-$B$104)</f>
        <v>14.970847735918401</v>
      </c>
      <c r="U127" s="118">
        <f t="shared" ref="U127" si="77">U126*$B$96*(1-$B$104)</f>
        <v>9.9805651572789333</v>
      </c>
      <c r="V127" s="118">
        <f t="shared" ref="V127" si="78">V126*$B$96*(1-$B$104)</f>
        <v>0</v>
      </c>
      <c r="W127" s="118">
        <f t="shared" ref="W127" si="79">W126*$B$96*(1-$B$104)</f>
        <v>0</v>
      </c>
      <c r="X127" s="118">
        <f t="shared" ref="X127" si="80">X126*$B$96*(1-$B$104)</f>
        <v>0</v>
      </c>
      <c r="Y127" s="118">
        <f t="shared" ref="Y127" si="81">Y126*$B$96*(1-$B$104)</f>
        <v>0</v>
      </c>
      <c r="Z127" s="118">
        <f t="shared" ref="Z127" si="82">Z126*$B$96*(1-$B$104)</f>
        <v>0</v>
      </c>
      <c r="AA127" s="118">
        <f t="shared" ref="AA127" si="83">AA126*$B$96*(1-$B$104)</f>
        <v>0</v>
      </c>
      <c r="AB127" s="118">
        <f t="shared" ref="AB127" si="84">AB126*$B$96*(1-$B$104)</f>
        <v>0</v>
      </c>
      <c r="AC127" s="118">
        <f t="shared" ref="AC127" si="85">AC126*$B$96*(1-$B$104)</f>
        <v>0</v>
      </c>
      <c r="AD127" s="103"/>
      <c r="AE127" s="103"/>
      <c r="AF127" s="77"/>
      <c r="AG127" s="77"/>
      <c r="AH127" s="77"/>
      <c r="AI127" s="77"/>
      <c r="AJ127" s="77"/>
    </row>
    <row r="128" spans="1:36" ht="12.75" x14ac:dyDescent="0.2">
      <c r="A128" s="103" t="s">
        <v>744</v>
      </c>
      <c r="B128" s="118">
        <f>B127*$B$90</f>
        <v>16.379651838339772</v>
      </c>
      <c r="C128" s="118">
        <f t="shared" ref="C128:AC128" si="86">C127*$B$90</f>
        <v>16.379651838339772</v>
      </c>
      <c r="D128" s="118">
        <f t="shared" si="86"/>
        <v>16.379651838339772</v>
      </c>
      <c r="E128" s="118">
        <f t="shared" si="86"/>
        <v>16.379651838339772</v>
      </c>
      <c r="F128" s="118">
        <f t="shared" si="86"/>
        <v>16.379651838339772</v>
      </c>
      <c r="G128" s="118">
        <f t="shared" si="86"/>
        <v>16.379651838339772</v>
      </c>
      <c r="H128" s="118">
        <f t="shared" si="86"/>
        <v>16.379651838339772</v>
      </c>
      <c r="I128" s="118">
        <f t="shared" si="86"/>
        <v>16.379651838339772</v>
      </c>
      <c r="J128" s="118">
        <f t="shared" si="86"/>
        <v>16.379651838339772</v>
      </c>
      <c r="K128" s="118">
        <f t="shared" si="86"/>
        <v>16.379651838339772</v>
      </c>
      <c r="L128" s="118">
        <f t="shared" si="86"/>
        <v>16.379651838339772</v>
      </c>
      <c r="M128" s="118">
        <f t="shared" si="86"/>
        <v>16.379651838339772</v>
      </c>
      <c r="N128" s="118">
        <f t="shared" si="86"/>
        <v>16.379651838339772</v>
      </c>
      <c r="O128" s="118">
        <f t="shared" si="86"/>
        <v>16.379651838339772</v>
      </c>
      <c r="P128" s="118">
        <f t="shared" si="86"/>
        <v>16.379651838339772</v>
      </c>
      <c r="Q128" s="118">
        <f t="shared" si="86"/>
        <v>16.379651838339772</v>
      </c>
      <c r="R128" s="118">
        <f t="shared" si="86"/>
        <v>17.707731717124076</v>
      </c>
      <c r="S128" s="118">
        <f t="shared" si="86"/>
        <v>17.707731717124076</v>
      </c>
      <c r="T128" s="118">
        <f t="shared" si="86"/>
        <v>13.280798787843057</v>
      </c>
      <c r="U128" s="118">
        <f t="shared" si="86"/>
        <v>8.8538658585620382</v>
      </c>
      <c r="V128" s="118">
        <f t="shared" si="86"/>
        <v>0</v>
      </c>
      <c r="W128" s="118">
        <f t="shared" si="86"/>
        <v>0</v>
      </c>
      <c r="X128" s="118">
        <f t="shared" si="86"/>
        <v>0</v>
      </c>
      <c r="Y128" s="118">
        <f t="shared" si="86"/>
        <v>0</v>
      </c>
      <c r="Z128" s="118">
        <f t="shared" si="86"/>
        <v>0</v>
      </c>
      <c r="AA128" s="118">
        <f t="shared" si="86"/>
        <v>0</v>
      </c>
      <c r="AB128" s="118">
        <f t="shared" si="86"/>
        <v>0</v>
      </c>
      <c r="AC128" s="118">
        <f t="shared" si="86"/>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7">C130</f>
        <v>23.620381171332561</v>
      </c>
      <c r="C130" s="118">
        <f t="shared" si="87"/>
        <v>23.620381171332561</v>
      </c>
      <c r="D130" s="118">
        <f>((($B$100*C44+$B$99*(1-C44))*(1+($B$102*C76+$B$101*(1-C76))))+(($B$100*C44+$B$99*(1-C44))*$B$105*$B$106))*D110*(1-$B$104)</f>
        <v>23.620381171332561</v>
      </c>
      <c r="E130" s="118">
        <f t="shared" ref="E130:P130" si="88">((($B$100*D44+$B$99*(1-D44))*(1+($B$102*D76+$B$101*(1-D76))))+(($B$100*D44+$B$99*(1-D44))*$B$105*$B$106))*E110*(1-$B$104)</f>
        <v>23.620381171332561</v>
      </c>
      <c r="F130" s="118">
        <f t="shared" si="88"/>
        <v>23.620381171332561</v>
      </c>
      <c r="G130" s="118">
        <f t="shared" si="88"/>
        <v>23.620381171332561</v>
      </c>
      <c r="H130" s="118">
        <f t="shared" si="88"/>
        <v>23.620381171332561</v>
      </c>
      <c r="I130" s="118">
        <f t="shared" si="88"/>
        <v>23.620381171332561</v>
      </c>
      <c r="J130" s="118">
        <f t="shared" si="88"/>
        <v>23.620381171332561</v>
      </c>
      <c r="K130" s="118">
        <f t="shared" si="88"/>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8"/>
        <v>23.620381171332561</v>
      </c>
      <c r="P130" s="118">
        <f t="shared" si="88"/>
        <v>23.620381171332561</v>
      </c>
      <c r="Q130" s="118">
        <f>((($B$100*P44+$B$99*(1-P44))*(1+($B$102*P76+$B$101*(1-P76))))+(($B$100*P44+$B$99*(1-P44))*$B$105*$B$106))*Q110*(1-$B$104)</f>
        <v>23.620381171332561</v>
      </c>
      <c r="R130" s="118">
        <f t="shared" ref="R130:AC130" si="89">((($B$100*Q44+$B$99*(1-Q44))*(1+($B$102*Q76+$B$101*(1-Q76))))+(($B$100*Q44+$B$99*(1-Q44))*$B$105*$B$106))*R110*(1-P104)</f>
        <v>25.535547212251416</v>
      </c>
      <c r="S130" s="118">
        <f t="shared" si="89"/>
        <v>25.535547212251416</v>
      </c>
      <c r="T130" s="118">
        <f t="shared" si="89"/>
        <v>19.151660409188562</v>
      </c>
      <c r="U130" s="118">
        <f t="shared" si="89"/>
        <v>12.767773606125708</v>
      </c>
      <c r="V130" s="118">
        <f t="shared" si="89"/>
        <v>0</v>
      </c>
      <c r="W130" s="118">
        <f t="shared" si="89"/>
        <v>0</v>
      </c>
      <c r="X130" s="118">
        <f t="shared" si="89"/>
        <v>0</v>
      </c>
      <c r="Y130" s="118">
        <f t="shared" si="89"/>
        <v>0</v>
      </c>
      <c r="Z130" s="118">
        <f t="shared" si="89"/>
        <v>0</v>
      </c>
      <c r="AA130" s="118">
        <f t="shared" si="89"/>
        <v>0</v>
      </c>
      <c r="AB130" s="118">
        <f t="shared" si="89"/>
        <v>0</v>
      </c>
      <c r="AC130" s="118">
        <f t="shared" si="89"/>
        <v>0</v>
      </c>
      <c r="AD130" s="103"/>
      <c r="AE130" s="103"/>
      <c r="AF130" s="77"/>
      <c r="AG130" s="77"/>
      <c r="AH130" s="77"/>
      <c r="AI130" s="77"/>
      <c r="AJ130" s="77"/>
    </row>
    <row r="131" spans="1:36" ht="12.75" x14ac:dyDescent="0.2">
      <c r="A131" s="103" t="s">
        <v>746</v>
      </c>
      <c r="B131" s="118">
        <f>B130*$B$96*(1-$B$104)</f>
        <v>18.464045540966026</v>
      </c>
      <c r="C131" s="118">
        <f t="shared" ref="C131" si="90">C130*$B$96*(1-$B$104)</f>
        <v>18.464045540966026</v>
      </c>
      <c r="D131" s="118">
        <f t="shared" ref="D131" si="91">D130*$B$96*(1-$B$104)</f>
        <v>18.464045540966026</v>
      </c>
      <c r="E131" s="118">
        <f t="shared" ref="E131" si="92">E130*$B$96*(1-$B$104)</f>
        <v>18.464045540966026</v>
      </c>
      <c r="F131" s="118">
        <f t="shared" ref="F131" si="93">F130*$B$96*(1-$B$104)</f>
        <v>18.464045540966026</v>
      </c>
      <c r="G131" s="118">
        <f t="shared" ref="G131" si="94">G130*$B$96*(1-$B$104)</f>
        <v>18.464045540966026</v>
      </c>
      <c r="H131" s="118">
        <f t="shared" ref="H131" si="95">H130*$B$96*(1-$B$104)</f>
        <v>18.464045540966026</v>
      </c>
      <c r="I131" s="118">
        <f t="shared" ref="I131" si="96">I130*$B$96*(1-$B$104)</f>
        <v>18.464045540966026</v>
      </c>
      <c r="J131" s="118">
        <f t="shared" ref="J131" si="97">J130*$B$96*(1-$B$104)</f>
        <v>18.464045540966026</v>
      </c>
      <c r="K131" s="118">
        <f t="shared" ref="K131" si="98">K130*$B$96*(1-$B$104)</f>
        <v>18.464045540966026</v>
      </c>
      <c r="L131" s="118">
        <f t="shared" ref="L131" si="99">L130*$B$96*(1-$B$104)</f>
        <v>18.464045540966026</v>
      </c>
      <c r="M131" s="118">
        <f t="shared" ref="M131" si="100">M130*$B$96*(1-$B$104)</f>
        <v>18.464045540966026</v>
      </c>
      <c r="N131" s="118">
        <f t="shared" ref="N131" si="101">N130*$B$96*(1-$B$104)</f>
        <v>18.464045540966026</v>
      </c>
      <c r="O131" s="118">
        <f t="shared" ref="O131" si="102">O130*$B$96*(1-$B$104)</f>
        <v>18.464045540966026</v>
      </c>
      <c r="P131" s="118">
        <f t="shared" ref="P131" si="103">P130*$B$96*(1-$B$104)</f>
        <v>18.464045540966026</v>
      </c>
      <c r="Q131" s="118">
        <f t="shared" ref="Q131" si="104">Q130*$B$96*(1-$B$104)</f>
        <v>18.464045540966026</v>
      </c>
      <c r="R131" s="118">
        <f t="shared" ref="R131" si="105">R130*$B$96*(1-$B$104)</f>
        <v>19.961130314557867</v>
      </c>
      <c r="S131" s="118">
        <f t="shared" ref="S131" si="106">S130*$B$96*(1-$B$104)</f>
        <v>19.961130314557867</v>
      </c>
      <c r="T131" s="118">
        <f t="shared" ref="T131" si="107">T130*$B$96*(1-$B$104)</f>
        <v>14.970847735918401</v>
      </c>
      <c r="U131" s="118">
        <f t="shared" ref="U131" si="108">U130*$B$96*(1-$B$104)</f>
        <v>9.9805651572789333</v>
      </c>
      <c r="V131" s="118">
        <f t="shared" ref="V131" si="109">V130*$B$96*(1-$B$104)</f>
        <v>0</v>
      </c>
      <c r="W131" s="118">
        <f t="shared" ref="W131" si="110">W130*$B$96*(1-$B$104)</f>
        <v>0</v>
      </c>
      <c r="X131" s="118">
        <f t="shared" ref="X131" si="111">X130*$B$96*(1-$B$104)</f>
        <v>0</v>
      </c>
      <c r="Y131" s="118">
        <f t="shared" ref="Y131" si="112">Y130*$B$96*(1-$B$104)</f>
        <v>0</v>
      </c>
      <c r="Z131" s="118">
        <f t="shared" ref="Z131" si="113">Z130*$B$96*(1-$B$104)</f>
        <v>0</v>
      </c>
      <c r="AA131" s="118">
        <f t="shared" ref="AA131" si="114">AA130*$B$96*(1-$B$104)</f>
        <v>0</v>
      </c>
      <c r="AB131" s="118">
        <f t="shared" ref="AB131" si="115">AB130*$B$96*(1-$B$104)</f>
        <v>0</v>
      </c>
      <c r="AC131" s="118">
        <f t="shared" ref="AC131" si="116">AC130*$B$96*(1-$B$104)</f>
        <v>0</v>
      </c>
      <c r="AD131" s="103"/>
      <c r="AE131" s="103"/>
      <c r="AF131" s="77"/>
      <c r="AG131" s="77"/>
      <c r="AH131" s="77"/>
      <c r="AI131" s="77"/>
      <c r="AJ131" s="77"/>
    </row>
    <row r="132" spans="1:36" ht="12.75" x14ac:dyDescent="0.2">
      <c r="A132" s="103" t="s">
        <v>747</v>
      </c>
      <c r="B132" s="118">
        <f>B131*$B$90</f>
        <v>16.379651838339772</v>
      </c>
      <c r="C132" s="118">
        <f t="shared" ref="C132:AC132" si="117">C131*$B$90</f>
        <v>16.379651838339772</v>
      </c>
      <c r="D132" s="118">
        <f t="shared" si="117"/>
        <v>16.379651838339772</v>
      </c>
      <c r="E132" s="118">
        <f t="shared" si="117"/>
        <v>16.379651838339772</v>
      </c>
      <c r="F132" s="118">
        <f t="shared" si="117"/>
        <v>16.379651838339772</v>
      </c>
      <c r="G132" s="118">
        <f t="shared" si="117"/>
        <v>16.379651838339772</v>
      </c>
      <c r="H132" s="118">
        <f t="shared" si="117"/>
        <v>16.379651838339772</v>
      </c>
      <c r="I132" s="118">
        <f t="shared" si="117"/>
        <v>16.379651838339772</v>
      </c>
      <c r="J132" s="118">
        <f t="shared" si="117"/>
        <v>16.379651838339772</v>
      </c>
      <c r="K132" s="118">
        <f t="shared" si="117"/>
        <v>16.379651838339772</v>
      </c>
      <c r="L132" s="118">
        <f t="shared" si="117"/>
        <v>16.379651838339772</v>
      </c>
      <c r="M132" s="118">
        <f t="shared" si="117"/>
        <v>16.379651838339772</v>
      </c>
      <c r="N132" s="118">
        <f t="shared" si="117"/>
        <v>16.379651838339772</v>
      </c>
      <c r="O132" s="118">
        <f t="shared" si="117"/>
        <v>16.379651838339772</v>
      </c>
      <c r="P132" s="118">
        <f t="shared" si="117"/>
        <v>16.379651838339772</v>
      </c>
      <c r="Q132" s="118">
        <f t="shared" si="117"/>
        <v>16.379651838339772</v>
      </c>
      <c r="R132" s="118">
        <f t="shared" si="117"/>
        <v>17.707731717124076</v>
      </c>
      <c r="S132" s="118">
        <f t="shared" si="117"/>
        <v>17.707731717124076</v>
      </c>
      <c r="T132" s="118">
        <f t="shared" si="117"/>
        <v>13.280798787843057</v>
      </c>
      <c r="U132" s="118">
        <f t="shared" si="117"/>
        <v>8.8538658585620382</v>
      </c>
      <c r="V132" s="118">
        <f t="shared" si="117"/>
        <v>0</v>
      </c>
      <c r="W132" s="118">
        <f t="shared" si="117"/>
        <v>0</v>
      </c>
      <c r="X132" s="118">
        <f t="shared" si="117"/>
        <v>0</v>
      </c>
      <c r="Y132" s="118">
        <f t="shared" si="117"/>
        <v>0</v>
      </c>
      <c r="Z132" s="118">
        <f t="shared" si="117"/>
        <v>0</v>
      </c>
      <c r="AA132" s="118">
        <f t="shared" si="117"/>
        <v>0</v>
      </c>
      <c r="AB132" s="118">
        <f t="shared" si="117"/>
        <v>0</v>
      </c>
      <c r="AC132" s="118">
        <f t="shared" si="117"/>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8">C134*$B$96*(1-$B$104)</f>
        <v>11.725495922590374</v>
      </c>
      <c r="D135" s="118">
        <f t="shared" ref="D135" si="119">D134*$B$96*(1-$B$104)</f>
        <v>11.725495922590374</v>
      </c>
      <c r="E135" s="118">
        <f t="shared" ref="E135" si="120">E134*$B$96*(1-$B$104)</f>
        <v>11.725495922590374</v>
      </c>
      <c r="F135" s="118">
        <f t="shared" ref="F135" si="121">F134*$B$96*(1-$B$104)</f>
        <v>11.725495922590374</v>
      </c>
      <c r="G135" s="118">
        <f t="shared" ref="G135" si="122">G134*$B$96*(1-$B$104)</f>
        <v>11.725495922590374</v>
      </c>
      <c r="H135" s="118">
        <f t="shared" ref="H135" si="123">H134*$B$96*(1-$B$104)</f>
        <v>11.725495922590374</v>
      </c>
      <c r="I135" s="118">
        <f t="shared" ref="I135" si="124">I134*$B$96*(1-$B$104)</f>
        <v>11.725495922590374</v>
      </c>
      <c r="J135" s="118">
        <f t="shared" ref="J135" si="125">J134*$B$96*(1-$B$104)</f>
        <v>11.725495922590374</v>
      </c>
      <c r="K135" s="118">
        <f t="shared" ref="K135" si="126">K134*$B$96*(1-$B$104)</f>
        <v>11.725495922590374</v>
      </c>
      <c r="L135" s="118">
        <f t="shared" ref="L135" si="127">L134*$B$96*(1-$B$104)</f>
        <v>11.725495922590374</v>
      </c>
      <c r="M135" s="118">
        <f t="shared" ref="M135" si="128">M134*$B$96*(1-$B$104)</f>
        <v>11.725495922590374</v>
      </c>
      <c r="N135" s="118">
        <f t="shared" ref="N135" si="129">N134*$B$96*(1-$B$104)</f>
        <v>11.725495922590374</v>
      </c>
      <c r="O135" s="118">
        <f t="shared" ref="O135" si="130">O134*$B$96*(1-$B$104)</f>
        <v>11.725495922590374</v>
      </c>
      <c r="P135" s="118">
        <f t="shared" ref="P135" si="131">P134*$B$96*(1-$B$104)</f>
        <v>11.725495922590374</v>
      </c>
      <c r="Q135" s="118">
        <f t="shared" ref="Q135" si="132">Q134*$B$96*(1-$B$104)</f>
        <v>11.725495922590374</v>
      </c>
      <c r="R135" s="118">
        <f t="shared" ref="R135" si="133">R134*$B$96*(1-$B$104)</f>
        <v>11.725495922590374</v>
      </c>
      <c r="S135" s="118">
        <f t="shared" ref="S135" si="134">S134*$B$96*(1-$B$104)</f>
        <v>11.725495922590374</v>
      </c>
      <c r="T135" s="118">
        <f t="shared" ref="T135" si="135">T134*$B$96*(1-$B$104)</f>
        <v>11.725495922590374</v>
      </c>
      <c r="U135" s="118">
        <f t="shared" ref="U135" si="136">U134*$B$96*(1-$B$104)</f>
        <v>11.725495922590374</v>
      </c>
      <c r="V135" s="118">
        <f t="shared" ref="V135" si="137">V134*$B$96*(1-$B$104)</f>
        <v>11.725495922590374</v>
      </c>
      <c r="W135" s="118">
        <f t="shared" ref="W135" si="138">W134*$B$96*(1-$B$104)</f>
        <v>11.725495922590374</v>
      </c>
      <c r="X135" s="118">
        <f t="shared" ref="X135" si="139">X134*$B$96*(1-$B$104)</f>
        <v>11.725495922590374</v>
      </c>
      <c r="Y135" s="118">
        <f t="shared" ref="Y135" si="140">Y134*$B$96*(1-$B$104)</f>
        <v>11.725495922590374</v>
      </c>
      <c r="Z135" s="118">
        <f t="shared" ref="Z135" si="141">Z134*$B$96*(1-$B$104)</f>
        <v>11.725495922590374</v>
      </c>
      <c r="AA135" s="118">
        <f t="shared" ref="AA135" si="142">AA134*$B$96*(1-$B$104)</f>
        <v>11.725495922590374</v>
      </c>
      <c r="AB135" s="118">
        <f t="shared" ref="AB135" si="143">AB134*$B$96*(1-$B$104)</f>
        <v>11.725495922590374</v>
      </c>
      <c r="AC135" s="118">
        <f t="shared" ref="AC135" si="144">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5">C135*$B$90</f>
        <v>10.401812561487784</v>
      </c>
      <c r="D136" s="118">
        <f t="shared" si="145"/>
        <v>10.401812561487784</v>
      </c>
      <c r="E136" s="118">
        <f t="shared" si="145"/>
        <v>10.401812561487784</v>
      </c>
      <c r="F136" s="118">
        <f t="shared" si="145"/>
        <v>10.401812561487784</v>
      </c>
      <c r="G136" s="118">
        <f t="shared" si="145"/>
        <v>10.401812561487784</v>
      </c>
      <c r="H136" s="118">
        <f t="shared" si="145"/>
        <v>10.401812561487784</v>
      </c>
      <c r="I136" s="118">
        <f t="shared" si="145"/>
        <v>10.401812561487784</v>
      </c>
      <c r="J136" s="118">
        <f t="shared" si="145"/>
        <v>10.401812561487784</v>
      </c>
      <c r="K136" s="118">
        <f t="shared" si="145"/>
        <v>10.401812561487784</v>
      </c>
      <c r="L136" s="118">
        <f t="shared" si="145"/>
        <v>10.401812561487784</v>
      </c>
      <c r="M136" s="118">
        <f t="shared" si="145"/>
        <v>10.401812561487784</v>
      </c>
      <c r="N136" s="118">
        <f t="shared" si="145"/>
        <v>10.401812561487784</v>
      </c>
      <c r="O136" s="118">
        <f t="shared" si="145"/>
        <v>10.401812561487784</v>
      </c>
      <c r="P136" s="118">
        <f t="shared" si="145"/>
        <v>10.401812561487784</v>
      </c>
      <c r="Q136" s="118">
        <f t="shared" si="145"/>
        <v>10.401812561487784</v>
      </c>
      <c r="R136" s="118">
        <f t="shared" si="145"/>
        <v>10.401812561487784</v>
      </c>
      <c r="S136" s="118">
        <f t="shared" si="145"/>
        <v>10.401812561487784</v>
      </c>
      <c r="T136" s="118">
        <f t="shared" si="145"/>
        <v>10.401812561487784</v>
      </c>
      <c r="U136" s="118">
        <f t="shared" si="145"/>
        <v>10.401812561487784</v>
      </c>
      <c r="V136" s="118">
        <f t="shared" si="145"/>
        <v>10.401812561487784</v>
      </c>
      <c r="W136" s="118">
        <f t="shared" si="145"/>
        <v>10.401812561487784</v>
      </c>
      <c r="X136" s="118">
        <f t="shared" si="145"/>
        <v>10.401812561487784</v>
      </c>
      <c r="Y136" s="118">
        <f t="shared" si="145"/>
        <v>10.401812561487784</v>
      </c>
      <c r="Z136" s="118">
        <f t="shared" si="145"/>
        <v>10.401812561487784</v>
      </c>
      <c r="AA136" s="118">
        <f t="shared" si="145"/>
        <v>10.401812561487784</v>
      </c>
      <c r="AB136" s="118">
        <f t="shared" si="145"/>
        <v>10.401812561487784</v>
      </c>
      <c r="AC136" s="118">
        <f t="shared" si="145"/>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0.75</v>
      </c>
      <c r="V140" s="117">
        <v>0.5</v>
      </c>
      <c r="W140" s="117">
        <v>0</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6">C153</f>
        <v>0.37940369807497465</v>
      </c>
      <c r="C153" s="118">
        <f t="shared" si="146"/>
        <v>0.37940369807497465</v>
      </c>
      <c r="D153" s="118">
        <f t="shared" ref="D153:AC153" si="147">(($B$143*C44+$B$142*(1-C44))+($B$145*C74+$B$144*(1-C74))+($B$147*$B$148))*(1-$B$146)*E140</f>
        <v>0.37940369807497465</v>
      </c>
      <c r="E153" s="118">
        <f t="shared" si="147"/>
        <v>0.38527608915906791</v>
      </c>
      <c r="F153" s="118">
        <f t="shared" si="147"/>
        <v>0.39114848024316112</v>
      </c>
      <c r="G153" s="118">
        <f t="shared" si="147"/>
        <v>0.39093521895755939</v>
      </c>
      <c r="H153" s="118">
        <f t="shared" si="147"/>
        <v>0.39076460992907802</v>
      </c>
      <c r="I153" s="118">
        <f t="shared" si="147"/>
        <v>0.39062502072395688</v>
      </c>
      <c r="J153" s="118">
        <f t="shared" si="147"/>
        <v>0.39062502072395688</v>
      </c>
      <c r="K153" s="118">
        <f t="shared" si="147"/>
        <v>0.39062502072395688</v>
      </c>
      <c r="L153" s="118">
        <f t="shared" si="147"/>
        <v>0.39062502072395688</v>
      </c>
      <c r="M153" s="118">
        <f t="shared" si="147"/>
        <v>0.39062502072395688</v>
      </c>
      <c r="N153" s="118">
        <f t="shared" si="147"/>
        <v>0.39062502072395688</v>
      </c>
      <c r="O153" s="118">
        <f t="shared" si="147"/>
        <v>0.39062502072395688</v>
      </c>
      <c r="P153" s="118">
        <f t="shared" si="147"/>
        <v>0.39062502072395688</v>
      </c>
      <c r="Q153" s="118">
        <f t="shared" si="147"/>
        <v>0.39062502072395688</v>
      </c>
      <c r="R153" s="118">
        <f t="shared" si="147"/>
        <v>0.39062502072395688</v>
      </c>
      <c r="S153" s="118">
        <f t="shared" si="147"/>
        <v>0.39062502072395688</v>
      </c>
      <c r="T153" s="118">
        <f t="shared" si="147"/>
        <v>0.29296876554296769</v>
      </c>
      <c r="U153" s="118">
        <f t="shared" si="147"/>
        <v>0.19531251036197844</v>
      </c>
      <c r="V153" s="118">
        <f t="shared" si="147"/>
        <v>0</v>
      </c>
      <c r="W153" s="103">
        <f t="shared" si="147"/>
        <v>0</v>
      </c>
      <c r="X153" s="103">
        <f t="shared" si="147"/>
        <v>0</v>
      </c>
      <c r="Y153" s="103">
        <f t="shared" si="147"/>
        <v>0</v>
      </c>
      <c r="Z153" s="103">
        <f t="shared" si="147"/>
        <v>0</v>
      </c>
      <c r="AA153" s="103">
        <f t="shared" si="147"/>
        <v>0</v>
      </c>
      <c r="AB153" s="103">
        <f t="shared" si="147"/>
        <v>0</v>
      </c>
      <c r="AC153" s="103">
        <f t="shared" si="147"/>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8">C156</f>
        <v>0.41625000000000001</v>
      </c>
      <c r="C156" s="118">
        <f t="shared" si="148"/>
        <v>0.41625000000000001</v>
      </c>
      <c r="D156" s="118">
        <f t="shared" ref="D156:AC156" si="149">(($B$143*C44+$B$142*(1-C44))+($B$145*C76+$B$144*(1-C76))+($B$147*$B$148))*(1-$B$146)*E140</f>
        <v>0.41625000000000001</v>
      </c>
      <c r="E156" s="118">
        <f t="shared" si="149"/>
        <v>0.41625000000000001</v>
      </c>
      <c r="F156" s="118">
        <f t="shared" si="149"/>
        <v>0.41625000000000001</v>
      </c>
      <c r="G156" s="118">
        <f t="shared" si="149"/>
        <v>0.41625000000000001</v>
      </c>
      <c r="H156" s="118">
        <f t="shared" si="149"/>
        <v>0.41625000000000001</v>
      </c>
      <c r="I156" s="118">
        <f t="shared" si="149"/>
        <v>0.41625000000000001</v>
      </c>
      <c r="J156" s="118">
        <f t="shared" si="149"/>
        <v>0.41625000000000001</v>
      </c>
      <c r="K156" s="118">
        <f t="shared" si="149"/>
        <v>0.41625000000000001</v>
      </c>
      <c r="L156" s="118">
        <f t="shared" si="149"/>
        <v>0.41625000000000001</v>
      </c>
      <c r="M156" s="118">
        <f t="shared" si="149"/>
        <v>0.41625000000000001</v>
      </c>
      <c r="N156" s="118">
        <f t="shared" si="149"/>
        <v>0.41625000000000001</v>
      </c>
      <c r="O156" s="118">
        <f t="shared" si="149"/>
        <v>0.41625000000000001</v>
      </c>
      <c r="P156" s="118">
        <f t="shared" si="149"/>
        <v>0.41625000000000001</v>
      </c>
      <c r="Q156" s="118">
        <f t="shared" si="149"/>
        <v>0.41625000000000001</v>
      </c>
      <c r="R156" s="118">
        <f t="shared" si="149"/>
        <v>0.41625000000000001</v>
      </c>
      <c r="S156" s="118">
        <f t="shared" si="149"/>
        <v>0.41625000000000001</v>
      </c>
      <c r="T156" s="118">
        <f t="shared" si="149"/>
        <v>0.31218750000000001</v>
      </c>
      <c r="U156" s="118">
        <f t="shared" si="149"/>
        <v>0.208125</v>
      </c>
      <c r="V156" s="118">
        <f t="shared" si="149"/>
        <v>0</v>
      </c>
      <c r="W156" s="103">
        <f t="shared" si="149"/>
        <v>0</v>
      </c>
      <c r="X156" s="103">
        <f t="shared" si="149"/>
        <v>0</v>
      </c>
      <c r="Y156" s="103">
        <f t="shared" si="149"/>
        <v>0</v>
      </c>
      <c r="Z156" s="103">
        <f t="shared" si="149"/>
        <v>0</v>
      </c>
      <c r="AA156" s="103">
        <f t="shared" si="149"/>
        <v>0</v>
      </c>
      <c r="AB156" s="103">
        <f t="shared" si="149"/>
        <v>0</v>
      </c>
      <c r="AC156" s="103">
        <f t="shared" si="149"/>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50">C159</f>
        <v>0.41625000000000001</v>
      </c>
      <c r="C159" s="118">
        <f t="shared" si="150"/>
        <v>0.41625000000000001</v>
      </c>
      <c r="D159" s="118">
        <f t="shared" ref="D159:AC159" si="151">(($B$143*C44+$B$142*(1-C44))+($B$145*C76+$B$144*(1-C76))+($B$147*$B$148))*(1-$B$146)*E140</f>
        <v>0.41625000000000001</v>
      </c>
      <c r="E159" s="118">
        <f t="shared" si="151"/>
        <v>0.41625000000000001</v>
      </c>
      <c r="F159" s="118">
        <f t="shared" si="151"/>
        <v>0.41625000000000001</v>
      </c>
      <c r="G159" s="118">
        <f t="shared" si="151"/>
        <v>0.41625000000000001</v>
      </c>
      <c r="H159" s="118">
        <f t="shared" si="151"/>
        <v>0.41625000000000001</v>
      </c>
      <c r="I159" s="118">
        <f t="shared" si="151"/>
        <v>0.41625000000000001</v>
      </c>
      <c r="J159" s="118">
        <f t="shared" si="151"/>
        <v>0.41625000000000001</v>
      </c>
      <c r="K159" s="118">
        <f t="shared" si="151"/>
        <v>0.41625000000000001</v>
      </c>
      <c r="L159" s="118">
        <f t="shared" si="151"/>
        <v>0.41625000000000001</v>
      </c>
      <c r="M159" s="118">
        <f t="shared" si="151"/>
        <v>0.41625000000000001</v>
      </c>
      <c r="N159" s="118">
        <f t="shared" si="151"/>
        <v>0.41625000000000001</v>
      </c>
      <c r="O159" s="118">
        <f t="shared" si="151"/>
        <v>0.41625000000000001</v>
      </c>
      <c r="P159" s="118">
        <f t="shared" si="151"/>
        <v>0.41625000000000001</v>
      </c>
      <c r="Q159" s="118">
        <f t="shared" si="151"/>
        <v>0.41625000000000001</v>
      </c>
      <c r="R159" s="118">
        <f t="shared" si="151"/>
        <v>0.41625000000000001</v>
      </c>
      <c r="S159" s="118">
        <f t="shared" si="151"/>
        <v>0.41625000000000001</v>
      </c>
      <c r="T159" s="118">
        <f t="shared" si="151"/>
        <v>0.31218750000000001</v>
      </c>
      <c r="U159" s="118">
        <f t="shared" si="151"/>
        <v>0.208125</v>
      </c>
      <c r="V159" s="118">
        <f t="shared" si="151"/>
        <v>0</v>
      </c>
      <c r="W159" s="103">
        <f t="shared" si="151"/>
        <v>0</v>
      </c>
      <c r="X159" s="103">
        <f t="shared" si="151"/>
        <v>0</v>
      </c>
      <c r="Y159" s="103">
        <f t="shared" si="151"/>
        <v>0</v>
      </c>
      <c r="Z159" s="103">
        <f t="shared" si="151"/>
        <v>0</v>
      </c>
      <c r="AA159" s="103">
        <f t="shared" si="151"/>
        <v>0</v>
      </c>
      <c r="AB159" s="103">
        <f t="shared" si="151"/>
        <v>0</v>
      </c>
      <c r="AC159" s="103">
        <f t="shared" si="151"/>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2">C162</f>
        <v>0.41625000000000001</v>
      </c>
      <c r="C162" s="118">
        <f t="shared" si="152"/>
        <v>0.41625000000000001</v>
      </c>
      <c r="D162" s="118">
        <f t="shared" ref="D162:AC162" si="153">(($B$143*C44+$B$142*(1-C44))+($B$145*C76+$B$144*(1-C76))+($B$147*$B$148))*(1-$B$146)*E140</f>
        <v>0.41625000000000001</v>
      </c>
      <c r="E162" s="118">
        <f t="shared" si="153"/>
        <v>0.41625000000000001</v>
      </c>
      <c r="F162" s="118">
        <f t="shared" si="153"/>
        <v>0.41625000000000001</v>
      </c>
      <c r="G162" s="118">
        <f t="shared" si="153"/>
        <v>0.41625000000000001</v>
      </c>
      <c r="H162" s="118">
        <f t="shared" si="153"/>
        <v>0.41625000000000001</v>
      </c>
      <c r="I162" s="118">
        <f t="shared" si="153"/>
        <v>0.41625000000000001</v>
      </c>
      <c r="J162" s="118">
        <f t="shared" si="153"/>
        <v>0.41625000000000001</v>
      </c>
      <c r="K162" s="118">
        <f t="shared" si="153"/>
        <v>0.41625000000000001</v>
      </c>
      <c r="L162" s="118">
        <f t="shared" si="153"/>
        <v>0.41625000000000001</v>
      </c>
      <c r="M162" s="118">
        <f t="shared" si="153"/>
        <v>0.41625000000000001</v>
      </c>
      <c r="N162" s="118">
        <f t="shared" si="153"/>
        <v>0.41625000000000001</v>
      </c>
      <c r="O162" s="118">
        <f t="shared" si="153"/>
        <v>0.41625000000000001</v>
      </c>
      <c r="P162" s="118">
        <f t="shared" si="153"/>
        <v>0.41625000000000001</v>
      </c>
      <c r="Q162" s="118">
        <f t="shared" si="153"/>
        <v>0.41625000000000001</v>
      </c>
      <c r="R162" s="118">
        <f t="shared" si="153"/>
        <v>0.41625000000000001</v>
      </c>
      <c r="S162" s="118">
        <f t="shared" si="153"/>
        <v>0.41625000000000001</v>
      </c>
      <c r="T162" s="118">
        <f t="shared" si="153"/>
        <v>0.31218750000000001</v>
      </c>
      <c r="U162" s="118">
        <f t="shared" si="153"/>
        <v>0.208125</v>
      </c>
      <c r="V162" s="118">
        <f t="shared" si="153"/>
        <v>0</v>
      </c>
      <c r="W162" s="103">
        <f t="shared" si="153"/>
        <v>0</v>
      </c>
      <c r="X162" s="103">
        <f t="shared" si="153"/>
        <v>0</v>
      </c>
      <c r="Y162" s="103">
        <f t="shared" si="153"/>
        <v>0</v>
      </c>
      <c r="Z162" s="103">
        <f t="shared" si="153"/>
        <v>0</v>
      </c>
      <c r="AA162" s="103">
        <f t="shared" si="153"/>
        <v>0</v>
      </c>
      <c r="AB162" s="103">
        <f t="shared" si="153"/>
        <v>0</v>
      </c>
      <c r="AC162" s="103">
        <f t="shared" si="153"/>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4">IF(E229&lt;E233,"PTC","ITC")</f>
        <v>PTC</v>
      </c>
      <c r="F237" s="77" t="str">
        <f t="shared" si="154"/>
        <v>PTC</v>
      </c>
      <c r="G237" s="77" t="str">
        <f t="shared" si="154"/>
        <v>PTC</v>
      </c>
      <c r="H237" s="77" t="str">
        <f t="shared" si="154"/>
        <v>PTC</v>
      </c>
      <c r="I237" s="77" t="str">
        <f t="shared" si="154"/>
        <v>PTC</v>
      </c>
      <c r="J237" s="77" t="str">
        <f t="shared" si="154"/>
        <v>PTC</v>
      </c>
      <c r="K237" s="77" t="str">
        <f t="shared" si="154"/>
        <v>PTC</v>
      </c>
      <c r="L237" s="77" t="str">
        <f t="shared" si="154"/>
        <v>PTC</v>
      </c>
      <c r="M237" s="77" t="str">
        <f t="shared" si="154"/>
        <v>PTC</v>
      </c>
      <c r="N237" s="77" t="str">
        <f t="shared" si="154"/>
        <v>PTC</v>
      </c>
      <c r="O237" s="77" t="str">
        <f t="shared" si="154"/>
        <v>PTC</v>
      </c>
      <c r="P237" s="77" t="str">
        <f t="shared" si="154"/>
        <v>PTC</v>
      </c>
      <c r="Q237" s="77" t="str">
        <f t="shared" si="154"/>
        <v>PTC</v>
      </c>
      <c r="R237" s="77" t="str">
        <f t="shared" si="154"/>
        <v>PTC</v>
      </c>
      <c r="S237" s="77" t="str">
        <f t="shared" si="154"/>
        <v>PTC</v>
      </c>
      <c r="T237" s="77" t="str">
        <f t="shared" si="154"/>
        <v>PTC</v>
      </c>
      <c r="U237" s="77" t="str">
        <f t="shared" si="154"/>
        <v>PTC</v>
      </c>
      <c r="V237" s="77" t="str">
        <f t="shared" si="154"/>
        <v>PTC</v>
      </c>
      <c r="W237" s="77" t="str">
        <f t="shared" si="154"/>
        <v>PTC</v>
      </c>
      <c r="X237" s="77" t="str">
        <f t="shared" si="154"/>
        <v>PTC</v>
      </c>
      <c r="Y237" s="77" t="str">
        <f t="shared" si="154"/>
        <v>PTC</v>
      </c>
      <c r="Z237" s="77" t="str">
        <f t="shared" si="154"/>
        <v>PTC</v>
      </c>
      <c r="AA237" s="77" t="str">
        <f t="shared" si="154"/>
        <v>PTC</v>
      </c>
      <c r="AB237" s="77" t="str">
        <f t="shared" si="154"/>
        <v>PTC</v>
      </c>
      <c r="AC237" s="77" t="str">
        <f t="shared" si="154"/>
        <v>PTC</v>
      </c>
      <c r="AD237" s="77" t="str">
        <f t="shared" si="154"/>
        <v>PTC</v>
      </c>
      <c r="AE237" s="77" t="str">
        <f t="shared" si="154"/>
        <v>PTC</v>
      </c>
      <c r="AF237" s="77" t="str">
        <f t="shared" si="154"/>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351" t="s">
        <v>1028</v>
      </c>
      <c r="B1" s="351"/>
      <c r="C1" s="351"/>
      <c r="D1" s="351"/>
      <c r="E1" s="351"/>
      <c r="F1" s="351"/>
      <c r="G1" s="351"/>
      <c r="H1" s="351"/>
      <c r="I1" s="351"/>
      <c r="J1" s="351"/>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352" t="s">
        <v>891</v>
      </c>
    </row>
    <row r="5" spans="1:108" ht="14.25" customHeight="1" x14ac:dyDescent="0.2">
      <c r="U5" s="353"/>
    </row>
    <row r="7" spans="1:108" ht="14.25" customHeight="1" x14ac:dyDescent="0.25">
      <c r="B7" s="143" t="s">
        <v>892</v>
      </c>
      <c r="G7" s="354" t="s">
        <v>958</v>
      </c>
      <c r="H7" s="355"/>
      <c r="I7" s="355"/>
      <c r="J7" s="355"/>
      <c r="K7" s="355"/>
      <c r="L7" s="355"/>
      <c r="M7" s="355"/>
      <c r="N7" s="355"/>
      <c r="O7" s="355"/>
      <c r="P7" s="355"/>
      <c r="Q7" s="355"/>
      <c r="R7" s="355"/>
      <c r="S7" s="355"/>
      <c r="T7" s="355"/>
      <c r="U7" s="355"/>
      <c r="V7" s="355"/>
      <c r="W7" s="355"/>
      <c r="X7" s="355"/>
      <c r="Y7" s="355"/>
    </row>
    <row r="8" spans="1:108" ht="14.25" customHeight="1" thickBot="1" x14ac:dyDescent="0.25">
      <c r="G8" s="145"/>
      <c r="U8" s="146"/>
    </row>
    <row r="9" spans="1:108" ht="14.25" customHeight="1" thickBot="1" x14ac:dyDescent="0.3">
      <c r="A9"/>
      <c r="G9" s="145"/>
      <c r="H9" s="356" t="s">
        <v>894</v>
      </c>
      <c r="J9" s="358" t="s">
        <v>895</v>
      </c>
      <c r="K9" s="359"/>
      <c r="L9" s="360"/>
      <c r="M9" s="361">
        <v>2021</v>
      </c>
      <c r="N9" s="362"/>
      <c r="O9" s="362"/>
      <c r="P9" s="362"/>
      <c r="Q9" s="363"/>
      <c r="R9" s="364"/>
    </row>
    <row r="10" spans="1:108" ht="14.25" customHeight="1" thickBot="1" x14ac:dyDescent="0.25">
      <c r="G10" s="145"/>
      <c r="H10" s="357"/>
      <c r="J10" s="148" t="s">
        <v>896</v>
      </c>
      <c r="K10" s="273"/>
      <c r="L10" s="273"/>
      <c r="M10" s="273"/>
      <c r="N10" s="273"/>
      <c r="O10" s="273"/>
      <c r="P10" s="274"/>
      <c r="Q10" s="273"/>
      <c r="R10" s="275"/>
    </row>
    <row r="11" spans="1:108" ht="13.5" customHeight="1" thickBot="1" x14ac:dyDescent="0.3">
      <c r="G11" s="145"/>
      <c r="H11" s="357"/>
      <c r="J11" s="365" t="s">
        <v>1030</v>
      </c>
      <c r="K11" s="366"/>
      <c r="L11" s="366"/>
      <c r="M11" s="366"/>
      <c r="N11" s="366"/>
      <c r="O11" s="366"/>
      <c r="P11" s="366"/>
      <c r="Q11" s="366"/>
      <c r="R11" s="367"/>
      <c r="W11" s="276"/>
      <c r="X11" s="277"/>
      <c r="Y11" s="277"/>
      <c r="Z11" s="277"/>
      <c r="AA11" s="277"/>
    </row>
    <row r="12" spans="1:108" ht="13.5" customHeight="1" thickBot="1" x14ac:dyDescent="0.3">
      <c r="G12" s="145"/>
      <c r="H12" s="357"/>
      <c r="J12" s="368" t="s">
        <v>1031</v>
      </c>
      <c r="K12" s="369"/>
      <c r="L12" s="369"/>
      <c r="M12" s="369"/>
      <c r="N12" s="369"/>
      <c r="O12" s="369"/>
      <c r="P12" s="369"/>
      <c r="Q12" s="369"/>
      <c r="R12" s="370"/>
      <c r="W12" s="276"/>
      <c r="X12" s="277"/>
      <c r="Y12" s="277"/>
      <c r="Z12" s="277"/>
      <c r="AA12" s="277"/>
    </row>
    <row r="13" spans="1:108" ht="13.5" customHeight="1" thickBot="1" x14ac:dyDescent="0.3">
      <c r="G13" s="145"/>
      <c r="H13" s="357"/>
      <c r="J13" s="368" t="s">
        <v>1032</v>
      </c>
      <c r="K13" s="369"/>
      <c r="L13" s="369"/>
      <c r="M13" s="369"/>
      <c r="N13" s="369"/>
      <c r="O13" s="369"/>
      <c r="P13" s="369"/>
      <c r="Q13" s="369"/>
      <c r="R13" s="370"/>
      <c r="W13" s="276"/>
      <c r="X13" s="277"/>
      <c r="Y13" s="277"/>
      <c r="Z13" s="277"/>
      <c r="AA13" s="277"/>
    </row>
    <row r="14" spans="1:108" ht="13.5" customHeight="1" thickBot="1" x14ac:dyDescent="0.3">
      <c r="G14" s="145"/>
      <c r="H14" s="357"/>
      <c r="J14" s="368" t="s">
        <v>1033</v>
      </c>
      <c r="K14" s="369"/>
      <c r="L14" s="369"/>
      <c r="M14" s="369"/>
      <c r="N14" s="369"/>
      <c r="O14" s="369"/>
      <c r="P14" s="369"/>
      <c r="Q14" s="369"/>
      <c r="R14" s="370"/>
      <c r="W14" s="277"/>
      <c r="X14" s="277"/>
      <c r="Y14" s="277"/>
      <c r="Z14" s="277"/>
      <c r="AA14" s="277"/>
    </row>
    <row r="15" spans="1:108" ht="14.25" customHeight="1" thickBot="1" x14ac:dyDescent="0.3">
      <c r="G15" s="145"/>
      <c r="H15" s="357"/>
      <c r="J15" s="371" t="s">
        <v>1034</v>
      </c>
      <c r="K15" s="372"/>
      <c r="L15" s="372"/>
      <c r="M15" s="372"/>
      <c r="N15" s="372"/>
      <c r="O15" s="372"/>
      <c r="P15" s="372"/>
      <c r="Q15" s="372"/>
      <c r="R15" s="373"/>
      <c r="W15" s="277"/>
      <c r="X15" s="277"/>
      <c r="Y15" s="277"/>
      <c r="Z15" s="277"/>
      <c r="AA15" s="277"/>
    </row>
    <row r="16" spans="1:108" ht="14.25" customHeight="1" thickTop="1" x14ac:dyDescent="0.25">
      <c r="G16" s="145"/>
      <c r="H16" s="357"/>
      <c r="J16" s="374" t="s">
        <v>1035</v>
      </c>
      <c r="K16" s="375"/>
      <c r="L16" s="375"/>
      <c r="M16" s="375"/>
      <c r="N16" s="375"/>
      <c r="O16" s="375"/>
      <c r="P16" s="375"/>
      <c r="Q16" s="375"/>
      <c r="R16" s="376"/>
      <c r="W16" s="277"/>
      <c r="X16" s="277"/>
      <c r="Y16" s="277"/>
      <c r="Z16" s="277"/>
      <c r="AA16" s="277"/>
    </row>
    <row r="17" spans="7:27" ht="14.25" customHeight="1" x14ac:dyDescent="0.25">
      <c r="G17" s="145"/>
      <c r="H17" s="357"/>
      <c r="J17" s="377"/>
      <c r="K17" s="378"/>
      <c r="L17" s="378"/>
      <c r="M17" s="378"/>
      <c r="N17" s="378"/>
      <c r="O17" s="378"/>
      <c r="P17" s="378"/>
      <c r="Q17" s="378"/>
      <c r="R17" s="379"/>
      <c r="W17" s="277"/>
      <c r="X17" s="277"/>
      <c r="Y17" s="277"/>
      <c r="Z17" s="277"/>
      <c r="AA17" s="277"/>
    </row>
    <row r="18" spans="7:27" ht="14.25" customHeight="1" thickBot="1" x14ac:dyDescent="0.3">
      <c r="G18" s="145"/>
      <c r="H18" s="357"/>
      <c r="J18" s="380"/>
      <c r="K18" s="381"/>
      <c r="L18" s="381"/>
      <c r="M18" s="381"/>
      <c r="N18" s="381"/>
      <c r="O18" s="381"/>
      <c r="P18" s="381"/>
      <c r="Q18" s="381"/>
      <c r="R18" s="382"/>
      <c r="W18" s="277"/>
      <c r="X18" s="277"/>
      <c r="Y18" s="277"/>
      <c r="Z18" s="277"/>
      <c r="AA18" s="277"/>
    </row>
    <row r="19" spans="7:27" ht="24" customHeight="1" thickTop="1" thickBot="1" x14ac:dyDescent="0.3">
      <c r="G19" s="145"/>
      <c r="H19" s="357"/>
      <c r="J19" s="383">
        <v>118918</v>
      </c>
      <c r="K19" s="384"/>
      <c r="L19" s="384"/>
      <c r="M19" s="384"/>
      <c r="N19" s="384"/>
      <c r="O19" s="384"/>
      <c r="P19" s="384"/>
      <c r="Q19" s="384"/>
      <c r="R19" s="385"/>
      <c r="W19" s="277"/>
      <c r="X19" s="277"/>
      <c r="Y19" s="277"/>
      <c r="Z19" s="277"/>
      <c r="AA19" s="277"/>
    </row>
    <row r="20" spans="7:27" ht="14.25" customHeight="1" thickTop="1" x14ac:dyDescent="0.25">
      <c r="G20" s="145"/>
      <c r="H20" s="357"/>
      <c r="J20" s="278"/>
      <c r="K20" s="279"/>
      <c r="L20" s="280"/>
      <c r="M20" s="386" t="s">
        <v>1036</v>
      </c>
      <c r="N20" s="387"/>
      <c r="O20" s="387"/>
      <c r="P20" s="387"/>
      <c r="Q20" s="387"/>
      <c r="R20" s="388"/>
      <c r="V20" s="281"/>
      <c r="W20" s="277"/>
      <c r="X20" s="277"/>
      <c r="Y20" s="277"/>
      <c r="Z20" s="277"/>
      <c r="AA20" s="277"/>
    </row>
    <row r="21" spans="7:27" ht="14.25" customHeight="1" x14ac:dyDescent="0.25">
      <c r="G21" s="145"/>
      <c r="H21" s="357"/>
      <c r="J21" s="282"/>
      <c r="M21" s="389"/>
      <c r="N21" s="390"/>
      <c r="O21" s="390"/>
      <c r="P21" s="390"/>
      <c r="Q21" s="390"/>
      <c r="R21" s="391"/>
      <c r="S21"/>
      <c r="V21" s="281"/>
      <c r="W21" s="277"/>
      <c r="X21" s="277"/>
      <c r="Y21" s="277"/>
      <c r="Z21" s="277"/>
      <c r="AA21" s="277"/>
    </row>
    <row r="22" spans="7:27" ht="14.25" customHeight="1" x14ac:dyDescent="0.25">
      <c r="G22" s="145"/>
      <c r="H22" s="357"/>
      <c r="J22" s="282"/>
      <c r="M22" s="389"/>
      <c r="N22" s="390"/>
      <c r="O22" s="390"/>
      <c r="P22" s="390"/>
      <c r="Q22" s="390"/>
      <c r="R22" s="391"/>
      <c r="S22"/>
      <c r="V22" s="281"/>
      <c r="W22" s="277"/>
      <c r="X22" s="277"/>
      <c r="Y22" s="277"/>
      <c r="Z22" s="277"/>
      <c r="AA22" s="277"/>
    </row>
    <row r="23" spans="7:27" ht="14.25" customHeight="1" x14ac:dyDescent="0.25">
      <c r="G23" s="145"/>
      <c r="H23" s="357"/>
      <c r="J23" s="282"/>
      <c r="M23" s="389"/>
      <c r="N23" s="390"/>
      <c r="O23" s="390"/>
      <c r="P23" s="390"/>
      <c r="Q23" s="390"/>
      <c r="R23" s="391"/>
      <c r="S23"/>
      <c r="V23" s="281"/>
      <c r="W23" s="277"/>
      <c r="X23" s="277"/>
      <c r="Y23" s="277"/>
      <c r="Z23" s="277"/>
      <c r="AA23" s="277"/>
    </row>
    <row r="24" spans="7:27" ht="14.25" customHeight="1" thickBot="1" x14ac:dyDescent="0.3">
      <c r="G24" s="145"/>
      <c r="H24" s="357"/>
      <c r="J24" s="284"/>
      <c r="K24" s="285"/>
      <c r="M24" s="392"/>
      <c r="N24" s="393"/>
      <c r="O24" s="393"/>
      <c r="P24" s="393"/>
      <c r="Q24" s="393"/>
      <c r="R24" s="394"/>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95"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95"/>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95"/>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95"/>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95"/>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95"/>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95"/>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95"/>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95"/>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95"/>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95"/>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8" t="s">
        <v>946</v>
      </c>
      <c r="J38" s="400" t="s">
        <v>947</v>
      </c>
      <c r="K38" s="401"/>
      <c r="L38" s="401"/>
      <c r="M38" s="401"/>
      <c r="N38" s="401"/>
      <c r="O38" s="402"/>
      <c r="U38" s="277"/>
      <c r="W38" s="277"/>
      <c r="X38" s="277"/>
      <c r="Y38" s="277"/>
      <c r="Z38" s="277"/>
      <c r="AA38" s="277"/>
    </row>
    <row r="39" spans="6:27" ht="14.25" customHeight="1" thickBot="1" x14ac:dyDescent="0.3">
      <c r="G39" s="145"/>
      <c r="H39" s="399"/>
      <c r="J39" s="403" t="s">
        <v>949</v>
      </c>
      <c r="K39" s="404"/>
      <c r="L39" s="404"/>
      <c r="M39" s="404"/>
      <c r="N39" s="404"/>
      <c r="O39" s="292">
        <v>20</v>
      </c>
      <c r="P39" s="293"/>
      <c r="Q39" s="137" t="s">
        <v>945</v>
      </c>
      <c r="S39" s="164" t="s">
        <v>1064</v>
      </c>
      <c r="U39" s="277"/>
    </row>
    <row r="40" spans="6:27" ht="14.25" customHeight="1" x14ac:dyDescent="0.25">
      <c r="G40" s="145"/>
      <c r="H40" s="399"/>
      <c r="J40" s="170" t="s">
        <v>950</v>
      </c>
      <c r="K40" s="171"/>
      <c r="L40" s="171"/>
      <c r="M40" s="171"/>
      <c r="N40" s="171"/>
      <c r="O40" s="172">
        <v>5</v>
      </c>
      <c r="Q40" s="137" t="s">
        <v>948</v>
      </c>
      <c r="S40" s="165">
        <v>20</v>
      </c>
      <c r="U40" s="277"/>
    </row>
    <row r="41" spans="6:27" ht="14.65" customHeight="1" thickBot="1" x14ac:dyDescent="0.25">
      <c r="F41" s="145"/>
      <c r="G41" s="145"/>
      <c r="H41" s="399"/>
      <c r="J41" s="294" t="s">
        <v>951</v>
      </c>
      <c r="K41" s="295"/>
      <c r="L41" s="295"/>
      <c r="M41" s="295"/>
      <c r="N41" s="295"/>
      <c r="O41" s="173">
        <v>0.02</v>
      </c>
      <c r="Z41" s="296"/>
      <c r="AA41" s="296"/>
    </row>
    <row r="42" spans="6:27" ht="15" customHeight="1" x14ac:dyDescent="0.2">
      <c r="F42" s="145"/>
      <c r="G42" s="145"/>
      <c r="H42" s="399"/>
      <c r="J42" s="297" t="s">
        <v>952</v>
      </c>
      <c r="K42" s="298"/>
      <c r="L42" s="298"/>
      <c r="M42" s="298"/>
      <c r="N42" s="298"/>
      <c r="O42" s="177">
        <v>1</v>
      </c>
    </row>
    <row r="43" spans="6:27" ht="15" customHeight="1" x14ac:dyDescent="0.25">
      <c r="G43" s="145"/>
      <c r="H43" s="399"/>
      <c r="J43" s="299" t="s">
        <v>172</v>
      </c>
      <c r="K43" s="300" t="s">
        <v>953</v>
      </c>
      <c r="L43" s="405" t="s">
        <v>954</v>
      </c>
      <c r="M43" s="408" t="s">
        <v>955</v>
      </c>
      <c r="O43"/>
    </row>
    <row r="44" spans="6:27" ht="15" customHeight="1" x14ac:dyDescent="0.25">
      <c r="G44" s="145"/>
      <c r="H44" s="399"/>
      <c r="J44" s="301" t="s">
        <v>956</v>
      </c>
      <c r="K44" s="147" t="s">
        <v>957</v>
      </c>
      <c r="L44" s="406"/>
      <c r="M44" s="409"/>
      <c r="O44"/>
    </row>
    <row r="45" spans="6:27" ht="15" customHeight="1" x14ac:dyDescent="0.25">
      <c r="G45" s="145"/>
      <c r="H45" s="399"/>
      <c r="J45" s="301"/>
      <c r="K45" s="147"/>
      <c r="L45" s="406"/>
      <c r="M45" s="409"/>
      <c r="O45"/>
    </row>
    <row r="46" spans="6:27" ht="15" customHeight="1" x14ac:dyDescent="0.25">
      <c r="G46" s="145"/>
      <c r="H46" s="399"/>
      <c r="J46" s="301"/>
      <c r="K46" s="147"/>
      <c r="L46" s="407"/>
      <c r="M46" s="410"/>
      <c r="O46"/>
    </row>
    <row r="47" spans="6:27" ht="14.25" customHeight="1" x14ac:dyDescent="0.2">
      <c r="G47" s="145"/>
      <c r="H47" s="399"/>
      <c r="J47" s="182">
        <v>0</v>
      </c>
      <c r="K47" s="183">
        <v>1</v>
      </c>
      <c r="L47" s="183">
        <v>0.8</v>
      </c>
      <c r="M47" s="302">
        <v>0.19999999999999996</v>
      </c>
      <c r="O47" s="187"/>
    </row>
    <row r="48" spans="6:27" ht="14.25" customHeight="1" x14ac:dyDescent="0.2">
      <c r="G48" s="145"/>
      <c r="H48" s="399"/>
      <c r="J48" s="185">
        <v>1</v>
      </c>
      <c r="K48" s="186">
        <v>0</v>
      </c>
      <c r="L48" s="186">
        <v>0.8</v>
      </c>
      <c r="M48" s="303">
        <v>0.19999999999999996</v>
      </c>
      <c r="O48" s="187"/>
    </row>
    <row r="49" spans="7:42" ht="14.25" customHeight="1" thickBot="1" x14ac:dyDescent="0.25">
      <c r="G49" s="145"/>
      <c r="H49" s="399"/>
      <c r="J49" s="188">
        <v>2</v>
      </c>
      <c r="K49" s="189">
        <v>0</v>
      </c>
      <c r="L49" s="189">
        <v>0.8</v>
      </c>
      <c r="M49" s="304">
        <v>0.19999999999999996</v>
      </c>
    </row>
    <row r="50" spans="7:42" ht="14.25" customHeight="1" x14ac:dyDescent="0.2">
      <c r="G50" s="145"/>
      <c r="H50" s="399"/>
      <c r="J50" s="305"/>
      <c r="K50" s="305"/>
      <c r="L50" s="305"/>
      <c r="M50" s="305"/>
      <c r="N50" s="187"/>
      <c r="O50" s="296"/>
    </row>
    <row r="51" spans="7:42" ht="14.25" customHeight="1" x14ac:dyDescent="0.2">
      <c r="G51" s="145"/>
      <c r="H51" s="399"/>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9"/>
      <c r="J52" s="395"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9"/>
      <c r="J53" s="395"/>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9"/>
      <c r="J54" s="395"/>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9"/>
      <c r="J55" s="395"/>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9"/>
      <c r="J56" s="395"/>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9"/>
      <c r="J57" s="395"/>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9"/>
      <c r="J58" s="395"/>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9"/>
      <c r="J59" s="395"/>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9"/>
      <c r="J60" s="395"/>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9"/>
      <c r="J61" s="395"/>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9"/>
      <c r="J62" s="395"/>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9"/>
      <c r="J63" s="395"/>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9"/>
      <c r="J64" s="395"/>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9"/>
      <c r="J65" s="395"/>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9"/>
      <c r="J66" s="395"/>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9"/>
      <c r="J67" s="395"/>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9"/>
      <c r="J68" s="395"/>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9"/>
      <c r="J69" s="395"/>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9"/>
      <c r="J70" s="395"/>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9"/>
      <c r="J71" s="395"/>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9"/>
      <c r="J72" s="395"/>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9"/>
      <c r="J73" s="395"/>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9"/>
      <c r="J74" s="395"/>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9"/>
      <c r="J75" s="395"/>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9"/>
      <c r="J76" s="395"/>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9"/>
      <c r="J77" s="395"/>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9"/>
      <c r="J78" s="395"/>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9"/>
      <c r="J79" s="395"/>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9"/>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9"/>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54" t="s">
        <v>975</v>
      </c>
      <c r="H84" s="354"/>
      <c r="I84" s="354"/>
      <c r="J84" s="354"/>
      <c r="K84" s="354"/>
      <c r="L84" s="354"/>
      <c r="M84" s="354"/>
      <c r="N84" s="354"/>
      <c r="O84" s="354"/>
      <c r="P84" s="354"/>
      <c r="Q84" s="354"/>
      <c r="R84" s="354"/>
      <c r="S84" s="354"/>
      <c r="T84" s="354"/>
      <c r="U84" s="354"/>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96"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96"/>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96"/>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96"/>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96"/>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96"/>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96"/>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96"/>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96"/>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96"/>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96"/>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96"/>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96"/>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96"/>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96"/>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96"/>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96"/>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96"/>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96"/>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96"/>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96"/>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96"/>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96"/>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96"/>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96"/>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96"/>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96"/>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96"/>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96"/>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96"/>
      <c r="J116" s="397"/>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96"/>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96"/>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96"/>
      <c r="J119" s="349"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96"/>
      <c r="J120" s="350"/>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96"/>
      <c r="J121" s="350"/>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96"/>
      <c r="J122" s="350"/>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96"/>
      <c r="J123" s="350"/>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96"/>
      <c r="J124" s="350"/>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96"/>
      <c r="J125" s="350"/>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96"/>
      <c r="J126" s="350"/>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96"/>
      <c r="J127" s="350"/>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96"/>
      <c r="J128" s="350"/>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96"/>
      <c r="J129" s="350"/>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96"/>
      <c r="J130" s="350"/>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96"/>
      <c r="J131" s="350"/>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96"/>
      <c r="J132" s="350"/>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96"/>
      <c r="J133" s="350"/>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96"/>
      <c r="J134" s="350"/>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96"/>
      <c r="J135" s="350"/>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96"/>
      <c r="J136" s="350"/>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96"/>
      <c r="J137" s="350"/>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96"/>
      <c r="J138" s="350"/>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96"/>
      <c r="J139" s="350"/>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96"/>
      <c r="J140" s="350"/>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96"/>
      <c r="J141" s="350"/>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96"/>
      <c r="J142" s="350"/>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96"/>
      <c r="J143" s="350"/>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96"/>
      <c r="J144" s="350"/>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96"/>
      <c r="J145" s="350"/>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96"/>
      <c r="J146" s="350"/>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96"/>
      <c r="J147" s="350"/>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96"/>
      <c r="J148" s="397"/>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96"/>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96"/>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96"/>
      <c r="J151" s="349"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96"/>
      <c r="J152" s="350"/>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96"/>
      <c r="J153" s="350"/>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96"/>
      <c r="J154" s="350"/>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96"/>
      <c r="J155" s="350"/>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96"/>
      <c r="J156" s="350"/>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96"/>
      <c r="J157" s="350"/>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96"/>
      <c r="I158" s="137"/>
      <c r="J158" s="350"/>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96"/>
      <c r="I159" s="137"/>
      <c r="J159" s="350"/>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96"/>
      <c r="J160" s="350"/>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96"/>
      <c r="I161" s="137"/>
      <c r="J161" s="350"/>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96"/>
      <c r="I162" s="137"/>
      <c r="J162" s="350"/>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96"/>
      <c r="J163" s="350"/>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96"/>
      <c r="I164" s="137"/>
      <c r="J164" s="350"/>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96"/>
      <c r="I165" s="137"/>
      <c r="J165" s="350"/>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96"/>
      <c r="J166" s="350"/>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96"/>
      <c r="J167" s="350"/>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96"/>
      <c r="J168" s="350"/>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96"/>
      <c r="J169" s="350"/>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96"/>
      <c r="J170" s="350"/>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96"/>
      <c r="J171" s="350"/>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96"/>
      <c r="J172" s="350"/>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96"/>
      <c r="I173" s="137"/>
      <c r="J173" s="350"/>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96"/>
      <c r="I174" s="137"/>
      <c r="J174" s="350"/>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96"/>
      <c r="J175" s="350"/>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96"/>
      <c r="I176" s="137"/>
      <c r="J176" s="350"/>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96"/>
      <c r="I177" s="137"/>
      <c r="J177" s="350"/>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96"/>
      <c r="J178" s="350"/>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96"/>
      <c r="I179" s="137"/>
      <c r="J179" s="350"/>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96"/>
      <c r="I180" s="137"/>
      <c r="J180" s="397"/>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96"/>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96"/>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96"/>
      <c r="J183" s="349"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96"/>
      <c r="J184" s="350"/>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96"/>
      <c r="J185" s="350"/>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96"/>
      <c r="J186" s="350"/>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96"/>
      <c r="J187" s="350"/>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96"/>
      <c r="J188" s="350"/>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96"/>
      <c r="J189" s="350"/>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96"/>
      <c r="I190" s="137"/>
      <c r="J190" s="350"/>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96"/>
      <c r="I191" s="137"/>
      <c r="J191" s="350"/>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96"/>
      <c r="J192" s="350"/>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96"/>
      <c r="I193" s="137"/>
      <c r="J193" s="350"/>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96"/>
      <c r="I194" s="137"/>
      <c r="J194" s="350"/>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96"/>
      <c r="J195" s="350"/>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96"/>
      <c r="J196" s="350"/>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96"/>
      <c r="J197" s="350"/>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96"/>
      <c r="J198" s="350"/>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96"/>
      <c r="J199" s="350"/>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96"/>
      <c r="J200" s="350"/>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96"/>
      <c r="J201" s="350"/>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96"/>
      <c r="J202" s="350"/>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96"/>
      <c r="J203" s="350"/>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96"/>
      <c r="J204" s="350"/>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96"/>
      <c r="I205" s="137"/>
      <c r="J205" s="350"/>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96"/>
      <c r="I206" s="137"/>
      <c r="J206" s="350"/>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96"/>
      <c r="J207" s="350"/>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96"/>
      <c r="I208" s="137"/>
      <c r="J208" s="350"/>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96"/>
      <c r="I209" s="137"/>
      <c r="J209" s="350"/>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96"/>
      <c r="J210" s="350"/>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96"/>
      <c r="J211" s="350"/>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96"/>
      <c r="J212" s="397"/>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96"/>
      <c r="J213" s="208"/>
      <c r="K213" s="142"/>
      <c r="L213" s="142"/>
    </row>
    <row r="214" spans="1:89" ht="14.25" customHeight="1" x14ac:dyDescent="0.2">
      <c r="G214" s="145"/>
      <c r="H214" s="396"/>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96"/>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96"/>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96"/>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96"/>
      <c r="J218" s="350"/>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96"/>
      <c r="J219" s="350"/>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96"/>
      <c r="J220" s="350"/>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96"/>
      <c r="J221" s="350"/>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96"/>
      <c r="I222" s="137"/>
      <c r="J222" s="350"/>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96"/>
      <c r="I223" s="137"/>
      <c r="J223" s="350"/>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96"/>
      <c r="J224" s="350"/>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96"/>
      <c r="I225" s="137"/>
      <c r="J225" s="350"/>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96"/>
      <c r="I226" s="137"/>
      <c r="J226" s="350"/>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96"/>
      <c r="J227" s="350"/>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96"/>
      <c r="J228" s="350"/>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96"/>
      <c r="J229" s="350"/>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96"/>
      <c r="J230" s="350"/>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96"/>
      <c r="J231" s="350"/>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96"/>
      <c r="J232" s="350"/>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96"/>
      <c r="J233" s="350"/>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96"/>
      <c r="J234" s="350"/>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96"/>
      <c r="J235" s="350"/>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96"/>
      <c r="J236" s="350"/>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96"/>
      <c r="I237" s="137"/>
      <c r="J237" s="350"/>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96"/>
      <c r="I238" s="137"/>
      <c r="J238" s="350"/>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96"/>
      <c r="J239" s="350"/>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96"/>
      <c r="I240" s="137"/>
      <c r="J240" s="350"/>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96"/>
      <c r="I241" s="137"/>
      <c r="J241" s="350"/>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96"/>
      <c r="J242" s="350"/>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96"/>
      <c r="J243" s="350"/>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96"/>
      <c r="J244" s="397"/>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96"/>
      <c r="J245" s="208"/>
      <c r="K245" s="142"/>
      <c r="L245" s="142"/>
      <c r="AX245"/>
      <c r="AY245"/>
    </row>
    <row r="246" spans="1:97" ht="14.25" customHeight="1" x14ac:dyDescent="0.2">
      <c r="G246" s="145"/>
      <c r="H246" s="396"/>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96"/>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96"/>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96"/>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96"/>
      <c r="J250" s="350"/>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96"/>
      <c r="J251" s="350"/>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96"/>
      <c r="J252" s="350"/>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96"/>
      <c r="J253" s="350"/>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96"/>
      <c r="J254" s="350"/>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96"/>
      <c r="J255" s="350"/>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96"/>
      <c r="J256" s="350"/>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96"/>
      <c r="J257" s="350"/>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96"/>
      <c r="J258" s="350"/>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96"/>
      <c r="J259" s="350"/>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96"/>
      <c r="J260" s="350"/>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96"/>
      <c r="J261" s="350"/>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96"/>
      <c r="J262" s="350"/>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96"/>
      <c r="J263" s="350"/>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96"/>
      <c r="J264" s="350"/>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96"/>
      <c r="J265" s="350"/>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96"/>
      <c r="J266" s="350"/>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96"/>
      <c r="J267" s="350"/>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96"/>
      <c r="J268" s="350"/>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96"/>
      <c r="J269" s="350"/>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96"/>
      <c r="J270" s="350"/>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96"/>
      <c r="J271" s="350"/>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96"/>
      <c r="J272" s="350"/>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96"/>
      <c r="J273" s="350"/>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96"/>
      <c r="J274" s="350"/>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96"/>
      <c r="J275" s="350"/>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96"/>
      <c r="J276" s="397"/>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96"/>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96"/>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96"/>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96"/>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96"/>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96"/>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96"/>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96"/>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96"/>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96"/>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96"/>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96"/>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96"/>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96"/>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96"/>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96"/>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96"/>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96"/>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96"/>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96"/>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96"/>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96"/>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96"/>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96"/>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96"/>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96"/>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96"/>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96"/>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96"/>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96"/>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96"/>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96"/>
      <c r="J308" s="397"/>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411"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411"/>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411"/>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411"/>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411"/>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411"/>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411"/>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411"/>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411"/>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411"/>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411"/>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411"/>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411"/>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411"/>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411"/>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411"/>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411"/>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411"/>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411"/>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411"/>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411"/>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411"/>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411"/>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411"/>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411"/>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411"/>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411"/>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411"/>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411"/>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411"/>
      <c r="J343" s="397"/>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412" t="s">
        <v>987</v>
      </c>
      <c r="J347" s="395"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412"/>
      <c r="J348" s="395"/>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412"/>
      <c r="J349" s="395"/>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412"/>
      <c r="J350" s="395"/>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412"/>
      <c r="J351" s="395"/>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412"/>
      <c r="J352" s="395"/>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412"/>
      <c r="J353" s="395"/>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412"/>
      <c r="J354" s="395"/>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412"/>
      <c r="J355" s="395"/>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412"/>
      <c r="J356" s="395"/>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412"/>
      <c r="J357" s="395"/>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412"/>
      <c r="J358" s="395"/>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412"/>
      <c r="J359" s="395"/>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412"/>
      <c r="J360" s="395"/>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412"/>
      <c r="J361" s="395"/>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412"/>
      <c r="J362" s="395"/>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412"/>
      <c r="J363" s="395"/>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412"/>
      <c r="J364" s="395"/>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412"/>
      <c r="J365" s="395"/>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412"/>
      <c r="J366" s="395"/>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412"/>
      <c r="J367" s="395"/>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412"/>
      <c r="J368" s="395"/>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412"/>
      <c r="J369" s="395"/>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412"/>
      <c r="J370" s="395"/>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412"/>
      <c r="J371" s="395"/>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412"/>
      <c r="J372" s="395"/>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412"/>
      <c r="J373" s="395"/>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412"/>
      <c r="J374" s="395"/>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412"/>
      <c r="J375" s="395"/>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413"/>
      <c r="J376" s="414"/>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415" t="s">
        <v>989</v>
      </c>
      <c r="J379" s="349"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415"/>
      <c r="J380" s="350"/>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415"/>
      <c r="J381" s="350"/>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415"/>
      <c r="J382" s="350"/>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415"/>
      <c r="J383" s="350"/>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415"/>
      <c r="J384" s="350"/>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415"/>
      <c r="J385" s="350"/>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415"/>
      <c r="J386" s="350"/>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415"/>
      <c r="J387" s="350"/>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415"/>
      <c r="J388" s="350"/>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415"/>
      <c r="J389" s="350"/>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415"/>
      <c r="J390" s="350"/>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415"/>
      <c r="J391" s="350"/>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416" t="s">
        <v>1008</v>
      </c>
      <c r="H433" s="354"/>
      <c r="I433" s="354"/>
      <c r="J433" s="354"/>
      <c r="K433" s="354"/>
      <c r="L433" s="354"/>
      <c r="M433" s="354"/>
      <c r="N433" s="354"/>
      <c r="O433" s="354"/>
      <c r="P433" s="354"/>
      <c r="Q433" s="354"/>
      <c r="R433" s="354"/>
      <c r="S433" s="354"/>
      <c r="T433" s="354"/>
      <c r="U433" s="354"/>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417" t="s">
        <v>1009</v>
      </c>
      <c r="I435" s="418"/>
      <c r="J435" s="418"/>
      <c r="K435" s="418"/>
      <c r="L435" s="418"/>
      <c r="M435" s="418"/>
      <c r="N435" s="419" t="s">
        <v>1010</v>
      </c>
      <c r="O435" s="420"/>
      <c r="P435" s="420"/>
      <c r="Q435" s="420"/>
      <c r="R435" s="421"/>
      <c r="S435" s="318" t="s">
        <v>1011</v>
      </c>
      <c r="T435" s="318" t="s">
        <v>1012</v>
      </c>
      <c r="U435" s="319"/>
      <c r="V435" s="320"/>
      <c r="W435" s="320"/>
      <c r="X435" s="320"/>
      <c r="Y435" s="320"/>
      <c r="Z435" s="320"/>
      <c r="AA435" s="320"/>
      <c r="AB435" s="321"/>
    </row>
    <row r="436" spans="3:29" ht="14.25" customHeight="1" x14ac:dyDescent="0.25">
      <c r="H436" s="422" t="s">
        <v>1035</v>
      </c>
      <c r="I436" s="423"/>
      <c r="J436" s="423"/>
      <c r="K436" s="423"/>
      <c r="L436" s="423"/>
      <c r="M436" s="424"/>
      <c r="N436" s="425" t="s">
        <v>1048</v>
      </c>
      <c r="O436" s="426"/>
      <c r="P436" s="426"/>
      <c r="Q436" s="426"/>
      <c r="R436" s="426"/>
      <c r="S436" s="322"/>
      <c r="T436" s="322"/>
      <c r="U436" s="323"/>
      <c r="V436" s="323"/>
      <c r="W436" s="323"/>
      <c r="X436" s="323"/>
      <c r="Y436" s="323"/>
      <c r="Z436" s="323"/>
      <c r="AA436" s="323"/>
      <c r="AB436" s="324"/>
      <c r="AC436" s="137" t="s">
        <v>1049</v>
      </c>
    </row>
    <row r="437" spans="3:29" ht="14.25" customHeight="1" x14ac:dyDescent="0.2">
      <c r="H437" s="422" t="s">
        <v>978</v>
      </c>
      <c r="I437" s="423"/>
      <c r="J437" s="423"/>
      <c r="K437" s="423"/>
      <c r="L437" s="423"/>
      <c r="M437" s="424"/>
      <c r="N437" s="428" t="s">
        <v>1050</v>
      </c>
      <c r="O437" s="429"/>
      <c r="P437" s="429"/>
      <c r="Q437" s="429"/>
      <c r="R437" s="429"/>
      <c r="S437" s="325"/>
      <c r="T437" s="325"/>
      <c r="U437" s="326"/>
      <c r="V437" s="326"/>
      <c r="W437" s="326"/>
      <c r="X437" s="326"/>
      <c r="Y437" s="326"/>
      <c r="Z437" s="326"/>
      <c r="AA437" s="326"/>
      <c r="AB437" s="327"/>
    </row>
    <row r="438" spans="3:29" ht="30.4" customHeight="1" x14ac:dyDescent="0.25">
      <c r="H438" s="422" t="s">
        <v>982</v>
      </c>
      <c r="I438" s="423"/>
      <c r="J438" s="423"/>
      <c r="K438" s="423"/>
      <c r="L438" s="423"/>
      <c r="M438" s="424"/>
      <c r="N438" s="430" t="s">
        <v>1051</v>
      </c>
      <c r="O438" s="431"/>
      <c r="P438" s="431"/>
      <c r="Q438" s="431"/>
      <c r="R438" s="432"/>
      <c r="S438" s="328"/>
      <c r="T438" s="328"/>
      <c r="U438" s="329"/>
      <c r="V438" s="329"/>
      <c r="W438" s="329"/>
      <c r="X438" s="329"/>
      <c r="Y438" s="329"/>
      <c r="Z438" s="329"/>
      <c r="AA438" s="329"/>
      <c r="AB438" s="330"/>
      <c r="AC438" s="137" t="s">
        <v>1052</v>
      </c>
    </row>
    <row r="439" spans="3:29" ht="32.65" customHeight="1" x14ac:dyDescent="0.25">
      <c r="H439" s="422" t="s">
        <v>1017</v>
      </c>
      <c r="I439" s="423"/>
      <c r="J439" s="423"/>
      <c r="K439" s="423"/>
      <c r="L439" s="423"/>
      <c r="M439" s="424"/>
      <c r="N439" s="430" t="s">
        <v>1051</v>
      </c>
      <c r="O439" s="431"/>
      <c r="P439" s="431"/>
      <c r="Q439" s="431"/>
      <c r="R439" s="432"/>
      <c r="S439" s="331"/>
      <c r="T439" s="331"/>
      <c r="U439" s="332"/>
      <c r="V439" s="332"/>
      <c r="W439" s="332"/>
      <c r="X439" s="332"/>
      <c r="Y439" s="332"/>
      <c r="Z439" s="332"/>
      <c r="AA439" s="332"/>
      <c r="AB439" s="333"/>
      <c r="AC439" s="137" t="s">
        <v>1052</v>
      </c>
    </row>
    <row r="440" spans="3:29" ht="14.25" customHeight="1" x14ac:dyDescent="0.2">
      <c r="H440" s="422" t="s">
        <v>1018</v>
      </c>
      <c r="I440" s="423"/>
      <c r="J440" s="423"/>
      <c r="K440" s="423"/>
      <c r="L440" s="423"/>
      <c r="M440" s="424"/>
      <c r="N440" s="433" t="s">
        <v>1019</v>
      </c>
      <c r="O440" s="434"/>
      <c r="P440" s="434"/>
      <c r="Q440" s="434"/>
      <c r="R440" s="434"/>
      <c r="S440" s="334"/>
      <c r="T440" s="334"/>
      <c r="U440" s="335"/>
      <c r="V440" s="335"/>
      <c r="W440" s="335"/>
      <c r="X440" s="335"/>
      <c r="Y440" s="335"/>
      <c r="Z440" s="335"/>
      <c r="AA440" s="335"/>
      <c r="AB440" s="336"/>
    </row>
    <row r="441" spans="3:29" ht="14.25" customHeight="1" thickBot="1" x14ac:dyDescent="0.25">
      <c r="H441" s="435" t="s">
        <v>1020</v>
      </c>
      <c r="I441" s="436"/>
      <c r="J441" s="436"/>
      <c r="K441" s="436"/>
      <c r="L441" s="436"/>
      <c r="M441" s="437"/>
      <c r="N441" s="438" t="s">
        <v>1019</v>
      </c>
      <c r="O441" s="439"/>
      <c r="P441" s="439"/>
      <c r="Q441" s="439"/>
      <c r="R441" s="439"/>
      <c r="S441" s="337"/>
      <c r="T441" s="338"/>
      <c r="U441" s="338"/>
      <c r="V441" s="339"/>
      <c r="W441" s="339"/>
      <c r="X441" s="339"/>
      <c r="Y441" s="339"/>
      <c r="Z441" s="339"/>
      <c r="AA441" s="339"/>
      <c r="AB441" s="340"/>
    </row>
    <row r="442" spans="3:29" ht="14.25" customHeight="1" thickBot="1" x14ac:dyDescent="0.25">
      <c r="H442" s="440"/>
      <c r="I442" s="440"/>
      <c r="J442" s="440"/>
      <c r="K442" s="440"/>
      <c r="L442" s="440"/>
      <c r="M442" s="440"/>
      <c r="N442" s="341"/>
      <c r="O442" s="341"/>
      <c r="P442" s="341"/>
      <c r="Q442" s="341"/>
      <c r="R442" s="341"/>
      <c r="S442" s="341"/>
      <c r="T442" s="341"/>
      <c r="U442" s="342"/>
      <c r="V442" s="342"/>
      <c r="W442" s="342"/>
      <c r="X442" s="342"/>
      <c r="Y442" s="342"/>
      <c r="Z442" s="342"/>
      <c r="AA442" s="342"/>
      <c r="AB442" s="342"/>
    </row>
    <row r="443" spans="3:29" ht="14.25" customHeight="1" x14ac:dyDescent="0.2">
      <c r="H443" s="417" t="s">
        <v>1021</v>
      </c>
      <c r="I443" s="418"/>
      <c r="J443" s="418"/>
      <c r="K443" s="418"/>
      <c r="L443" s="418"/>
      <c r="M443" s="427"/>
      <c r="N443" s="419" t="s">
        <v>1010</v>
      </c>
      <c r="O443" s="420"/>
      <c r="P443" s="420"/>
      <c r="Q443" s="420"/>
      <c r="R443" s="421"/>
      <c r="S443" s="318" t="s">
        <v>1011</v>
      </c>
      <c r="T443" s="318" t="s">
        <v>1012</v>
      </c>
      <c r="U443" s="343"/>
      <c r="V443" s="343"/>
      <c r="W443" s="343"/>
      <c r="X443" s="343"/>
      <c r="Y443" s="343"/>
      <c r="Z443" s="343"/>
      <c r="AA443" s="343"/>
      <c r="AB443" s="344"/>
    </row>
    <row r="444" spans="3:29" ht="14.25" customHeight="1" x14ac:dyDescent="0.2">
      <c r="H444" s="422" t="s">
        <v>978</v>
      </c>
      <c r="I444" s="423"/>
      <c r="J444" s="423"/>
      <c r="K444" s="423"/>
      <c r="L444" s="423"/>
      <c r="M444" s="424"/>
      <c r="N444" s="441" t="s">
        <v>1053</v>
      </c>
      <c r="O444" s="442"/>
      <c r="P444" s="442"/>
      <c r="Q444" s="442"/>
      <c r="R444" s="442"/>
      <c r="S444" s="334"/>
      <c r="T444" s="334"/>
      <c r="U444" s="335"/>
      <c r="V444" s="335"/>
      <c r="W444" s="335"/>
      <c r="X444" s="335"/>
      <c r="Y444" s="335"/>
      <c r="Z444" s="335"/>
      <c r="AA444" s="335"/>
      <c r="AB444" s="345"/>
    </row>
    <row r="445" spans="3:29" ht="14.25" customHeight="1" x14ac:dyDescent="0.2">
      <c r="H445" s="422" t="s">
        <v>982</v>
      </c>
      <c r="I445" s="423"/>
      <c r="J445" s="423"/>
      <c r="K445" s="423"/>
      <c r="L445" s="423"/>
      <c r="M445" s="424"/>
      <c r="N445" s="441" t="s">
        <v>1054</v>
      </c>
      <c r="O445" s="442"/>
      <c r="P445" s="442"/>
      <c r="Q445" s="442"/>
      <c r="R445" s="442"/>
      <c r="S445" s="334"/>
      <c r="T445" s="334"/>
      <c r="U445" s="335"/>
      <c r="V445" s="335"/>
      <c r="W445" s="335"/>
      <c r="X445" s="335"/>
      <c r="Y445" s="335"/>
      <c r="Z445" s="335"/>
      <c r="AA445" s="335"/>
      <c r="AB445" s="345"/>
    </row>
    <row r="446" spans="3:29" ht="30.4" customHeight="1" x14ac:dyDescent="0.25">
      <c r="H446" s="443" t="s">
        <v>1024</v>
      </c>
      <c r="I446" s="444"/>
      <c r="J446" s="444"/>
      <c r="K446" s="444"/>
      <c r="L446" s="444"/>
      <c r="M446" s="445"/>
      <c r="N446" s="430" t="s">
        <v>1051</v>
      </c>
      <c r="O446" s="431"/>
      <c r="P446" s="431"/>
      <c r="Q446" s="431"/>
      <c r="R446" s="432"/>
      <c r="S446" s="261"/>
      <c r="T446" s="268"/>
      <c r="U446" s="261"/>
      <c r="V446" s="261"/>
      <c r="W446" s="261"/>
      <c r="X446" s="261"/>
      <c r="Y446" s="261"/>
      <c r="Z446" s="261"/>
      <c r="AA446" s="261"/>
      <c r="AB446" s="262"/>
    </row>
    <row r="447" spans="3:29" ht="30.75" customHeight="1" x14ac:dyDescent="0.2">
      <c r="H447" s="422" t="s">
        <v>1017</v>
      </c>
      <c r="I447" s="423"/>
      <c r="J447" s="423"/>
      <c r="K447" s="423"/>
      <c r="L447" s="423"/>
      <c r="M447" s="424"/>
      <c r="N447" s="441" t="s">
        <v>1054</v>
      </c>
      <c r="O447" s="442"/>
      <c r="P447" s="442"/>
      <c r="Q447" s="442"/>
      <c r="R447" s="442"/>
      <c r="S447" s="334"/>
      <c r="T447" s="334"/>
      <c r="U447" s="335"/>
      <c r="V447" s="335"/>
      <c r="W447" s="335"/>
      <c r="X447" s="335"/>
      <c r="Y447" s="335"/>
      <c r="Z447" s="335"/>
      <c r="AA447" s="335"/>
      <c r="AB447" s="345"/>
    </row>
    <row r="448" spans="3:29" ht="13.5" customHeight="1" x14ac:dyDescent="0.2">
      <c r="H448" s="422" t="s">
        <v>1018</v>
      </c>
      <c r="I448" s="423"/>
      <c r="J448" s="423"/>
      <c r="K448" s="423"/>
      <c r="L448" s="423"/>
      <c r="M448" s="424"/>
      <c r="N448" s="433" t="s">
        <v>1019</v>
      </c>
      <c r="O448" s="434"/>
      <c r="P448" s="434"/>
      <c r="Q448" s="434"/>
      <c r="R448" s="434"/>
      <c r="S448" s="334"/>
      <c r="T448" s="334"/>
      <c r="U448" s="335"/>
      <c r="V448" s="335"/>
      <c r="W448" s="335"/>
      <c r="X448" s="335"/>
      <c r="Y448" s="335"/>
      <c r="Z448" s="335"/>
      <c r="AA448" s="335"/>
      <c r="AB448" s="345"/>
    </row>
    <row r="449" spans="8:28" ht="14.25" customHeight="1" thickBot="1" x14ac:dyDescent="0.25">
      <c r="H449" s="435" t="s">
        <v>1026</v>
      </c>
      <c r="I449" s="436"/>
      <c r="J449" s="436"/>
      <c r="K449" s="436"/>
      <c r="L449" s="436"/>
      <c r="M449" s="437"/>
      <c r="N449" s="438" t="s">
        <v>1019</v>
      </c>
      <c r="O449" s="439"/>
      <c r="P449" s="439"/>
      <c r="Q449" s="439"/>
      <c r="R449" s="439"/>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352" t="s">
        <v>891</v>
      </c>
    </row>
    <row r="5" spans="1:110" ht="14.25" customHeight="1" x14ac:dyDescent="0.2">
      <c r="U5" s="353"/>
    </row>
    <row r="7" spans="1:110" ht="14.25" customHeight="1" x14ac:dyDescent="0.25">
      <c r="B7" s="143" t="s">
        <v>892</v>
      </c>
      <c r="G7" s="354" t="s">
        <v>893</v>
      </c>
      <c r="H7" s="446"/>
      <c r="I7" s="446"/>
      <c r="J7" s="446"/>
      <c r="K7" s="446"/>
      <c r="L7" s="446"/>
      <c r="M7" s="446"/>
      <c r="N7" s="446"/>
      <c r="O7" s="446"/>
      <c r="P7" s="446"/>
      <c r="Q7" s="446"/>
      <c r="R7" s="446"/>
      <c r="S7" s="446"/>
      <c r="T7" s="446"/>
      <c r="U7" s="446"/>
      <c r="V7" s="446"/>
      <c r="W7" s="446"/>
      <c r="X7" s="447"/>
    </row>
    <row r="8" spans="1:110" ht="14.25" customHeight="1" thickBot="1" x14ac:dyDescent="0.25">
      <c r="G8" s="145"/>
      <c r="X8" s="146"/>
    </row>
    <row r="9" spans="1:110" ht="14.25" customHeight="1" thickBot="1" x14ac:dyDescent="0.25">
      <c r="G9" s="145"/>
      <c r="H9" s="448" t="s">
        <v>894</v>
      </c>
      <c r="J9" s="358" t="s">
        <v>895</v>
      </c>
      <c r="K9" s="359"/>
      <c r="L9" s="360"/>
      <c r="M9" s="450">
        <v>2021</v>
      </c>
      <c r="N9" s="451"/>
      <c r="O9" s="451"/>
      <c r="P9" s="452"/>
      <c r="R9" s="147"/>
      <c r="X9" s="146"/>
    </row>
    <row r="10" spans="1:110" ht="14.25" customHeight="1" thickBot="1" x14ac:dyDescent="0.3">
      <c r="G10" s="145"/>
      <c r="H10" s="449"/>
      <c r="J10" s="148" t="s">
        <v>896</v>
      </c>
      <c r="P10" s="146"/>
      <c r="R10"/>
      <c r="S10"/>
      <c r="T10"/>
      <c r="U10"/>
      <c r="V10"/>
      <c r="X10" s="146"/>
      <c r="AB10"/>
      <c r="AC10"/>
    </row>
    <row r="11" spans="1:110" ht="14.25" customHeight="1" x14ac:dyDescent="0.25">
      <c r="G11" s="145"/>
      <c r="H11" s="449"/>
      <c r="J11" s="149" t="s">
        <v>897</v>
      </c>
      <c r="K11" s="150"/>
      <c r="L11" s="150"/>
      <c r="M11" s="150"/>
      <c r="N11" s="150"/>
      <c r="P11"/>
      <c r="Q11"/>
      <c r="R11"/>
      <c r="S11"/>
      <c r="T11"/>
      <c r="X11" s="146"/>
    </row>
    <row r="12" spans="1:110" ht="13.5" customHeight="1" thickBot="1" x14ac:dyDescent="0.25">
      <c r="G12" s="145"/>
      <c r="H12" s="449"/>
      <c r="X12" s="146"/>
    </row>
    <row r="13" spans="1:110" ht="45.75" customHeight="1" thickBot="1" x14ac:dyDescent="0.25">
      <c r="G13" s="145"/>
      <c r="H13" s="449"/>
      <c r="J13" s="395"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49"/>
      <c r="J14" s="395"/>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49"/>
      <c r="J15" s="395"/>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49"/>
      <c r="J16" s="395"/>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49"/>
      <c r="J17" s="395"/>
      <c r="K17" s="156" t="s">
        <v>920</v>
      </c>
      <c r="L17" s="156" t="s">
        <v>908</v>
      </c>
      <c r="M17" s="156" t="s">
        <v>921</v>
      </c>
      <c r="N17" s="156" t="s">
        <v>910</v>
      </c>
      <c r="O17" s="156" t="s">
        <v>911</v>
      </c>
      <c r="P17" s="156" t="s">
        <v>921</v>
      </c>
      <c r="Q17" s="156" t="s">
        <v>922</v>
      </c>
      <c r="R17" s="157">
        <v>8.5</v>
      </c>
      <c r="X17" s="146"/>
    </row>
    <row r="18" spans="7:29" ht="14.25" customHeight="1" x14ac:dyDescent="0.2">
      <c r="G18" s="145"/>
      <c r="H18" s="449"/>
      <c r="J18" s="395"/>
      <c r="K18" s="158" t="s">
        <v>923</v>
      </c>
      <c r="L18" s="158" t="s">
        <v>908</v>
      </c>
      <c r="M18" s="158" t="s">
        <v>924</v>
      </c>
      <c r="N18" s="158" t="s">
        <v>910</v>
      </c>
      <c r="O18" s="158" t="s">
        <v>911</v>
      </c>
      <c r="P18" s="158" t="s">
        <v>924</v>
      </c>
      <c r="Q18" s="158" t="s">
        <v>925</v>
      </c>
      <c r="R18" s="159">
        <v>8.1999999999999993</v>
      </c>
    </row>
    <row r="19" spans="7:29" ht="14.25" customHeight="1" x14ac:dyDescent="0.2">
      <c r="G19" s="145"/>
      <c r="H19" s="449"/>
      <c r="J19" s="395"/>
      <c r="K19" s="160" t="s">
        <v>926</v>
      </c>
      <c r="L19" s="160" t="s">
        <v>908</v>
      </c>
      <c r="M19" s="160" t="s">
        <v>927</v>
      </c>
      <c r="N19" s="160" t="s">
        <v>910</v>
      </c>
      <c r="O19" s="160" t="s">
        <v>911</v>
      </c>
      <c r="P19" s="160" t="s">
        <v>927</v>
      </c>
      <c r="Q19" s="160" t="s">
        <v>928</v>
      </c>
      <c r="R19" s="161">
        <v>7.8</v>
      </c>
    </row>
    <row r="20" spans="7:29" ht="14.25" customHeight="1" x14ac:dyDescent="0.2">
      <c r="G20" s="145"/>
      <c r="H20" s="449"/>
      <c r="J20" s="395"/>
      <c r="K20" s="158" t="s">
        <v>929</v>
      </c>
      <c r="L20" s="158" t="s">
        <v>908</v>
      </c>
      <c r="M20" s="158" t="s">
        <v>930</v>
      </c>
      <c r="N20" s="158" t="s">
        <v>910</v>
      </c>
      <c r="O20" s="158" t="s">
        <v>911</v>
      </c>
      <c r="P20" s="158" t="s">
        <v>930</v>
      </c>
      <c r="Q20" s="158" t="s">
        <v>931</v>
      </c>
      <c r="R20" s="159">
        <v>7.4</v>
      </c>
    </row>
    <row r="21" spans="7:29" ht="14.25" customHeight="1" x14ac:dyDescent="0.2">
      <c r="G21" s="145"/>
      <c r="H21" s="449"/>
      <c r="J21" s="395"/>
      <c r="K21" s="156" t="s">
        <v>932</v>
      </c>
      <c r="L21" s="156" t="s">
        <v>933</v>
      </c>
      <c r="M21" s="156" t="s">
        <v>934</v>
      </c>
      <c r="N21" s="156" t="s">
        <v>910</v>
      </c>
      <c r="O21" s="156" t="s">
        <v>911</v>
      </c>
      <c r="P21" s="156" t="s">
        <v>934</v>
      </c>
      <c r="Q21" s="156" t="s">
        <v>935</v>
      </c>
      <c r="R21" s="157">
        <v>6.8</v>
      </c>
    </row>
    <row r="22" spans="7:29" ht="14.25" customHeight="1" x14ac:dyDescent="0.2">
      <c r="G22" s="145"/>
      <c r="H22" s="449"/>
      <c r="J22" s="395"/>
      <c r="K22" s="158" t="s">
        <v>936</v>
      </c>
      <c r="L22" s="158" t="s">
        <v>937</v>
      </c>
      <c r="M22" s="158" t="s">
        <v>938</v>
      </c>
      <c r="N22" s="158" t="s">
        <v>910</v>
      </c>
      <c r="O22" s="158" t="s">
        <v>911</v>
      </c>
      <c r="P22" s="158" t="s">
        <v>938</v>
      </c>
      <c r="Q22" s="158" t="s">
        <v>939</v>
      </c>
      <c r="R22" s="159">
        <v>6.2</v>
      </c>
    </row>
    <row r="23" spans="7:29" ht="14.25" customHeight="1" thickBot="1" x14ac:dyDescent="0.25">
      <c r="G23" s="145"/>
      <c r="H23" s="449"/>
      <c r="J23" s="395"/>
      <c r="K23" s="162" t="s">
        <v>940</v>
      </c>
      <c r="L23" s="162" t="s">
        <v>941</v>
      </c>
      <c r="M23" s="162" t="s">
        <v>942</v>
      </c>
      <c r="N23" s="162" t="s">
        <v>910</v>
      </c>
      <c r="O23" s="162" t="s">
        <v>911</v>
      </c>
      <c r="P23" s="162" t="s">
        <v>942</v>
      </c>
      <c r="Q23" s="162" t="s">
        <v>943</v>
      </c>
      <c r="R23" s="163">
        <v>5.2</v>
      </c>
    </row>
    <row r="24" spans="7:29" ht="14.25" customHeight="1" x14ac:dyDescent="0.2">
      <c r="G24" s="145"/>
      <c r="H24" s="449"/>
      <c r="J24" s="395"/>
    </row>
    <row r="25" spans="7:29" ht="14.25" customHeight="1" x14ac:dyDescent="0.2">
      <c r="G25" s="145"/>
      <c r="H25" s="449"/>
      <c r="J25" s="395"/>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3" t="s">
        <v>946</v>
      </c>
      <c r="J28" s="400" t="s">
        <v>947</v>
      </c>
      <c r="K28" s="401"/>
      <c r="L28" s="401"/>
      <c r="M28" s="401"/>
      <c r="N28" s="401"/>
      <c r="O28" s="402"/>
      <c r="Q28" s="137" t="s">
        <v>948</v>
      </c>
      <c r="S28" s="165">
        <v>20</v>
      </c>
    </row>
    <row r="29" spans="7:29" ht="14.25" customHeight="1" thickBot="1" x14ac:dyDescent="0.25">
      <c r="G29" s="145"/>
      <c r="H29" s="454"/>
      <c r="J29" s="166" t="s">
        <v>949</v>
      </c>
      <c r="K29" s="167"/>
      <c r="L29" s="167"/>
      <c r="M29" s="167"/>
      <c r="N29" s="167"/>
      <c r="O29" s="168">
        <v>20</v>
      </c>
      <c r="Z29" s="169"/>
      <c r="AA29" s="169"/>
      <c r="AB29" s="169"/>
      <c r="AC29" s="169"/>
    </row>
    <row r="30" spans="7:29" ht="14.25" customHeight="1" x14ac:dyDescent="0.2">
      <c r="G30" s="145"/>
      <c r="H30" s="454"/>
      <c r="J30" s="170" t="s">
        <v>950</v>
      </c>
      <c r="K30" s="171"/>
      <c r="L30" s="171"/>
      <c r="M30" s="171"/>
      <c r="N30" s="171"/>
      <c r="O30" s="172">
        <v>5</v>
      </c>
    </row>
    <row r="31" spans="7:29" ht="14.25" customHeight="1" thickBot="1" x14ac:dyDescent="0.25">
      <c r="G31" s="145"/>
      <c r="H31" s="454"/>
      <c r="J31" s="455" t="s">
        <v>951</v>
      </c>
      <c r="K31" s="456"/>
      <c r="L31" s="456"/>
      <c r="M31" s="456"/>
      <c r="N31" s="456"/>
      <c r="O31" s="173">
        <v>0.02</v>
      </c>
    </row>
    <row r="32" spans="7:29" ht="14.25" customHeight="1" x14ac:dyDescent="0.2">
      <c r="G32" s="145"/>
      <c r="H32" s="454"/>
      <c r="J32" s="174" t="s">
        <v>952</v>
      </c>
      <c r="K32" s="175"/>
      <c r="L32" s="175"/>
      <c r="N32" s="176"/>
      <c r="O32" s="177">
        <v>3</v>
      </c>
    </row>
    <row r="33" spans="7:42" ht="26.25" customHeight="1" x14ac:dyDescent="0.2">
      <c r="G33" s="145"/>
      <c r="H33" s="454"/>
      <c r="J33" s="178" t="s">
        <v>172</v>
      </c>
      <c r="K33" s="179" t="s">
        <v>953</v>
      </c>
      <c r="L33" s="457" t="s">
        <v>954</v>
      </c>
      <c r="M33" s="459" t="s">
        <v>955</v>
      </c>
    </row>
    <row r="34" spans="7:42" ht="26.25" customHeight="1" x14ac:dyDescent="0.2">
      <c r="G34" s="145"/>
      <c r="H34" s="454"/>
      <c r="J34" s="180" t="s">
        <v>956</v>
      </c>
      <c r="K34" s="181" t="s">
        <v>957</v>
      </c>
      <c r="L34" s="458"/>
      <c r="M34" s="460"/>
    </row>
    <row r="35" spans="7:42" ht="14.25" customHeight="1" x14ac:dyDescent="0.2">
      <c r="G35" s="145"/>
      <c r="H35" s="454"/>
      <c r="J35" s="182">
        <v>0</v>
      </c>
      <c r="K35" s="183">
        <v>0.8</v>
      </c>
      <c r="L35" s="183">
        <v>0.8</v>
      </c>
      <c r="M35" s="184">
        <v>0.19999999999999996</v>
      </c>
    </row>
    <row r="36" spans="7:42" ht="14.25" customHeight="1" x14ac:dyDescent="0.2">
      <c r="G36" s="145"/>
      <c r="H36" s="454"/>
      <c r="J36" s="185">
        <v>1</v>
      </c>
      <c r="K36" s="186">
        <v>0.1</v>
      </c>
      <c r="L36" s="186">
        <v>0.8</v>
      </c>
      <c r="M36" s="184">
        <v>0.19999999999999996</v>
      </c>
      <c r="O36" s="187"/>
    </row>
    <row r="37" spans="7:42" ht="14.25" customHeight="1" thickBot="1" x14ac:dyDescent="0.25">
      <c r="G37" s="145"/>
      <c r="H37" s="454"/>
      <c r="J37" s="188">
        <v>2</v>
      </c>
      <c r="K37" s="189">
        <v>0.1</v>
      </c>
      <c r="L37" s="189">
        <v>0.8</v>
      </c>
      <c r="M37" s="190">
        <v>0.19999999999999996</v>
      </c>
    </row>
    <row r="38" spans="7:42" ht="14.25" customHeight="1" x14ac:dyDescent="0.2">
      <c r="G38" s="145"/>
      <c r="H38" s="454"/>
      <c r="M38" s="191"/>
    </row>
    <row r="39" spans="7:42" ht="14.25" customHeight="1" x14ac:dyDescent="0.25">
      <c r="H39" s="454"/>
      <c r="P39"/>
      <c r="Q39"/>
      <c r="R39"/>
      <c r="S39"/>
      <c r="T39"/>
    </row>
    <row r="40" spans="7:42" ht="14.25" customHeight="1" x14ac:dyDescent="0.2">
      <c r="H40" s="454"/>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4"/>
      <c r="J41" s="395"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4"/>
      <c r="J42" s="395"/>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4"/>
      <c r="J43" s="395"/>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4"/>
      <c r="J44" s="395"/>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4"/>
      <c r="J45" s="395"/>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4"/>
      <c r="J46" s="395"/>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4"/>
      <c r="J47" s="395"/>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4"/>
      <c r="J48" s="395"/>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4"/>
      <c r="J49" s="395"/>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4"/>
      <c r="J50" s="395"/>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4"/>
      <c r="J51" s="395"/>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4"/>
      <c r="J52" s="395"/>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4"/>
      <c r="J53" s="395"/>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4"/>
      <c r="J54" s="395"/>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4"/>
      <c r="J55" s="395"/>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4"/>
      <c r="J56" s="395"/>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4"/>
      <c r="J57" s="395"/>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4"/>
      <c r="J58" s="395"/>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4"/>
      <c r="J59" s="395"/>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4"/>
      <c r="J60" s="395"/>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4"/>
      <c r="J61" s="395"/>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4"/>
      <c r="J62" s="395"/>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4"/>
      <c r="J63" s="395"/>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4"/>
      <c r="J64" s="395"/>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4"/>
      <c r="J65" s="395"/>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4"/>
      <c r="J66" s="395"/>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4"/>
      <c r="J67" s="395"/>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4"/>
      <c r="J68" s="395"/>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4"/>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4"/>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54" t="s">
        <v>975</v>
      </c>
      <c r="H73" s="354"/>
      <c r="I73" s="354"/>
      <c r="J73" s="354"/>
      <c r="K73" s="354"/>
      <c r="L73" s="354"/>
      <c r="M73" s="354"/>
      <c r="N73" s="354"/>
      <c r="O73" s="354"/>
      <c r="P73" s="354"/>
      <c r="Q73" s="354"/>
      <c r="R73" s="354"/>
      <c r="S73" s="354"/>
      <c r="T73" s="354"/>
      <c r="U73" s="354"/>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96"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96"/>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96"/>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96"/>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96"/>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96"/>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96"/>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96"/>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96"/>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96"/>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96"/>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96"/>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96"/>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96"/>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96"/>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96"/>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96"/>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96"/>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96"/>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96"/>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96"/>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96"/>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96"/>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96"/>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96"/>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96"/>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96"/>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96"/>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96"/>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96"/>
      <c r="J105" s="397"/>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96"/>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96"/>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96"/>
      <c r="J108" s="349"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96"/>
      <c r="J109" s="350"/>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96"/>
      <c r="J110" s="350"/>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96"/>
      <c r="J111" s="350"/>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96"/>
      <c r="J112" s="350"/>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96"/>
      <c r="J113" s="350"/>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96"/>
      <c r="J114" s="350"/>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96"/>
      <c r="J115" s="350"/>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96"/>
      <c r="J116" s="350"/>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96"/>
      <c r="J117" s="350"/>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96"/>
      <c r="J118" s="350"/>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96"/>
      <c r="J119" s="350"/>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96"/>
      <c r="J120" s="350"/>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96"/>
      <c r="J121" s="350"/>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96"/>
      <c r="J122" s="350"/>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96"/>
      <c r="J123" s="350"/>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96"/>
      <c r="I124" s="137"/>
      <c r="J124" s="350"/>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96"/>
      <c r="I125" s="137"/>
      <c r="J125" s="350"/>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96"/>
      <c r="J126" s="350"/>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96"/>
      <c r="J127" s="350"/>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96"/>
      <c r="J128" s="350"/>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96"/>
      <c r="J129" s="350"/>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96"/>
      <c r="J130" s="350"/>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96"/>
      <c r="J131" s="350"/>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96"/>
      <c r="J132" s="350"/>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96"/>
      <c r="J133" s="350"/>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96"/>
      <c r="J134" s="350"/>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96"/>
      <c r="J135" s="350"/>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96"/>
      <c r="J136" s="350"/>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96"/>
      <c r="J137" s="397"/>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96"/>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96"/>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96"/>
      <c r="J140" s="349"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96"/>
      <c r="J141" s="350"/>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96"/>
      <c r="J142" s="350"/>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96"/>
      <c r="J143" s="350"/>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96"/>
      <c r="J144" s="350"/>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96"/>
      <c r="J145" s="350"/>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96"/>
      <c r="J146" s="350"/>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96"/>
      <c r="J147" s="350"/>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96"/>
      <c r="J148" s="350"/>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96"/>
      <c r="J149" s="350"/>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96"/>
      <c r="J150" s="350"/>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96"/>
      <c r="J151" s="350"/>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96"/>
      <c r="J152" s="350"/>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96"/>
      <c r="J153" s="350"/>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96"/>
      <c r="J154" s="350"/>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96"/>
      <c r="J155" s="350"/>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96"/>
      <c r="J156" s="350"/>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96"/>
      <c r="J157" s="350"/>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96"/>
      <c r="J158" s="350"/>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96"/>
      <c r="J159" s="350"/>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96"/>
      <c r="J160" s="350"/>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96"/>
      <c r="J161" s="350"/>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96"/>
      <c r="J162" s="350"/>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96"/>
      <c r="J163" s="350"/>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96"/>
      <c r="J164" s="350"/>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96"/>
      <c r="J165" s="350"/>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96"/>
      <c r="J166" s="350"/>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96"/>
      <c r="J167" s="350"/>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96"/>
      <c r="J168" s="350"/>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96"/>
      <c r="J169" s="397"/>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96"/>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96"/>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96"/>
      <c r="J172" s="349"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96"/>
      <c r="J173" s="350"/>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96"/>
      <c r="J174" s="350"/>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96"/>
      <c r="J175" s="350"/>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96"/>
      <c r="J176" s="350"/>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96"/>
      <c r="J177" s="350"/>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96"/>
      <c r="J178" s="350"/>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96"/>
      <c r="J179" s="350"/>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96"/>
      <c r="J180" s="350"/>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96"/>
      <c r="J181" s="350"/>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96"/>
      <c r="J182" s="350"/>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96"/>
      <c r="J183" s="350"/>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96"/>
      <c r="J184" s="350"/>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96"/>
      <c r="J185" s="350"/>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96"/>
      <c r="J186" s="350"/>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96"/>
      <c r="J187" s="350"/>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96"/>
      <c r="J188" s="350"/>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96"/>
      <c r="J189" s="350"/>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96"/>
      <c r="J190" s="350"/>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96"/>
      <c r="J191" s="350"/>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96"/>
      <c r="J192" s="350"/>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96"/>
      <c r="J193" s="350"/>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96"/>
      <c r="J194" s="350"/>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96"/>
      <c r="J195" s="350"/>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96"/>
      <c r="J196" s="350"/>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96"/>
      <c r="J197" s="350"/>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96"/>
      <c r="J198" s="350"/>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96"/>
      <c r="J199" s="350"/>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96"/>
      <c r="J200" s="350"/>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96"/>
      <c r="J201" s="397"/>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96"/>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96"/>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96"/>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96"/>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96"/>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96"/>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96"/>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96"/>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96"/>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96"/>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96"/>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96"/>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96"/>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96"/>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96"/>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96"/>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96"/>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96"/>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96"/>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96"/>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96"/>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96"/>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96"/>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96"/>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96"/>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96"/>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96"/>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96"/>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96"/>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96"/>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96"/>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96"/>
      <c r="J233" s="397"/>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96"/>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96"/>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96"/>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96"/>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96"/>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96"/>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96"/>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96"/>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96"/>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96"/>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96"/>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96"/>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96"/>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96"/>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96"/>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96"/>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96"/>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96"/>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96"/>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96"/>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96"/>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96"/>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96"/>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96"/>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96"/>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96"/>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96"/>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96"/>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96"/>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96"/>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96"/>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96"/>
      <c r="J265" s="397"/>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96"/>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96"/>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96"/>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96"/>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96"/>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96"/>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96"/>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96"/>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96"/>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96"/>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96"/>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96"/>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96"/>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96"/>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96"/>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96"/>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96"/>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96"/>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96"/>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96"/>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96"/>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96"/>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96"/>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96"/>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96"/>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96"/>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96"/>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96"/>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96"/>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96"/>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96"/>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96"/>
      <c r="J297" s="397"/>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63"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63"/>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63"/>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63"/>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63"/>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63"/>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63"/>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63"/>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63"/>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63"/>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63"/>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63"/>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63"/>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63"/>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63"/>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63"/>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63"/>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63"/>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63"/>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63"/>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63"/>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63"/>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63"/>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63"/>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63"/>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63"/>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63"/>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63"/>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63"/>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63"/>
      <c r="J330" s="397"/>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412" t="s">
        <v>987</v>
      </c>
      <c r="J334" s="349"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412"/>
      <c r="J335" s="350"/>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412"/>
      <c r="J336" s="350"/>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412"/>
      <c r="J337" s="350"/>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412"/>
      <c r="J338" s="350"/>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412"/>
      <c r="J339" s="350"/>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412"/>
      <c r="J340" s="350"/>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412"/>
      <c r="J341" s="350"/>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412"/>
      <c r="J342" s="350"/>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412"/>
      <c r="J343" s="350"/>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412"/>
      <c r="J344" s="350"/>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412"/>
      <c r="J345" s="350"/>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412"/>
      <c r="J346" s="350"/>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412"/>
      <c r="J347" s="350"/>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412"/>
      <c r="J348" s="350"/>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412"/>
      <c r="J349" s="350"/>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412"/>
      <c r="J350" s="350"/>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412"/>
      <c r="J351" s="350"/>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412"/>
      <c r="J352" s="350"/>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412"/>
      <c r="J353" s="350"/>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412"/>
      <c r="J354" s="350"/>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412"/>
      <c r="J355" s="350"/>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412"/>
      <c r="J356" s="350"/>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412"/>
      <c r="J357" s="350"/>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412"/>
      <c r="J358" s="350"/>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412"/>
      <c r="J359" s="350"/>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412"/>
      <c r="J360" s="350"/>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412"/>
      <c r="J361" s="350"/>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412"/>
      <c r="J362" s="350"/>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412"/>
      <c r="J363" s="397"/>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415" t="s">
        <v>989</v>
      </c>
      <c r="J367" s="349"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415"/>
      <c r="J368" s="350"/>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415"/>
      <c r="J369" s="350"/>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415"/>
      <c r="J370" s="350"/>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415"/>
      <c r="J371" s="350"/>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415"/>
      <c r="J372" s="350"/>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415"/>
      <c r="J373" s="350"/>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64"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64"/>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64"/>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64"/>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64"/>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64"/>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64"/>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416" t="s">
        <v>1008</v>
      </c>
      <c r="H420" s="354"/>
      <c r="I420" s="354"/>
      <c r="J420" s="354"/>
      <c r="K420" s="354"/>
      <c r="L420" s="354"/>
      <c r="M420" s="354"/>
      <c r="N420" s="354"/>
      <c r="O420" s="354"/>
      <c r="P420" s="354"/>
      <c r="Q420" s="354"/>
      <c r="R420" s="354"/>
      <c r="S420" s="354"/>
      <c r="T420" s="354"/>
      <c r="U420" s="354"/>
      <c r="V420" s="144"/>
      <c r="W420" s="144"/>
      <c r="X420" s="144"/>
      <c r="Y420" s="144"/>
      <c r="Z420" s="144"/>
      <c r="AA420" s="144"/>
      <c r="AB420" s="144"/>
    </row>
    <row r="422" spans="3:42" ht="14.25" customHeight="1" x14ac:dyDescent="0.2">
      <c r="H422" s="465" t="s">
        <v>1009</v>
      </c>
      <c r="I422" s="466"/>
      <c r="J422" s="466"/>
      <c r="K422" s="466"/>
      <c r="L422" s="466"/>
      <c r="M422" s="466"/>
      <c r="N422" s="467" t="s">
        <v>1010</v>
      </c>
      <c r="O422" s="468"/>
      <c r="P422" s="468"/>
      <c r="Q422" s="468"/>
      <c r="R422" s="469"/>
      <c r="S422" s="260" t="s">
        <v>1011</v>
      </c>
      <c r="T422" s="260" t="s">
        <v>1012</v>
      </c>
      <c r="U422" s="261"/>
      <c r="V422" s="261"/>
      <c r="W422" s="261"/>
      <c r="X422" s="261"/>
      <c r="Y422" s="261"/>
      <c r="Z422" s="261"/>
      <c r="AA422" s="261"/>
      <c r="AB422" s="262"/>
    </row>
    <row r="423" spans="3:42" ht="14.25" customHeight="1" x14ac:dyDescent="0.25">
      <c r="H423" s="461" t="s">
        <v>1013</v>
      </c>
      <c r="I423" s="423"/>
      <c r="J423" s="423"/>
      <c r="K423" s="423"/>
      <c r="L423" s="423"/>
      <c r="M423" s="423"/>
      <c r="N423" s="462" t="s">
        <v>1014</v>
      </c>
      <c r="O423" s="431"/>
      <c r="P423" s="431"/>
      <c r="Q423" s="431"/>
      <c r="R423" s="431"/>
      <c r="S423" s="264"/>
      <c r="T423" s="264"/>
      <c r="U423" s="265"/>
      <c r="V423" s="265"/>
      <c r="W423" s="265"/>
      <c r="X423" s="265"/>
      <c r="Y423" s="265"/>
      <c r="Z423" s="265"/>
      <c r="AA423" s="265"/>
      <c r="AB423" s="266"/>
    </row>
    <row r="424" spans="3:42" ht="14.25" customHeight="1" x14ac:dyDescent="0.25">
      <c r="H424" s="461" t="s">
        <v>978</v>
      </c>
      <c r="I424" s="423"/>
      <c r="J424" s="423"/>
      <c r="K424" s="423"/>
      <c r="L424" s="423"/>
      <c r="M424" s="423"/>
      <c r="N424" s="462" t="s">
        <v>1015</v>
      </c>
      <c r="O424" s="431"/>
      <c r="P424" s="431"/>
      <c r="Q424" s="431"/>
      <c r="R424" s="431"/>
      <c r="S424" s="264"/>
      <c r="T424" s="264"/>
      <c r="U424" s="265"/>
      <c r="V424" s="265"/>
      <c r="W424" s="265"/>
      <c r="X424" s="265"/>
      <c r="Y424" s="265"/>
      <c r="Z424" s="265"/>
      <c r="AA424" s="265"/>
      <c r="AB424" s="266"/>
    </row>
    <row r="425" spans="3:42" ht="14.25" customHeight="1" x14ac:dyDescent="0.25">
      <c r="H425" s="461" t="s">
        <v>982</v>
      </c>
      <c r="I425" s="423"/>
      <c r="J425" s="423"/>
      <c r="K425" s="423"/>
      <c r="L425" s="423"/>
      <c r="M425" s="423"/>
      <c r="N425" s="462" t="s">
        <v>1016</v>
      </c>
      <c r="O425" s="431"/>
      <c r="P425" s="431"/>
      <c r="Q425" s="431"/>
      <c r="R425" s="431"/>
      <c r="S425" s="264"/>
      <c r="T425" s="264"/>
      <c r="U425" s="265"/>
      <c r="V425" s="265"/>
      <c r="W425" s="265"/>
      <c r="X425" s="265"/>
      <c r="Y425" s="265"/>
      <c r="Z425" s="265"/>
      <c r="AA425" s="265"/>
      <c r="AB425" s="266"/>
    </row>
    <row r="426" spans="3:42" ht="14.25" customHeight="1" x14ac:dyDescent="0.25">
      <c r="H426" s="461" t="s">
        <v>1017</v>
      </c>
      <c r="I426" s="423"/>
      <c r="J426" s="423"/>
      <c r="K426" s="423"/>
      <c r="L426" s="423"/>
      <c r="M426" s="423"/>
      <c r="N426" s="462" t="s">
        <v>1016</v>
      </c>
      <c r="O426" s="431"/>
      <c r="P426" s="431"/>
      <c r="Q426" s="431"/>
      <c r="R426" s="431"/>
      <c r="S426" s="267"/>
      <c r="T426" s="267"/>
      <c r="U426"/>
      <c r="V426"/>
      <c r="W426"/>
      <c r="X426"/>
      <c r="Y426"/>
      <c r="Z426"/>
      <c r="AA426"/>
      <c r="AB426"/>
    </row>
    <row r="427" spans="3:42" ht="14.25" customHeight="1" x14ac:dyDescent="0.2">
      <c r="H427" s="461" t="s">
        <v>1018</v>
      </c>
      <c r="I427" s="423"/>
      <c r="J427" s="423"/>
      <c r="K427" s="423"/>
      <c r="L427" s="423"/>
      <c r="M427" s="423"/>
      <c r="N427" s="470" t="s">
        <v>1019</v>
      </c>
      <c r="O427" s="471"/>
      <c r="P427" s="471"/>
      <c r="Q427" s="471"/>
      <c r="R427" s="471"/>
      <c r="S427" s="268"/>
      <c r="T427" s="268"/>
      <c r="U427" s="261"/>
      <c r="V427" s="261"/>
      <c r="W427" s="261"/>
      <c r="X427" s="261"/>
      <c r="Y427" s="261"/>
      <c r="Z427" s="261"/>
      <c r="AA427" s="261"/>
      <c r="AB427" s="262"/>
    </row>
    <row r="428" spans="3:42" ht="14.25" customHeight="1" x14ac:dyDescent="0.2">
      <c r="H428" s="461" t="s">
        <v>1020</v>
      </c>
      <c r="I428" s="423"/>
      <c r="J428" s="423"/>
      <c r="K428" s="423"/>
      <c r="L428" s="423"/>
      <c r="M428" s="423"/>
      <c r="N428" s="470" t="s">
        <v>1019</v>
      </c>
      <c r="O428" s="471"/>
      <c r="P428" s="471"/>
      <c r="Q428" s="471"/>
      <c r="R428" s="471"/>
      <c r="S428" s="268"/>
      <c r="T428" s="268"/>
      <c r="U428" s="261"/>
      <c r="V428" s="261"/>
      <c r="W428" s="261"/>
      <c r="X428" s="261"/>
      <c r="Y428" s="261"/>
      <c r="Z428" s="261"/>
      <c r="AA428" s="261"/>
      <c r="AB428" s="262"/>
    </row>
    <row r="429" spans="3:42" ht="14.25" customHeight="1" x14ac:dyDescent="0.2">
      <c r="H429" s="472"/>
      <c r="I429" s="472"/>
      <c r="J429" s="472"/>
      <c r="K429" s="472"/>
      <c r="L429" s="472"/>
      <c r="M429" s="472"/>
      <c r="O429" s="261"/>
      <c r="P429" s="261"/>
      <c r="Q429" s="261"/>
      <c r="R429" s="261"/>
      <c r="S429" s="261"/>
      <c r="T429" s="261"/>
      <c r="U429" s="261"/>
      <c r="V429" s="261"/>
      <c r="W429" s="261"/>
      <c r="X429" s="261"/>
      <c r="Y429" s="261"/>
      <c r="Z429" s="261"/>
      <c r="AA429" s="261"/>
      <c r="AB429" s="262"/>
    </row>
    <row r="430" spans="3:42" ht="14.25" customHeight="1" x14ac:dyDescent="0.2">
      <c r="H430" s="465" t="s">
        <v>1021</v>
      </c>
      <c r="I430" s="466"/>
      <c r="J430" s="466"/>
      <c r="K430" s="466"/>
      <c r="L430" s="466"/>
      <c r="M430" s="466"/>
      <c r="N430" s="467" t="s">
        <v>1010</v>
      </c>
      <c r="O430" s="468"/>
      <c r="P430" s="468"/>
      <c r="Q430" s="468"/>
      <c r="R430" s="469"/>
      <c r="S430" s="260" t="s">
        <v>1011</v>
      </c>
      <c r="T430" s="260" t="s">
        <v>1012</v>
      </c>
      <c r="U430" s="261"/>
      <c r="V430" s="261"/>
      <c r="W430" s="261"/>
      <c r="X430" s="261"/>
      <c r="Y430" s="261"/>
      <c r="Z430" s="261"/>
      <c r="AA430" s="261"/>
      <c r="AB430" s="262"/>
    </row>
    <row r="431" spans="3:42" ht="14.25" customHeight="1" x14ac:dyDescent="0.25">
      <c r="H431" s="461" t="s">
        <v>978</v>
      </c>
      <c r="I431" s="423"/>
      <c r="J431" s="423"/>
      <c r="K431" s="423"/>
      <c r="L431" s="423"/>
      <c r="M431" s="424"/>
      <c r="N431" s="462" t="s">
        <v>1015</v>
      </c>
      <c r="O431" s="431"/>
      <c r="P431" s="431"/>
      <c r="Q431" s="431"/>
      <c r="R431" s="431"/>
      <c r="S431" s="264"/>
      <c r="T431" s="264"/>
      <c r="U431" s="265"/>
      <c r="V431" s="265"/>
      <c r="W431" s="265"/>
      <c r="X431" s="265"/>
      <c r="Y431" s="265"/>
      <c r="Z431" s="265"/>
      <c r="AA431" s="265"/>
      <c r="AB431" s="266"/>
    </row>
    <row r="432" spans="3:42" ht="14.25" customHeight="1" x14ac:dyDescent="0.25">
      <c r="H432" s="461" t="s">
        <v>982</v>
      </c>
      <c r="I432" s="423"/>
      <c r="J432" s="423"/>
      <c r="K432" s="423"/>
      <c r="L432" s="423"/>
      <c r="M432" s="424"/>
      <c r="N432" s="263" t="s">
        <v>1022</v>
      </c>
      <c r="Q432" s="269" t="s">
        <v>1023</v>
      </c>
      <c r="R432" s="261"/>
      <c r="S432" s="268"/>
      <c r="T432" s="268"/>
      <c r="U432" s="261"/>
      <c r="V432" s="261"/>
      <c r="W432" s="261"/>
      <c r="X432" s="261"/>
      <c r="Y432" s="261"/>
      <c r="Z432" s="261"/>
      <c r="AA432" s="261"/>
      <c r="AB432" s="262"/>
    </row>
    <row r="433" spans="8:28" ht="14.25" customHeight="1" x14ac:dyDescent="0.25">
      <c r="H433" s="443" t="s">
        <v>1024</v>
      </c>
      <c r="I433" s="444"/>
      <c r="J433" s="444"/>
      <c r="K433" s="444"/>
      <c r="L433" s="444"/>
      <c r="M433" s="445"/>
      <c r="N433" s="270"/>
      <c r="O433" s="271"/>
      <c r="P433" s="271"/>
      <c r="Q433" s="261"/>
      <c r="R433" s="262"/>
      <c r="S433" s="261"/>
      <c r="T433" s="268"/>
      <c r="U433" s="261"/>
      <c r="V433" s="261"/>
      <c r="W433" s="261"/>
      <c r="X433" s="261"/>
      <c r="Y433" s="261"/>
      <c r="Z433" s="261"/>
      <c r="AA433" s="261"/>
      <c r="AB433" s="262"/>
    </row>
    <row r="434" spans="8:28" ht="14.25" customHeight="1" x14ac:dyDescent="0.25">
      <c r="H434" s="461" t="s">
        <v>1017</v>
      </c>
      <c r="I434" s="423"/>
      <c r="J434" s="423"/>
      <c r="K434" s="423"/>
      <c r="L434" s="423"/>
      <c r="M434" s="424"/>
      <c r="N434" s="462" t="s">
        <v>1025</v>
      </c>
      <c r="O434" s="431"/>
      <c r="P434" s="431"/>
      <c r="Q434" s="431"/>
      <c r="R434" s="431"/>
      <c r="S434" s="264"/>
      <c r="T434" s="264"/>
      <c r="U434" s="265"/>
      <c r="V434" s="265"/>
      <c r="W434" s="265"/>
      <c r="X434" s="265"/>
      <c r="Y434" s="265"/>
      <c r="Z434" s="265"/>
      <c r="AA434" s="265"/>
      <c r="AB434" s="266"/>
    </row>
    <row r="435" spans="8:28" ht="14.25" customHeight="1" x14ac:dyDescent="0.2">
      <c r="H435" s="461" t="s">
        <v>1018</v>
      </c>
      <c r="I435" s="423"/>
      <c r="J435" s="423"/>
      <c r="K435" s="423"/>
      <c r="L435" s="423"/>
      <c r="M435" s="424"/>
      <c r="N435" s="470" t="s">
        <v>1019</v>
      </c>
      <c r="O435" s="471"/>
      <c r="P435" s="471"/>
      <c r="Q435" s="471"/>
      <c r="R435" s="471"/>
      <c r="S435" s="268"/>
      <c r="T435" s="268"/>
      <c r="U435" s="261"/>
      <c r="V435" s="261"/>
      <c r="W435" s="261"/>
      <c r="X435" s="261"/>
      <c r="Y435" s="261"/>
      <c r="Z435" s="261"/>
      <c r="AA435" s="261"/>
      <c r="AB435" s="262"/>
    </row>
    <row r="436" spans="8:28" ht="14.25" customHeight="1" x14ac:dyDescent="0.2">
      <c r="H436" s="461" t="s">
        <v>1026</v>
      </c>
      <c r="I436" s="423"/>
      <c r="J436" s="423"/>
      <c r="K436" s="423"/>
      <c r="L436" s="423"/>
      <c r="M436" s="424"/>
      <c r="N436" s="470" t="s">
        <v>1019</v>
      </c>
      <c r="O436" s="471"/>
      <c r="P436" s="471"/>
      <c r="Q436" s="471"/>
      <c r="R436" s="471"/>
      <c r="S436" s="268"/>
      <c r="T436" s="268"/>
      <c r="U436" s="261"/>
      <c r="V436" s="261"/>
      <c r="W436" s="261"/>
      <c r="X436" s="261"/>
      <c r="Y436" s="261"/>
      <c r="Z436" s="261"/>
      <c r="AA436" s="261"/>
      <c r="AB436" s="262"/>
    </row>
    <row r="437" spans="8:28" ht="14.25" customHeight="1" x14ac:dyDescent="0.2">
      <c r="H437" s="461" t="s">
        <v>1020</v>
      </c>
      <c r="I437" s="423"/>
      <c r="J437" s="423"/>
      <c r="K437" s="423"/>
      <c r="L437" s="423"/>
      <c r="M437" s="424"/>
      <c r="N437" s="470" t="s">
        <v>1019</v>
      </c>
      <c r="O437" s="471"/>
      <c r="P437" s="471"/>
      <c r="Q437" s="471"/>
      <c r="R437" s="471"/>
      <c r="S437" s="268"/>
      <c r="T437" s="268"/>
      <c r="U437" s="261"/>
      <c r="V437" s="261"/>
      <c r="W437" s="261"/>
      <c r="X437" s="261"/>
      <c r="Y437" s="261"/>
      <c r="Z437" s="261"/>
      <c r="AA437" s="261"/>
      <c r="AB437" s="262"/>
    </row>
    <row r="438" spans="8:28" ht="14.25" customHeight="1" x14ac:dyDescent="0.2">
      <c r="H438" s="137" t="s">
        <v>1027</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2014-08-21T02:04:37Z</dcterms:created>
  <dcterms:modified xsi:type="dcterms:W3CDTF">2024-02-26T16:29:13Z</dcterms:modified>
</cp:coreProperties>
</file>