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AADTbVT\"/>
    </mc:Choice>
  </mc:AlternateContent>
  <xr:revisionPtr revIDLastSave="0" documentId="13_ncr:1_{C30CE26E-F75C-4977-8F5E-C87CF9D18BDF}" xr6:coauthVersionLast="47" xr6:coauthVersionMax="47" xr10:uidLastSave="{00000000-0000-0000-0000-000000000000}"/>
  <bookViews>
    <workbookView xWindow="-38520" yWindow="-5880" windowWidth="38640" windowHeight="21120" activeTab="5" xr2:uid="{BB1BC0E8-D7BE-4817-AFF2-63D73B602A09}"/>
  </bookViews>
  <sheets>
    <sheet name="About" sheetId="1" r:id="rId1"/>
    <sheet name="JRC Database" sheetId="8" r:id="rId2"/>
    <sheet name="Stock aircraft" sheetId="10" r:id="rId3"/>
    <sheet name="Stock ships" sheetId="11" r:id="rId4"/>
    <sheet name="Ships Activity" sheetId="9" r:id="rId5"/>
    <sheet name="Passenger_km" sheetId="2" r:id="rId6"/>
    <sheet name="Freight_km" sheetId="3" r:id="rId7"/>
    <sheet name="SYAADTbVT-passengers" sheetId="15" r:id="rId8"/>
    <sheet name="SYAADTbVT-freight" sheetId="16" r:id="rId9"/>
    <sheet name="BAADTbVT-passengers" sheetId="13" r:id="rId10"/>
    <sheet name="BAADTbVT-freight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5" i="2"/>
  <c r="D26" i="3" l="1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6" i="3"/>
  <c r="B2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B16" i="3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D17" i="2"/>
  <c r="E17" i="2"/>
  <c r="F17" i="2"/>
  <c r="G17" i="2"/>
  <c r="H17" i="2"/>
  <c r="I17" i="2"/>
  <c r="J17" i="2"/>
  <c r="K17" i="2"/>
  <c r="C17" i="2"/>
  <c r="B6" i="15" l="1"/>
  <c r="C7" i="14"/>
  <c r="B7" i="16" s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B27" i="3"/>
  <c r="C22" i="3" l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B23" i="3"/>
  <c r="B22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B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B17" i="3"/>
  <c r="Y32" i="3" l="1"/>
  <c r="Y4" i="3" s="1"/>
  <c r="Y4" i="14" s="1"/>
  <c r="X32" i="3"/>
  <c r="X4" i="3" s="1"/>
  <c r="X4" i="14" s="1"/>
  <c r="M32" i="3"/>
  <c r="M4" i="3" s="1"/>
  <c r="M4" i="14" s="1"/>
  <c r="L32" i="3"/>
  <c r="L4" i="3" s="1"/>
  <c r="L4" i="14" s="1"/>
  <c r="W34" i="3"/>
  <c r="K34" i="3"/>
  <c r="AF33" i="3"/>
  <c r="AF6" i="3" s="1"/>
  <c r="AA33" i="3"/>
  <c r="AA6" i="3" s="1"/>
  <c r="X33" i="3"/>
  <c r="X6" i="3" s="1"/>
  <c r="U33" i="3"/>
  <c r="U6" i="3" s="1"/>
  <c r="T33" i="3"/>
  <c r="T6" i="3" s="1"/>
  <c r="L33" i="3"/>
  <c r="L6" i="3" s="1"/>
  <c r="I33" i="3"/>
  <c r="I6" i="3" s="1"/>
  <c r="H33" i="3"/>
  <c r="H6" i="3" s="1"/>
  <c r="AB32" i="3"/>
  <c r="AB4" i="3" s="1"/>
  <c r="AB4" i="14" s="1"/>
  <c r="P32" i="3"/>
  <c r="P4" i="3" s="1"/>
  <c r="P4" i="14" s="1"/>
  <c r="D32" i="3"/>
  <c r="D4" i="3" s="1"/>
  <c r="D4" i="14" s="1"/>
  <c r="AD34" i="3"/>
  <c r="R34" i="3"/>
  <c r="F34" i="3"/>
  <c r="AA32" i="3"/>
  <c r="AA4" i="3" s="1"/>
  <c r="AA4" i="14" s="1"/>
  <c r="O32" i="3"/>
  <c r="O4" i="3" s="1"/>
  <c r="O4" i="14" s="1"/>
  <c r="C32" i="3"/>
  <c r="C4" i="3" s="1"/>
  <c r="C4" i="14" s="1"/>
  <c r="B4" i="16" s="1"/>
  <c r="AC34" i="3"/>
  <c r="Q34" i="3"/>
  <c r="E34" i="3"/>
  <c r="W33" i="3"/>
  <c r="W6" i="3" s="1"/>
  <c r="K33" i="3"/>
  <c r="Z32" i="3"/>
  <c r="Z4" i="3" s="1"/>
  <c r="Z4" i="14" s="1"/>
  <c r="N32" i="3"/>
  <c r="N4" i="3" s="1"/>
  <c r="N4" i="14" s="1"/>
  <c r="AB34" i="3"/>
  <c r="P34" i="3"/>
  <c r="V33" i="3"/>
  <c r="V6" i="3" s="1"/>
  <c r="J33" i="3"/>
  <c r="J6" i="3" s="1"/>
  <c r="AC33" i="3"/>
  <c r="AC6" i="3" s="1"/>
  <c r="Q33" i="3"/>
  <c r="Q6" i="3" s="1"/>
  <c r="E33" i="3"/>
  <c r="E6" i="3" s="1"/>
  <c r="B33" i="3"/>
  <c r="B6" i="3" s="1"/>
  <c r="AB33" i="3"/>
  <c r="AB6" i="3" s="1"/>
  <c r="P33" i="3"/>
  <c r="P6" i="3" s="1"/>
  <c r="D33" i="3"/>
  <c r="D6" i="3" s="1"/>
  <c r="O33" i="3"/>
  <c r="O6" i="3" s="1"/>
  <c r="C33" i="3"/>
  <c r="C6" i="3" s="1"/>
  <c r="D34" i="3"/>
  <c r="AA34" i="3"/>
  <c r="O34" i="3"/>
  <c r="C34" i="3"/>
  <c r="Z34" i="3"/>
  <c r="N34" i="3"/>
  <c r="W32" i="3"/>
  <c r="W4" i="3" s="1"/>
  <c r="W4" i="14" s="1"/>
  <c r="K32" i="3"/>
  <c r="K4" i="3" s="1"/>
  <c r="K4" i="14" s="1"/>
  <c r="Y34" i="3"/>
  <c r="M34" i="3"/>
  <c r="AE33" i="3"/>
  <c r="AE6" i="3" s="1"/>
  <c r="S33" i="3"/>
  <c r="S6" i="3" s="1"/>
  <c r="G33" i="3"/>
  <c r="G6" i="3" s="1"/>
  <c r="V32" i="3"/>
  <c r="V4" i="3" s="1"/>
  <c r="V4" i="14" s="1"/>
  <c r="J32" i="3"/>
  <c r="J4" i="3" s="1"/>
  <c r="J4" i="14" s="1"/>
  <c r="X34" i="3"/>
  <c r="L34" i="3"/>
  <c r="AD33" i="3"/>
  <c r="AD6" i="3" s="1"/>
  <c r="R33" i="3"/>
  <c r="R6" i="3" s="1"/>
  <c r="F33" i="3"/>
  <c r="F6" i="3" s="1"/>
  <c r="E35" i="3"/>
  <c r="E6" i="14" s="1"/>
  <c r="B32" i="3"/>
  <c r="B4" i="3" s="1"/>
  <c r="B4" i="14" s="1"/>
  <c r="T32" i="3"/>
  <c r="T4" i="3" s="1"/>
  <c r="T4" i="14" s="1"/>
  <c r="V34" i="3"/>
  <c r="U32" i="3"/>
  <c r="U4" i="3" s="1"/>
  <c r="U4" i="14" s="1"/>
  <c r="I32" i="3"/>
  <c r="I4" i="3" s="1"/>
  <c r="I4" i="14" s="1"/>
  <c r="AF32" i="3"/>
  <c r="AF4" i="3" s="1"/>
  <c r="AF4" i="14" s="1"/>
  <c r="H32" i="3"/>
  <c r="H4" i="3" s="1"/>
  <c r="H4" i="14" s="1"/>
  <c r="J34" i="3"/>
  <c r="AE32" i="3"/>
  <c r="AE4" i="3" s="1"/>
  <c r="AE4" i="14" s="1"/>
  <c r="S32" i="3"/>
  <c r="S4" i="3" s="1"/>
  <c r="S4" i="14" s="1"/>
  <c r="G32" i="3"/>
  <c r="G4" i="3" s="1"/>
  <c r="G4" i="14" s="1"/>
  <c r="B34" i="3"/>
  <c r="B35" i="3" s="1"/>
  <c r="B6" i="14" s="1"/>
  <c r="U34" i="3"/>
  <c r="I34" i="3"/>
  <c r="AD32" i="3"/>
  <c r="AD4" i="3" s="1"/>
  <c r="AD4" i="14" s="1"/>
  <c r="R32" i="3"/>
  <c r="R4" i="3" s="1"/>
  <c r="R4" i="14" s="1"/>
  <c r="F32" i="3"/>
  <c r="F4" i="3" s="1"/>
  <c r="F4" i="14" s="1"/>
  <c r="AF34" i="3"/>
  <c r="T34" i="3"/>
  <c r="H34" i="3"/>
  <c r="H35" i="3" s="1"/>
  <c r="H6" i="14" s="1"/>
  <c r="Z33" i="3"/>
  <c r="Z6" i="3" s="1"/>
  <c r="N33" i="3"/>
  <c r="N6" i="3" s="1"/>
  <c r="AC32" i="3"/>
  <c r="AC4" i="3" s="1"/>
  <c r="AC4" i="14" s="1"/>
  <c r="Q32" i="3"/>
  <c r="Q4" i="3" s="1"/>
  <c r="Q4" i="14" s="1"/>
  <c r="E32" i="3"/>
  <c r="E4" i="3" s="1"/>
  <c r="E4" i="14" s="1"/>
  <c r="AE34" i="3"/>
  <c r="S34" i="3"/>
  <c r="G34" i="3"/>
  <c r="Y33" i="3"/>
  <c r="Y6" i="3" s="1"/>
  <c r="M33" i="3"/>
  <c r="M6" i="3" s="1"/>
  <c r="I3" i="3"/>
  <c r="I3" i="14" s="1"/>
  <c r="J3" i="3"/>
  <c r="J3" i="14" s="1"/>
  <c r="K3" i="3"/>
  <c r="K3" i="14" s="1"/>
  <c r="L3" i="3"/>
  <c r="L3" i="14" s="1"/>
  <c r="M3" i="3"/>
  <c r="M3" i="14" s="1"/>
  <c r="N3" i="3"/>
  <c r="N3" i="14" s="1"/>
  <c r="O3" i="3"/>
  <c r="O3" i="14" s="1"/>
  <c r="P3" i="3"/>
  <c r="P3" i="14" s="1"/>
  <c r="Q3" i="3"/>
  <c r="Q3" i="14" s="1"/>
  <c r="R3" i="3"/>
  <c r="R3" i="14" s="1"/>
  <c r="S3" i="3"/>
  <c r="S3" i="14" s="1"/>
  <c r="T3" i="3"/>
  <c r="T3" i="14" s="1"/>
  <c r="U3" i="3"/>
  <c r="U3" i="14" s="1"/>
  <c r="V3" i="3"/>
  <c r="V3" i="14" s="1"/>
  <c r="W3" i="3"/>
  <c r="W3" i="14" s="1"/>
  <c r="X3" i="3"/>
  <c r="X3" i="14" s="1"/>
  <c r="Y3" i="3"/>
  <c r="Y3" i="14" s="1"/>
  <c r="Z3" i="3"/>
  <c r="Z3" i="14" s="1"/>
  <c r="AA3" i="3"/>
  <c r="AA3" i="14" s="1"/>
  <c r="AB3" i="3"/>
  <c r="AB3" i="14" s="1"/>
  <c r="AC3" i="3"/>
  <c r="AC3" i="14" s="1"/>
  <c r="AD3" i="3"/>
  <c r="AD3" i="14" s="1"/>
  <c r="AE3" i="3"/>
  <c r="AE3" i="14" s="1"/>
  <c r="AF3" i="3"/>
  <c r="AF3" i="14" s="1"/>
  <c r="C3" i="3"/>
  <c r="C3" i="14" s="1"/>
  <c r="B3" i="16" s="1"/>
  <c r="D3" i="3"/>
  <c r="D3" i="14" s="1"/>
  <c r="E3" i="3"/>
  <c r="E3" i="14" s="1"/>
  <c r="F3" i="3"/>
  <c r="F3" i="14" s="1"/>
  <c r="G3" i="3"/>
  <c r="G3" i="14" s="1"/>
  <c r="H3" i="3"/>
  <c r="H3" i="14" s="1"/>
  <c r="C2" i="2"/>
  <c r="C2" i="13" s="1"/>
  <c r="B2" i="15" s="1"/>
  <c r="D2" i="2"/>
  <c r="D2" i="13" s="1"/>
  <c r="E2" i="2"/>
  <c r="E2" i="13" s="1"/>
  <c r="F2" i="2"/>
  <c r="F2" i="13" s="1"/>
  <c r="G2" i="2"/>
  <c r="G2" i="13" s="1"/>
  <c r="H2" i="2"/>
  <c r="H2" i="13" s="1"/>
  <c r="I2" i="2"/>
  <c r="I2" i="13" s="1"/>
  <c r="J2" i="2"/>
  <c r="J2" i="13" s="1"/>
  <c r="K2" i="2"/>
  <c r="K2" i="13" s="1"/>
  <c r="L2" i="2"/>
  <c r="L2" i="13" s="1"/>
  <c r="M2" i="2"/>
  <c r="M2" i="13" s="1"/>
  <c r="N2" i="2"/>
  <c r="N2" i="13" s="1"/>
  <c r="O2" i="2"/>
  <c r="O2" i="13" s="1"/>
  <c r="P2" i="2"/>
  <c r="P2" i="13" s="1"/>
  <c r="Q2" i="2"/>
  <c r="Q2" i="13" s="1"/>
  <c r="R2" i="2"/>
  <c r="R2" i="13" s="1"/>
  <c r="S2" i="2"/>
  <c r="S2" i="13" s="1"/>
  <c r="T2" i="2"/>
  <c r="T2" i="13" s="1"/>
  <c r="U2" i="2"/>
  <c r="U2" i="13" s="1"/>
  <c r="V2" i="2"/>
  <c r="V2" i="13" s="1"/>
  <c r="W2" i="2"/>
  <c r="W2" i="13" s="1"/>
  <c r="X2" i="2"/>
  <c r="X2" i="13" s="1"/>
  <c r="Y2" i="2"/>
  <c r="Y2" i="13" s="1"/>
  <c r="Z2" i="2"/>
  <c r="Z2" i="13" s="1"/>
  <c r="AA2" i="2"/>
  <c r="AA2" i="13" s="1"/>
  <c r="AB2" i="2"/>
  <c r="AB2" i="13" s="1"/>
  <c r="AC2" i="2"/>
  <c r="AC2" i="13" s="1"/>
  <c r="AD2" i="2"/>
  <c r="AD2" i="13" s="1"/>
  <c r="AE2" i="2"/>
  <c r="AE2" i="13" s="1"/>
  <c r="AF2" i="2"/>
  <c r="AF2" i="13" s="1"/>
  <c r="B2" i="2"/>
  <c r="B2" i="13" s="1"/>
  <c r="M3" i="2"/>
  <c r="M3" i="13" s="1"/>
  <c r="B7" i="3"/>
  <c r="B7" i="14" s="1"/>
  <c r="C5" i="3"/>
  <c r="C5" i="14" s="1"/>
  <c r="B5" i="16" s="1"/>
  <c r="D5" i="3"/>
  <c r="D5" i="14" s="1"/>
  <c r="E5" i="3"/>
  <c r="E5" i="14" s="1"/>
  <c r="F5" i="3"/>
  <c r="F5" i="14" s="1"/>
  <c r="G5" i="3"/>
  <c r="G5" i="14" s="1"/>
  <c r="H5" i="3"/>
  <c r="H5" i="14" s="1"/>
  <c r="I5" i="3"/>
  <c r="I5" i="14" s="1"/>
  <c r="J5" i="3"/>
  <c r="J5" i="14" s="1"/>
  <c r="K5" i="3"/>
  <c r="K5" i="14" s="1"/>
  <c r="L5" i="3"/>
  <c r="L5" i="14" s="1"/>
  <c r="M5" i="3"/>
  <c r="M5" i="14" s="1"/>
  <c r="N5" i="3"/>
  <c r="N5" i="14" s="1"/>
  <c r="O5" i="3"/>
  <c r="O5" i="14" s="1"/>
  <c r="P5" i="3"/>
  <c r="P5" i="14" s="1"/>
  <c r="Q5" i="3"/>
  <c r="Q5" i="14" s="1"/>
  <c r="R5" i="3"/>
  <c r="R5" i="14" s="1"/>
  <c r="S5" i="3"/>
  <c r="S5" i="14" s="1"/>
  <c r="T5" i="3"/>
  <c r="T5" i="14" s="1"/>
  <c r="U5" i="3"/>
  <c r="U5" i="14" s="1"/>
  <c r="V5" i="3"/>
  <c r="V5" i="14" s="1"/>
  <c r="W5" i="3"/>
  <c r="W5" i="14" s="1"/>
  <c r="X5" i="3"/>
  <c r="X5" i="14" s="1"/>
  <c r="Y5" i="3"/>
  <c r="Y5" i="14" s="1"/>
  <c r="Z5" i="3"/>
  <c r="Z5" i="14" s="1"/>
  <c r="AA5" i="3"/>
  <c r="AA5" i="14" s="1"/>
  <c r="AB5" i="3"/>
  <c r="AB5" i="14" s="1"/>
  <c r="AC5" i="3"/>
  <c r="AC5" i="14" s="1"/>
  <c r="AD5" i="3"/>
  <c r="AD5" i="14" s="1"/>
  <c r="AE5" i="3"/>
  <c r="AE5" i="14" s="1"/>
  <c r="AF5" i="3"/>
  <c r="AF5" i="14" s="1"/>
  <c r="B5" i="3"/>
  <c r="B5" i="14" s="1"/>
  <c r="B3" i="3"/>
  <c r="B3" i="14" s="1"/>
  <c r="C2" i="3"/>
  <c r="C2" i="14" s="1"/>
  <c r="B2" i="16" s="1"/>
  <c r="D2" i="3"/>
  <c r="D2" i="14" s="1"/>
  <c r="E2" i="3"/>
  <c r="E2" i="14" s="1"/>
  <c r="F2" i="3"/>
  <c r="F2" i="14" s="1"/>
  <c r="G2" i="3"/>
  <c r="G2" i="14" s="1"/>
  <c r="H2" i="3"/>
  <c r="H2" i="14" s="1"/>
  <c r="I2" i="3"/>
  <c r="I2" i="14" s="1"/>
  <c r="J2" i="3"/>
  <c r="J2" i="14" s="1"/>
  <c r="K2" i="3"/>
  <c r="K2" i="14" s="1"/>
  <c r="L2" i="3"/>
  <c r="L2" i="14" s="1"/>
  <c r="M2" i="3"/>
  <c r="M2" i="14" s="1"/>
  <c r="N2" i="3"/>
  <c r="N2" i="14" s="1"/>
  <c r="O2" i="3"/>
  <c r="O2" i="14" s="1"/>
  <c r="P2" i="3"/>
  <c r="P2" i="14" s="1"/>
  <c r="Q2" i="3"/>
  <c r="Q2" i="14" s="1"/>
  <c r="R2" i="3"/>
  <c r="R2" i="14" s="1"/>
  <c r="S2" i="3"/>
  <c r="S2" i="14" s="1"/>
  <c r="T2" i="3"/>
  <c r="T2" i="14" s="1"/>
  <c r="U2" i="3"/>
  <c r="U2" i="14" s="1"/>
  <c r="V2" i="3"/>
  <c r="V2" i="14" s="1"/>
  <c r="W2" i="3"/>
  <c r="W2" i="14" s="1"/>
  <c r="X2" i="3"/>
  <c r="X2" i="14" s="1"/>
  <c r="Y2" i="3"/>
  <c r="Y2" i="14" s="1"/>
  <c r="Z2" i="3"/>
  <c r="Z2" i="14" s="1"/>
  <c r="AA2" i="3"/>
  <c r="AA2" i="14" s="1"/>
  <c r="AB2" i="3"/>
  <c r="AB2" i="14" s="1"/>
  <c r="AC2" i="3"/>
  <c r="AC2" i="14" s="1"/>
  <c r="AD2" i="3"/>
  <c r="AD2" i="14" s="1"/>
  <c r="AE2" i="3"/>
  <c r="AE2" i="14" s="1"/>
  <c r="AF2" i="3"/>
  <c r="AF2" i="14" s="1"/>
  <c r="B2" i="3"/>
  <c r="B2" i="14" s="1"/>
  <c r="C7" i="2"/>
  <c r="C7" i="13" s="1"/>
  <c r="B7" i="15" s="1"/>
  <c r="D7" i="2"/>
  <c r="D7" i="13" s="1"/>
  <c r="E7" i="2"/>
  <c r="E7" i="13" s="1"/>
  <c r="F7" i="2"/>
  <c r="F7" i="13" s="1"/>
  <c r="G7" i="2"/>
  <c r="G7" i="13" s="1"/>
  <c r="H7" i="2"/>
  <c r="H7" i="13" s="1"/>
  <c r="I7" i="2"/>
  <c r="I7" i="13" s="1"/>
  <c r="J7" i="2"/>
  <c r="J7" i="13" s="1"/>
  <c r="K7" i="2"/>
  <c r="K7" i="13" s="1"/>
  <c r="L7" i="2"/>
  <c r="L7" i="13" s="1"/>
  <c r="M7" i="2"/>
  <c r="M7" i="13" s="1"/>
  <c r="N7" i="2"/>
  <c r="N7" i="13" s="1"/>
  <c r="O7" i="2"/>
  <c r="O7" i="13" s="1"/>
  <c r="P7" i="2"/>
  <c r="P7" i="13" s="1"/>
  <c r="Q7" i="2"/>
  <c r="Q7" i="13" s="1"/>
  <c r="R7" i="2"/>
  <c r="R7" i="13" s="1"/>
  <c r="S7" i="2"/>
  <c r="S7" i="13" s="1"/>
  <c r="T7" i="2"/>
  <c r="T7" i="13" s="1"/>
  <c r="U7" i="2"/>
  <c r="U7" i="13" s="1"/>
  <c r="V7" i="2"/>
  <c r="V7" i="13" s="1"/>
  <c r="W7" i="2"/>
  <c r="W7" i="13" s="1"/>
  <c r="X7" i="2"/>
  <c r="X7" i="13" s="1"/>
  <c r="Y7" i="2"/>
  <c r="Y7" i="13" s="1"/>
  <c r="Z7" i="2"/>
  <c r="Z7" i="13" s="1"/>
  <c r="AA7" i="2"/>
  <c r="AA7" i="13" s="1"/>
  <c r="AB7" i="2"/>
  <c r="AB7" i="13" s="1"/>
  <c r="AC7" i="2"/>
  <c r="AC7" i="13" s="1"/>
  <c r="AD7" i="2"/>
  <c r="AD7" i="13" s="1"/>
  <c r="AE7" i="2"/>
  <c r="AE7" i="13" s="1"/>
  <c r="AF7" i="2"/>
  <c r="AF7" i="13" s="1"/>
  <c r="B7" i="2"/>
  <c r="B7" i="13" s="1"/>
  <c r="C5" i="2"/>
  <c r="C5" i="13" s="1"/>
  <c r="B5" i="15" s="1"/>
  <c r="D5" i="2"/>
  <c r="D5" i="13" s="1"/>
  <c r="E5" i="2"/>
  <c r="E5" i="13" s="1"/>
  <c r="F5" i="2"/>
  <c r="F5" i="13" s="1"/>
  <c r="G5" i="2"/>
  <c r="G5" i="13" s="1"/>
  <c r="H5" i="2"/>
  <c r="H5" i="13" s="1"/>
  <c r="I5" i="2"/>
  <c r="I5" i="13" s="1"/>
  <c r="J5" i="2"/>
  <c r="J5" i="13" s="1"/>
  <c r="K5" i="2"/>
  <c r="K5" i="13" s="1"/>
  <c r="L5" i="2"/>
  <c r="L5" i="13" s="1"/>
  <c r="M5" i="2"/>
  <c r="M5" i="13" s="1"/>
  <c r="N5" i="2"/>
  <c r="N5" i="13" s="1"/>
  <c r="O5" i="2"/>
  <c r="O5" i="13" s="1"/>
  <c r="P5" i="2"/>
  <c r="P5" i="13" s="1"/>
  <c r="Q5" i="2"/>
  <c r="Q5" i="13" s="1"/>
  <c r="R5" i="2"/>
  <c r="R5" i="13" s="1"/>
  <c r="S5" i="2"/>
  <c r="S5" i="13" s="1"/>
  <c r="T5" i="2"/>
  <c r="T5" i="13" s="1"/>
  <c r="U5" i="2"/>
  <c r="U5" i="13" s="1"/>
  <c r="V5" i="2"/>
  <c r="V5" i="13" s="1"/>
  <c r="W5" i="2"/>
  <c r="W5" i="13" s="1"/>
  <c r="X5" i="2"/>
  <c r="X5" i="13" s="1"/>
  <c r="Y5" i="2"/>
  <c r="Y5" i="13" s="1"/>
  <c r="Z5" i="2"/>
  <c r="Z5" i="13" s="1"/>
  <c r="AA5" i="2"/>
  <c r="AA5" i="13" s="1"/>
  <c r="AB5" i="2"/>
  <c r="AB5" i="13" s="1"/>
  <c r="AC5" i="2"/>
  <c r="AC5" i="13" s="1"/>
  <c r="AD5" i="2"/>
  <c r="AD5" i="13" s="1"/>
  <c r="AE5" i="2"/>
  <c r="AE5" i="13" s="1"/>
  <c r="AF5" i="2"/>
  <c r="AF5" i="13" s="1"/>
  <c r="B5" i="2"/>
  <c r="B5" i="13" s="1"/>
  <c r="C3" i="2"/>
  <c r="C3" i="13" s="1"/>
  <c r="B3" i="15" s="1"/>
  <c r="D3" i="2"/>
  <c r="D3" i="13" s="1"/>
  <c r="E3" i="2"/>
  <c r="E3" i="13" s="1"/>
  <c r="F3" i="2"/>
  <c r="F3" i="13" s="1"/>
  <c r="G3" i="2"/>
  <c r="G3" i="13" s="1"/>
  <c r="H3" i="2"/>
  <c r="H3" i="13" s="1"/>
  <c r="I3" i="2"/>
  <c r="I3" i="13" s="1"/>
  <c r="J3" i="2"/>
  <c r="J3" i="13" s="1"/>
  <c r="K3" i="2"/>
  <c r="K3" i="13" s="1"/>
  <c r="L3" i="2"/>
  <c r="L3" i="13" s="1"/>
  <c r="N3" i="2"/>
  <c r="N3" i="13" s="1"/>
  <c r="O3" i="2"/>
  <c r="O3" i="13" s="1"/>
  <c r="P3" i="2"/>
  <c r="P3" i="13" s="1"/>
  <c r="Q3" i="2"/>
  <c r="Q3" i="13" s="1"/>
  <c r="R3" i="2"/>
  <c r="R3" i="13" s="1"/>
  <c r="S3" i="2"/>
  <c r="S3" i="13" s="1"/>
  <c r="T3" i="2"/>
  <c r="T3" i="13" s="1"/>
  <c r="U3" i="2"/>
  <c r="U3" i="13" s="1"/>
  <c r="V3" i="2"/>
  <c r="V3" i="13" s="1"/>
  <c r="W3" i="2"/>
  <c r="W3" i="13" s="1"/>
  <c r="X3" i="2"/>
  <c r="X3" i="13" s="1"/>
  <c r="Y3" i="2"/>
  <c r="Y3" i="13" s="1"/>
  <c r="Z3" i="2"/>
  <c r="Z3" i="13" s="1"/>
  <c r="AA3" i="2"/>
  <c r="AA3" i="13" s="1"/>
  <c r="AB3" i="2"/>
  <c r="AB3" i="13" s="1"/>
  <c r="AC3" i="2"/>
  <c r="AC3" i="13" s="1"/>
  <c r="AD3" i="2"/>
  <c r="AD3" i="13" s="1"/>
  <c r="AE3" i="2"/>
  <c r="AE3" i="13" s="1"/>
  <c r="AF3" i="2"/>
  <c r="AF3" i="13" s="1"/>
  <c r="B3" i="2"/>
  <c r="B3" i="13" s="1"/>
  <c r="K35" i="3" l="1"/>
  <c r="K6" i="3"/>
  <c r="L35" i="3"/>
  <c r="L6" i="14" s="1"/>
  <c r="I35" i="3"/>
  <c r="I6" i="14" s="1"/>
  <c r="AD18" i="2"/>
  <c r="AD4" i="13" s="1"/>
  <c r="F18" i="2"/>
  <c r="F4" i="13" s="1"/>
  <c r="V35" i="3"/>
  <c r="V6" i="14" s="1"/>
  <c r="Q35" i="3"/>
  <c r="Q6" i="14" s="1"/>
  <c r="X35" i="3"/>
  <c r="X6" i="14" s="1"/>
  <c r="N18" i="2"/>
  <c r="N4" i="13" s="1"/>
  <c r="U35" i="3"/>
  <c r="U6" i="14" s="1"/>
  <c r="AC35" i="3"/>
  <c r="AC6" i="14" s="1"/>
  <c r="W35" i="3"/>
  <c r="W6" i="14" s="1"/>
  <c r="AA35" i="3"/>
  <c r="AA6" i="14" s="1"/>
  <c r="T35" i="3"/>
  <c r="T6" i="14" s="1"/>
  <c r="AF35" i="3"/>
  <c r="AF6" i="14" s="1"/>
  <c r="F35" i="3"/>
  <c r="F6" i="14" s="1"/>
  <c r="S35" i="3"/>
  <c r="S6" i="14" s="1"/>
  <c r="AE35" i="3"/>
  <c r="AE6" i="14" s="1"/>
  <c r="AB35" i="3"/>
  <c r="AB6" i="14" s="1"/>
  <c r="R35" i="3"/>
  <c r="R6" i="14" s="1"/>
  <c r="AD35" i="3"/>
  <c r="AD6" i="14" s="1"/>
  <c r="C35" i="3"/>
  <c r="C6" i="14" s="1"/>
  <c r="B6" i="16" s="1"/>
  <c r="O35" i="3"/>
  <c r="O6" i="14" s="1"/>
  <c r="G35" i="3"/>
  <c r="G6" i="14" s="1"/>
  <c r="P35" i="3"/>
  <c r="P6" i="14" s="1"/>
  <c r="N35" i="3"/>
  <c r="N6" i="14" s="1"/>
  <c r="Z35" i="3"/>
  <c r="Z6" i="14" s="1"/>
  <c r="J35" i="3"/>
  <c r="J6" i="14" s="1"/>
  <c r="D35" i="3"/>
  <c r="D6" i="14" s="1"/>
  <c r="Y35" i="3"/>
  <c r="Y6" i="14" s="1"/>
  <c r="M35" i="3"/>
  <c r="M6" i="14" s="1"/>
  <c r="S18" i="2"/>
  <c r="S4" i="13" s="1"/>
  <c r="AE18" i="2"/>
  <c r="AE4" i="13" s="1"/>
  <c r="G18" i="2"/>
  <c r="G4" i="13" s="1"/>
  <c r="Q18" i="2"/>
  <c r="Q4" i="13" s="1"/>
  <c r="B18" i="2"/>
  <c r="B4" i="13" s="1"/>
  <c r="AF18" i="2"/>
  <c r="AF4" i="13" s="1"/>
  <c r="X18" i="2"/>
  <c r="X4" i="13" s="1"/>
  <c r="P18" i="2"/>
  <c r="P4" i="13" s="1"/>
  <c r="H18" i="2"/>
  <c r="H4" i="13" s="1"/>
  <c r="Z18" i="2"/>
  <c r="Z4" i="13" s="1"/>
  <c r="R18" i="2"/>
  <c r="R4" i="13" s="1"/>
  <c r="AC18" i="2"/>
  <c r="AC4" i="13" s="1"/>
  <c r="E18" i="2"/>
  <c r="E4" i="13" s="1"/>
  <c r="AB18" i="2"/>
  <c r="AB4" i="13" s="1"/>
  <c r="T18" i="2"/>
  <c r="T4" i="13" s="1"/>
  <c r="L18" i="2"/>
  <c r="L4" i="13" s="1"/>
  <c r="D18" i="2"/>
  <c r="D4" i="13" s="1"/>
  <c r="Y18" i="2"/>
  <c r="Y4" i="13" s="1"/>
  <c r="M18" i="2"/>
  <c r="M4" i="13" s="1"/>
  <c r="W18" i="2"/>
  <c r="W4" i="13" s="1"/>
  <c r="U18" i="2"/>
  <c r="U4" i="13" s="1"/>
  <c r="I18" i="2"/>
  <c r="I4" i="13" s="1"/>
  <c r="K18" i="2"/>
  <c r="K4" i="13" s="1"/>
  <c r="V18" i="2"/>
  <c r="V4" i="13" s="1"/>
  <c r="J18" i="2"/>
  <c r="J4" i="13" s="1"/>
  <c r="AA18" i="2"/>
  <c r="AA4" i="13" s="1"/>
  <c r="O18" i="2"/>
  <c r="O4" i="13" s="1"/>
  <c r="C18" i="2"/>
  <c r="C4" i="13" s="1"/>
  <c r="B4" i="15" s="1"/>
  <c r="K6" i="14" l="1"/>
</calcChain>
</file>

<file path=xl/sharedStrings.xml><?xml version="1.0" encoding="utf-8"?>
<sst xmlns="http://schemas.openxmlformats.org/spreadsheetml/2006/main" count="585" uniqueCount="132">
  <si>
    <t>BAADTbVT BAU Average Annual Dist Traveled by Vehicle Type</t>
  </si>
  <si>
    <t xml:space="preserve">Sources : </t>
  </si>
  <si>
    <t>All vehicles type expcepted aircraft</t>
  </si>
  <si>
    <t>JRC - IDEES - Potencia 2019</t>
  </si>
  <si>
    <t xml:space="preserve">Aircraft </t>
  </si>
  <si>
    <t>JRC - IDEES 2015</t>
  </si>
  <si>
    <t>Notes :</t>
  </si>
  <si>
    <t>All vehicle types except Aircraft and Ships : Data used from Potencia 2019</t>
  </si>
  <si>
    <t>Aircraft - Passenger and Freigt &amp; Ships - Freight : Data is calculated using the distance in passenger.km divided by the total stock of vehicles divided by the average load for each vehicle given by Potencia.</t>
  </si>
  <si>
    <t xml:space="preserve">Here the inclusion of UKs in Potencia and in the calculation does not alter the final average value </t>
  </si>
  <si>
    <r>
      <rPr>
        <b/>
        <u/>
        <sz val="11"/>
        <color rgb="FFFF0000"/>
        <rFont val="Calibri"/>
        <family val="2"/>
        <scheme val="minor"/>
      </rPr>
      <t>NB</t>
    </r>
    <r>
      <rPr>
        <b/>
        <sz val="11"/>
        <color rgb="FFFF0000"/>
        <rFont val="Calibri"/>
        <family val="2"/>
        <scheme val="minor"/>
      </rPr>
      <t>: this value should be further calibrated in order to accuratly represent the BAU fuel consumption in the transport.</t>
    </r>
  </si>
  <si>
    <t xml:space="preserve">1km = </t>
  </si>
  <si>
    <t>miles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</si>
  <si>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</si>
  <si>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</si>
  <si>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</si>
  <si>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</si>
  <si>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</si>
  <si>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</si>
  <si>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</si>
  <si>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</si>
  <si>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</si>
  <si>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</si>
  <si>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</si>
  <si>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</si>
  <si>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</si>
  <si>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</si>
  <si>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</si>
  <si>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</si>
  <si>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</si>
  <si>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</si>
  <si>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</si>
  <si>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</si>
  <si>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</si>
  <si>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</si>
  <si>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</si>
  <si>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</si>
  <si>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</si>
  <si>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</si>
  <si>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</si>
  <si>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Transport activity per unit of GDP</t>
  </si>
  <si>
    <t>Freight transport  (tkm / thousand €)</t>
  </si>
  <si>
    <t>Vehicle-km driven (mio vkm)</t>
  </si>
  <si>
    <t>Passenger transport</t>
  </si>
  <si>
    <t>Freight transport</t>
  </si>
  <si>
    <t>Load factor of vehicles</t>
  </si>
  <si>
    <t>Passenger transport (p/movement)</t>
  </si>
  <si>
    <t>Freight transport (t/movement)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</si>
  <si>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</si>
  <si>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</si>
  <si>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</si>
  <si>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</si>
  <si>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</si>
  <si>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</si>
  <si>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</si>
  <si>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</si>
  <si>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</si>
  <si>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</si>
  <si>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</si>
  <si>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</si>
  <si>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</si>
  <si>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</si>
  <si>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</si>
  <si>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</si>
  <si>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</si>
  <si>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</si>
  <si>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</si>
  <si>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</si>
  <si>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</si>
  <si>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</si>
  <si>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</si>
  <si>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</si>
  <si>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</si>
  <si>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</si>
  <si>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</si>
  <si>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</si>
  <si>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</si>
  <si>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</si>
  <si>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</si>
  <si>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Passenger-km and tonne-km driven per vehicle annum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</si>
  <si>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</si>
  <si>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</si>
  <si>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</si>
  <si>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</si>
  <si>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</si>
  <si>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</si>
  <si>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</si>
  <si>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</si>
  <si>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</si>
  <si>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</si>
  <si>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</si>
  <si>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Stock of aircrafts - total</t>
  </si>
  <si>
    <t>EU28 - Stock of vehicles (total)</t>
  </si>
  <si>
    <t>Coastal shipping and inland waterways (vessels)</t>
  </si>
  <si>
    <t>Compression ignition - Conventional</t>
  </si>
  <si>
    <t>Compression ignition - Diesel oil</t>
  </si>
  <si>
    <t>Compression ignition - Natural gas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</si>
  <si>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</si>
  <si>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</si>
  <si>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</si>
  <si>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</si>
  <si>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</si>
  <si>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</si>
  <si>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EU28 - Vehicle-km driven</t>
  </si>
  <si>
    <t>Bunkers (mio vkm)</t>
  </si>
  <si>
    <t>Coastal shipping and inland waterways (mio vkm)</t>
  </si>
  <si>
    <t>EU28 - Transport - Activity (passenger/tonne kms)</t>
  </si>
  <si>
    <t>Coastal shipping and inland waterways (mio tkm)</t>
  </si>
  <si>
    <t>Bunkers (mio tkm)</t>
  </si>
  <si>
    <t>Annual Distance (km/vehicle) given by potencia</t>
  </si>
  <si>
    <t>LDVs</t>
  </si>
  <si>
    <t>HDVs</t>
  </si>
  <si>
    <t>aircraft</t>
  </si>
  <si>
    <t>rail</t>
  </si>
  <si>
    <t>ships</t>
  </si>
  <si>
    <t>motorbikes</t>
  </si>
  <si>
    <t>Sources</t>
  </si>
  <si>
    <t>JRC IDEES Potencia 2019</t>
  </si>
  <si>
    <t>Calculated using pkm, load, and total vehicle stock</t>
  </si>
  <si>
    <t>Annual distance (mio passenger.km)</t>
  </si>
  <si>
    <t>Total vehicule stock</t>
  </si>
  <si>
    <t>Annual Distance (km/vehicle)</t>
  </si>
  <si>
    <t>*2015 value assumed constant</t>
  </si>
  <si>
    <t>Calculated using vehicle loads and vehicle stock</t>
  </si>
  <si>
    <t>Aircraft and ships</t>
  </si>
  <si>
    <t>Average load (t/movement)</t>
  </si>
  <si>
    <t>Coastal ship</t>
  </si>
  <si>
    <t>Bunkers</t>
  </si>
  <si>
    <t>Annual distance (mio tons.km)</t>
  </si>
  <si>
    <t xml:space="preserve">Annual Distance (km/vehicle) </t>
  </si>
  <si>
    <t>Annual Distance (miles/vehicle)</t>
  </si>
  <si>
    <t>Average load (p/movement) pulled from AVLo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</si>
</sst>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;\-#,##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1" applyFill="1"/>
    <xf numFmtId="0" fontId="4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11" fillId="6" borderId="2" xfId="4" applyFont="1" applyFill="1" applyBorder="1" applyAlignment="1">
      <alignment horizontal="left" vertical="center"/>
    </xf>
    <xf numFmtId="165" fontId="8" fillId="0" borderId="1" xfId="4" applyNumberFormat="1" applyFont="1" applyBorder="1" applyAlignment="1">
      <alignment vertical="center"/>
    </xf>
    <xf numFmtId="165" fontId="8" fillId="0" borderId="0" xfId="4" applyNumberFormat="1" applyFont="1" applyAlignment="1">
      <alignment vertical="center"/>
    </xf>
    <xf numFmtId="0" fontId="8" fillId="2" borderId="1" xfId="4" applyFont="1" applyFill="1" applyBorder="1" applyAlignment="1">
      <alignment horizontal="left" vertical="center" indent="2"/>
    </xf>
    <xf numFmtId="0" fontId="8" fillId="2" borderId="0" xfId="4" applyFont="1" applyFill="1" applyAlignment="1">
      <alignment horizontal="left" vertical="center" indent="2"/>
    </xf>
    <xf numFmtId="0" fontId="9" fillId="5" borderId="3" xfId="4" applyFont="1" applyFill="1" applyBorder="1" applyAlignment="1">
      <alignment horizontal="left" vertical="center" indent="1"/>
    </xf>
    <xf numFmtId="0" fontId="9" fillId="5" borderId="4" xfId="4" applyFont="1" applyFill="1" applyBorder="1" applyAlignment="1">
      <alignment horizontal="left" vertical="center" indent="1"/>
    </xf>
    <xf numFmtId="165" fontId="9" fillId="5" borderId="3" xfId="4" applyNumberFormat="1" applyFont="1" applyFill="1" applyBorder="1" applyAlignment="1">
      <alignment vertical="center"/>
    </xf>
    <xf numFmtId="165" fontId="9" fillId="5" borderId="4" xfId="4" applyNumberFormat="1" applyFont="1" applyFill="1" applyBorder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2" fillId="9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2" fillId="0" borderId="2" xfId="0" applyNumberFormat="1" applyFont="1" applyBorder="1" applyAlignment="1">
      <alignment vertical="center"/>
    </xf>
    <xf numFmtId="0" fontId="12" fillId="9" borderId="5" xfId="0" applyFont="1" applyFill="1" applyBorder="1" applyAlignment="1">
      <alignment horizontal="left" vertical="center" indent="3"/>
    </xf>
    <xf numFmtId="3" fontId="12" fillId="0" borderId="5" xfId="0" applyNumberFormat="1" applyFont="1" applyBorder="1" applyAlignment="1">
      <alignment vertical="center"/>
    </xf>
    <xf numFmtId="0" fontId="12" fillId="9" borderId="0" xfId="0" applyFont="1" applyFill="1" applyAlignment="1">
      <alignment horizontal="left" vertical="center" indent="3"/>
    </xf>
    <xf numFmtId="3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left" vertical="center" indent="3"/>
    </xf>
    <xf numFmtId="3" fontId="12" fillId="0" borderId="1" xfId="0" applyNumberFormat="1" applyFont="1" applyBorder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0" fillId="4" borderId="0" xfId="0" applyFill="1"/>
    <xf numFmtId="0" fontId="4" fillId="4" borderId="0" xfId="0" applyFont="1" applyFill="1"/>
    <xf numFmtId="0" fontId="15" fillId="10" borderId="6" xfId="0" applyFont="1" applyFill="1" applyBorder="1" applyAlignment="1">
      <alignment horizontal="left" vertical="center"/>
    </xf>
    <xf numFmtId="0" fontId="16" fillId="10" borderId="6" xfId="0" applyFont="1" applyFill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7" fillId="0" borderId="7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3" fontId="10" fillId="0" borderId="5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2" fillId="11" borderId="2" xfId="0" applyFont="1" applyFill="1" applyBorder="1" applyAlignment="1">
      <alignment vertical="center"/>
    </xf>
    <xf numFmtId="4" fontId="9" fillId="8" borderId="2" xfId="0" applyNumberFormat="1" applyFont="1" applyFill="1" applyBorder="1" applyAlignment="1">
      <alignment vertical="center"/>
    </xf>
    <xf numFmtId="4" fontId="12" fillId="0" borderId="2" xfId="0" applyNumberFormat="1" applyFont="1" applyBorder="1" applyAlignment="1">
      <alignment vertical="center"/>
    </xf>
    <xf numFmtId="4" fontId="12" fillId="0" borderId="5" xfId="0" applyNumberFormat="1" applyFont="1" applyBorder="1" applyAlignment="1">
      <alignment vertical="center"/>
    </xf>
    <xf numFmtId="4" fontId="12" fillId="0" borderId="0" xfId="0" applyNumberFormat="1" applyFont="1" applyAlignment="1">
      <alignment vertical="center"/>
    </xf>
    <xf numFmtId="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" fontId="11" fillId="7" borderId="2" xfId="0" applyNumberFormat="1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 indent="1"/>
    </xf>
    <xf numFmtId="4" fontId="12" fillId="8" borderId="2" xfId="0" applyNumberFormat="1" applyFont="1" applyFill="1" applyBorder="1" applyAlignment="1">
      <alignment vertical="center"/>
    </xf>
    <xf numFmtId="0" fontId="12" fillId="9" borderId="5" xfId="0" applyFont="1" applyFill="1" applyBorder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2" fillId="9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indent="2"/>
    </xf>
    <xf numFmtId="0" fontId="12" fillId="9" borderId="7" xfId="0" applyFont="1" applyFill="1" applyBorder="1" applyAlignment="1">
      <alignment vertical="center"/>
    </xf>
    <xf numFmtId="0" fontId="12" fillId="8" borderId="2" xfId="0" applyFont="1" applyFill="1" applyBorder="1" applyAlignment="1">
      <alignment vertical="center"/>
    </xf>
    <xf numFmtId="0" fontId="12" fillId="11" borderId="0" xfId="0" applyFont="1" applyFill="1" applyAlignment="1">
      <alignment vertical="center"/>
    </xf>
    <xf numFmtId="165" fontId="10" fillId="6" borderId="2" xfId="4" applyNumberFormat="1" applyFont="1" applyFill="1" applyBorder="1" applyAlignment="1">
      <alignment vertical="center"/>
    </xf>
    <xf numFmtId="3" fontId="12" fillId="8" borderId="2" xfId="0" applyNumberFormat="1" applyFont="1" applyFill="1" applyBorder="1" applyAlignment="1">
      <alignment vertical="center"/>
    </xf>
    <xf numFmtId="1" fontId="0" fillId="0" borderId="0" xfId="0" applyNumberFormat="1"/>
    <xf numFmtId="164" fontId="0" fillId="0" borderId="0" xfId="8" applyFont="1"/>
    <xf numFmtId="4" fontId="0" fillId="0" borderId="0" xfId="0" applyNumberFormat="1"/>
    <xf numFmtId="4" fontId="0" fillId="0" borderId="0" xfId="0" quotePrefix="1" applyNumberFormat="1"/>
    <xf numFmtId="0" fontId="1" fillId="0" borderId="0" xfId="0" applyFont="1"/>
    <xf numFmtId="0" fontId="4" fillId="3" borderId="0" xfId="0" applyFont="1" applyFill="1"/>
    <xf numFmtId="0" fontId="18" fillId="2" borderId="0" xfId="0" applyFont="1" applyFill="1"/>
    <xf numFmtId="0" fontId="0" fillId="12" borderId="0" xfId="0" applyFill="1"/>
    <xf numFmtId="0" fontId="14" fillId="12" borderId="0" xfId="0" applyFont="1" applyFill="1"/>
    <xf numFmtId="0" fontId="0" fillId="3" borderId="0" xfId="0" applyFill="1"/>
    <xf numFmtId="0" fontId="1" fillId="4" borderId="0" xfId="0" applyFont="1" applyFill="1"/>
    <xf numFmtId="0" fontId="3" fillId="4" borderId="0" xfId="0" applyFont="1" applyFill="1" applyAlignment="1">
      <alignment wrapText="1"/>
    </xf>
    <xf numFmtId="0" fontId="20" fillId="13" borderId="0" xfId="0" applyFont="1" applyFill="1"/>
    <xf numFmtId="164" fontId="0" fillId="0" borderId="0" xfId="0" applyNumberFormat="1"/>
    <xf numFmtId="0" fontId="14" fillId="0" borderId="0" xfId="0" applyFont="1"/>
    <xf numFmtId="0" fontId="0" fillId="13" borderId="0" xfId="0" applyFill="1"/>
  </cellXfs>
  <cellStyles count="9">
    <cellStyle name="Comma" xfId="8" builtinId="3"/>
    <cellStyle name="Comma 2" xfId="3" xr:uid="{227EDA56-B4AB-4628-95D0-DD9DB2B08E6A}"/>
    <cellStyle name="Hyperlink" xfId="1" builtinId="8"/>
    <cellStyle name="Normal" xfId="0" builtinId="0"/>
    <cellStyle name="Normal 2" xfId="4" xr:uid="{CD97F99F-8876-400D-9D43-C4344E5EFB75}"/>
    <cellStyle name="Normal 3" xfId="5" xr:uid="{98510F80-E8F6-402A-B8CF-B5B790ABFACF}"/>
    <cellStyle name="Percent 2" xfId="6" xr:uid="{83E2A981-B6A3-4A51-BE9A-4708EFBE4FC8}"/>
    <cellStyle name="Percent 3" xfId="7" xr:uid="{EF39141C-1C52-496A-89BB-851B38515EF7}"/>
    <cellStyle name="Pourcentage 2" xfId="2" xr:uid="{1CFB6DF7-F88B-4967-B571-84E170C72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4</xdr:col>
      <xdr:colOff>182245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B3314-E21A-43D4-B48F-A874AC64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6317"/>
          <a:ext cx="2266950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580350</xdr:colOff>
      <xdr:row>8</xdr:row>
      <xdr:rowOff>104775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0DD83E1A-CCD3-43EF-8C00-6AB39651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B6D4-E3BC-4210-972A-F4C8906F80D5}">
  <dimension ref="B11:D31"/>
  <sheetViews>
    <sheetView workbookViewId="0">
      <selection activeCell="C18" sqref="C18"/>
    </sheetView>
  </sheetViews>
  <sheetFormatPr defaultColWidth="10.81640625" defaultRowHeight="14.5" x14ac:dyDescent="0.35"/>
  <cols>
    <col min="1" max="2" width="10.81640625" style="2"/>
    <col min="3" max="3" width="14.81640625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4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  <c r="C16" s="34" t="s">
        <v>7</v>
      </c>
    </row>
    <row r="17" spans="2:4" x14ac:dyDescent="0.35">
      <c r="B17" s="34"/>
      <c r="C17" s="34" t="s">
        <v>8</v>
      </c>
    </row>
    <row r="18" spans="2:4" x14ac:dyDescent="0.35">
      <c r="B18" s="35"/>
      <c r="C18" s="35" t="s">
        <v>9</v>
      </c>
    </row>
    <row r="19" spans="2:4" x14ac:dyDescent="0.35">
      <c r="C19" s="75" t="s">
        <v>10</v>
      </c>
    </row>
    <row r="20" spans="2:4" x14ac:dyDescent="0.35">
      <c r="B20" s="5"/>
      <c r="C20" s="5"/>
    </row>
    <row r="21" spans="2:4" x14ac:dyDescent="0.35">
      <c r="B21" s="5" t="s">
        <v>11</v>
      </c>
      <c r="C21" s="5">
        <v>0.62137100000000001</v>
      </c>
      <c r="D21" s="2" t="s">
        <v>12</v>
      </c>
    </row>
    <row r="22" spans="2:4" x14ac:dyDescent="0.35">
      <c r="B22" s="5"/>
      <c r="C22" s="5"/>
    </row>
    <row r="23" spans="2:4" x14ac:dyDescent="0.35">
      <c r="B23" s="5"/>
      <c r="C23" s="5"/>
    </row>
    <row r="24" spans="2:4" x14ac:dyDescent="0.35">
      <c r="B24" s="5"/>
      <c r="C24" s="5"/>
    </row>
    <row r="25" spans="2:4" x14ac:dyDescent="0.35">
      <c r="B25" s="5"/>
      <c r="C25" s="5"/>
    </row>
    <row r="26" spans="2:4" x14ac:dyDescent="0.35">
      <c r="B26" s="5"/>
      <c r="C26" s="5"/>
    </row>
    <row r="27" spans="2:4" x14ac:dyDescent="0.35">
      <c r="B27" s="5"/>
      <c r="C27" s="5"/>
    </row>
    <row r="28" spans="2:4" x14ac:dyDescent="0.35">
      <c r="B28" s="5"/>
      <c r="C28" s="5"/>
    </row>
    <row r="29" spans="2:4" x14ac:dyDescent="0.35">
      <c r="B29" s="5"/>
      <c r="C29" s="5"/>
    </row>
    <row r="30" spans="2:4" x14ac:dyDescent="0.35">
      <c r="B30" s="5"/>
      <c r="C30" s="5"/>
    </row>
    <row r="31" spans="2:4" x14ac:dyDescent="0.35">
      <c r="B31" s="5"/>
      <c r="C31" s="5"/>
    </row>
  </sheetData>
  <hyperlinks>
    <hyperlink ref="D14" r:id="rId1" xr:uid="{CE8CCE2D-AAF8-4DE6-A3CE-A0909B247DAD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B276-FFE0-4C31-95F2-E8FDEC77C534}">
  <sheetPr>
    <tabColor theme="4"/>
  </sheetPr>
  <dimension ref="A1:AF12"/>
  <sheetViews>
    <sheetView workbookViewId="0">
      <selection activeCell="C4" sqref="C4"/>
    </sheetView>
  </sheetViews>
  <sheetFormatPr defaultColWidth="11.453125" defaultRowHeight="14.5" x14ac:dyDescent="0.35"/>
  <cols>
    <col min="1" max="1" width="30.81640625" customWidth="1"/>
    <col min="2" max="32" width="15.1796875" bestFit="1" customWidth="1"/>
  </cols>
  <sheetData>
    <row r="1" spans="1:32" x14ac:dyDescent="0.35">
      <c r="A1" s="6" t="s">
        <v>130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Passenger_km!B2*About!$C$21</f>
        <v>6989.1810080000005</v>
      </c>
      <c r="C2" s="69">
        <f>Passenger_km!C2*About!$C$21</f>
        <v>6967.4330230000005</v>
      </c>
      <c r="D2" s="69">
        <f>Passenger_km!D2*About!$C$21</f>
        <v>6951.2773770000003</v>
      </c>
      <c r="E2" s="69">
        <f>Passenger_km!E2*About!$C$21</f>
        <v>6936.9858439999998</v>
      </c>
      <c r="F2" s="69">
        <f>Passenger_km!F2*About!$C$21</f>
        <v>6926.4225370000004</v>
      </c>
      <c r="G2" s="69">
        <f>Passenger_km!G2*About!$C$21</f>
        <v>6918.966085</v>
      </c>
      <c r="H2" s="69">
        <f>Passenger_km!H2*About!$C$21</f>
        <v>6926.4225370000004</v>
      </c>
      <c r="I2" s="69">
        <f>Passenger_km!I2*About!$C$21</f>
        <v>6941.3354410000002</v>
      </c>
      <c r="J2" s="69">
        <f>Passenger_km!J2*About!$C$21</f>
        <v>6960.5979420000003</v>
      </c>
      <c r="K2" s="69">
        <f>Passenger_km!K2*About!$C$21</f>
        <v>6977.3749589999998</v>
      </c>
      <c r="L2" s="69">
        <f>Passenger_km!L2*About!$C$21</f>
        <v>6994.7733470000003</v>
      </c>
      <c r="M2" s="69">
        <f>Passenger_km!M2*About!$C$21</f>
        <v>7009.0648799999999</v>
      </c>
      <c r="N2" s="69">
        <f>Passenger_km!N2*About!$C$21</f>
        <v>7023.3564130000004</v>
      </c>
      <c r="O2" s="69">
        <f>Passenger_km!O2*About!$C$21</f>
        <v>7036.4052039999997</v>
      </c>
      <c r="P2" s="69">
        <f>Passenger_km!P2*About!$C$21</f>
        <v>7048.2112530000004</v>
      </c>
      <c r="Q2" s="69">
        <f>Passenger_km!Q2*About!$C$21</f>
        <v>7061.8814149999998</v>
      </c>
      <c r="R2" s="69">
        <f>Passenger_km!R2*About!$C$21</f>
        <v>7076.1729480000004</v>
      </c>
      <c r="S2" s="69">
        <f>Passenger_km!S2*About!$C$21</f>
        <v>7092.3285940000005</v>
      </c>
      <c r="T2" s="69">
        <f>Passenger_km!T2*About!$C$21</f>
        <v>7110.3483530000003</v>
      </c>
      <c r="U2" s="69">
        <f>Passenger_km!U2*About!$C$21</f>
        <v>7130.2322249999997</v>
      </c>
      <c r="V2" s="69">
        <f>Passenger_km!V2*About!$C$21</f>
        <v>7153.2229520000001</v>
      </c>
      <c r="W2" s="69">
        <f>Passenger_km!W2*About!$C$21</f>
        <v>7179.3205340000004</v>
      </c>
      <c r="X2" s="69">
        <f>Passenger_km!X2*About!$C$21</f>
        <v>7205.4181159999998</v>
      </c>
      <c r="Y2" s="69">
        <f>Passenger_km!Y2*About!$C$21</f>
        <v>7230.894327</v>
      </c>
      <c r="Z2" s="69">
        <f>Passenger_km!Z2*About!$C$21</f>
        <v>7255.7491669999999</v>
      </c>
      <c r="AA2" s="69">
        <f>Passenger_km!AA2*About!$C$21</f>
        <v>7282.4681200000005</v>
      </c>
      <c r="AB2" s="69">
        <f>Passenger_km!AB2*About!$C$21</f>
        <v>7308.5657019999999</v>
      </c>
      <c r="AC2" s="69">
        <f>Passenger_km!AC2*About!$C$21</f>
        <v>7335.9060259999997</v>
      </c>
      <c r="AD2" s="69">
        <f>Passenger_km!AD2*About!$C$21</f>
        <v>7363.8677210000005</v>
      </c>
      <c r="AE2" s="69">
        <f>Passenger_km!AE2*About!$C$21</f>
        <v>7393.6935290000001</v>
      </c>
      <c r="AF2" s="69">
        <f>Passenger_km!AF2*About!$C$21</f>
        <v>7424.7620790000001</v>
      </c>
    </row>
    <row r="3" spans="1:32" x14ac:dyDescent="0.35">
      <c r="A3" s="8" t="s">
        <v>111</v>
      </c>
      <c r="B3" s="69">
        <f>Passenger_km!B3*About!$C$21</f>
        <v>23894.200433999998</v>
      </c>
      <c r="C3" s="69">
        <f>Passenger_km!C3*About!$C$21</f>
        <v>23738.857683999999</v>
      </c>
      <c r="D3" s="69">
        <f>Passenger_km!D3*About!$C$21</f>
        <v>23598.427838</v>
      </c>
      <c r="E3" s="69">
        <f>Passenger_km!E3*About!$C$21</f>
        <v>23461.104846999999</v>
      </c>
      <c r="F3" s="69">
        <f>Passenger_km!F3*About!$C$21</f>
        <v>23333.102421</v>
      </c>
      <c r="G3" s="69">
        <f>Passenger_km!G3*About!$C$21</f>
        <v>23211.313705</v>
      </c>
      <c r="H3" s="69">
        <f>Passenger_km!H3*About!$C$21</f>
        <v>23128.049991</v>
      </c>
      <c r="I3" s="69">
        <f>Passenger_km!I3*About!$C$21</f>
        <v>23069.019746000002</v>
      </c>
      <c r="J3" s="69">
        <f>Passenger_km!J3*About!$C$21</f>
        <v>23030.494744</v>
      </c>
      <c r="K3" s="69">
        <f>Passenger_km!K3*About!$C$21</f>
        <v>23004.397162000001</v>
      </c>
      <c r="L3" s="69">
        <f>Passenger_km!L3*About!$C$21</f>
        <v>22996.940709999999</v>
      </c>
      <c r="M3" s="69">
        <f>Passenger_km!M3*About!$C$21</f>
        <v>23008.125388</v>
      </c>
      <c r="N3" s="69">
        <f>Passenger_km!N3*About!$C$21</f>
        <v>23037.951196000002</v>
      </c>
      <c r="O3" s="69">
        <f>Passenger_km!O3*About!$C$21</f>
        <v>23078.961682000001</v>
      </c>
      <c r="P3" s="69">
        <f>Passenger_km!P3*About!$C$21</f>
        <v>23127.428619999999</v>
      </c>
      <c r="Q3" s="69">
        <f>Passenger_km!Q3*About!$C$21</f>
        <v>23181.487896999999</v>
      </c>
      <c r="R3" s="69">
        <f>Passenger_km!R3*About!$C$21</f>
        <v>23236.168545</v>
      </c>
      <c r="S3" s="69">
        <f>Passenger_km!S3*About!$C$21</f>
        <v>23293.334676999999</v>
      </c>
      <c r="T3" s="69">
        <f>Passenger_km!T3*About!$C$21</f>
        <v>23349.879438</v>
      </c>
      <c r="U3" s="69">
        <f>Passenger_km!U3*About!$C$21</f>
        <v>23407.666940999999</v>
      </c>
      <c r="V3" s="69">
        <f>Passenger_km!V3*About!$C$21</f>
        <v>23472.289525</v>
      </c>
      <c r="W3" s="69">
        <f>Passenger_km!W3*About!$C$21</f>
        <v>23543.125819000001</v>
      </c>
      <c r="X3" s="69">
        <f>Passenger_km!X3*About!$C$21</f>
        <v>23615.826226000001</v>
      </c>
      <c r="Y3" s="69">
        <f>Passenger_km!Y3*About!$C$21</f>
        <v>23691.633487999999</v>
      </c>
      <c r="Z3" s="69">
        <f>Passenger_km!Z3*About!$C$21</f>
        <v>23771.168976000001</v>
      </c>
      <c r="AA3" s="69">
        <f>Passenger_km!AA3*About!$C$21</f>
        <v>23853.189947999999</v>
      </c>
      <c r="AB3" s="69">
        <f>Passenger_km!AB3*About!$C$21</f>
        <v>23938.317775</v>
      </c>
      <c r="AC3" s="69">
        <f>Passenger_km!AC3*About!$C$21</f>
        <v>24024.066973000001</v>
      </c>
      <c r="AD3" s="69">
        <f>Passenger_km!AD3*About!$C$21</f>
        <v>24111.058913000001</v>
      </c>
      <c r="AE3" s="69">
        <f>Passenger_km!AE3*About!$C$21</f>
        <v>24198.050853000001</v>
      </c>
      <c r="AF3" s="69">
        <f>Passenger_km!AF3*About!$C$21</f>
        <v>24283.178680000001</v>
      </c>
    </row>
    <row r="4" spans="1:32" x14ac:dyDescent="0.35">
      <c r="A4" s="8" t="s">
        <v>112</v>
      </c>
      <c r="B4" s="69">
        <f>Passenger_km!B18*About!$C$21</f>
        <v>742879.68993723392</v>
      </c>
      <c r="C4" s="69">
        <f>Passenger_km!C18*About!$C$21</f>
        <v>750528.86836528534</v>
      </c>
      <c r="D4" s="69">
        <f>Passenger_km!D18*About!$C$21</f>
        <v>757511.7032580541</v>
      </c>
      <c r="E4" s="69">
        <f>Passenger_km!E18*About!$C$21</f>
        <v>762219.5228726191</v>
      </c>
      <c r="F4" s="69">
        <f>Passenger_km!F18*About!$C$21</f>
        <v>768988.6901588547</v>
      </c>
      <c r="G4" s="69">
        <f>Passenger_km!G18*About!$C$21</f>
        <v>777727.49396902055</v>
      </c>
      <c r="H4" s="69">
        <f>Passenger_km!H18*About!$C$21</f>
        <v>784335.60207049747</v>
      </c>
      <c r="I4" s="69">
        <f>Passenger_km!I18*About!$C$21</f>
        <v>789817.05269413989</v>
      </c>
      <c r="J4" s="69">
        <f>Passenger_km!J18*About!$C$21</f>
        <v>797969.49534236838</v>
      </c>
      <c r="K4" s="69">
        <f>Passenger_km!K18*About!$C$21</f>
        <v>806546.80260137841</v>
      </c>
      <c r="L4" s="69">
        <f>Passenger_km!L18*About!$C$21</f>
        <v>815474.73998185515</v>
      </c>
      <c r="M4" s="69">
        <f>Passenger_km!M18*About!$C$21</f>
        <v>824364.28458052443</v>
      </c>
      <c r="N4" s="69">
        <f>Passenger_km!N18*About!$C$21</f>
        <v>832633.7594613086</v>
      </c>
      <c r="O4" s="69">
        <f>Passenger_km!O18*About!$C$21</f>
        <v>842443.83322321041</v>
      </c>
      <c r="P4" s="69">
        <f>Passenger_km!P18*About!$C$21</f>
        <v>851364.53608799237</v>
      </c>
      <c r="Q4" s="69">
        <f>Passenger_km!Q18*About!$C$21</f>
        <v>860838.60571358993</v>
      </c>
      <c r="R4" s="69">
        <f>Passenger_km!R18*About!$C$21</f>
        <v>871090.61802760931</v>
      </c>
      <c r="S4" s="69">
        <f>Passenger_km!S18*About!$C$21</f>
        <v>880786.38391075551</v>
      </c>
      <c r="T4" s="69">
        <f>Passenger_km!T18*About!$C$21</f>
        <v>896490.31211130682</v>
      </c>
      <c r="U4" s="69">
        <f>Passenger_km!U18*About!$C$21</f>
        <v>906023.23723378091</v>
      </c>
      <c r="V4" s="69">
        <f>Passenger_km!V18*About!$C$21</f>
        <v>916831.4941332232</v>
      </c>
      <c r="W4" s="69">
        <f>Passenger_km!W18*About!$C$21</f>
        <v>928203.05847919988</v>
      </c>
      <c r="X4" s="69">
        <f>Passenger_km!X18*About!$C$21</f>
        <v>938948.96266814391</v>
      </c>
      <c r="Y4" s="69">
        <f>Passenger_km!Y18*About!$C$21</f>
        <v>950469.74565162917</v>
      </c>
      <c r="Z4" s="69">
        <f>Passenger_km!Z18*About!$C$21</f>
        <v>961513.71310116863</v>
      </c>
      <c r="AA4" s="69">
        <f>Passenger_km!AA18*About!$C$21</f>
        <v>974356.87232758361</v>
      </c>
      <c r="AB4" s="69">
        <f>Passenger_km!AB18*About!$C$21</f>
        <v>986895.87689365423</v>
      </c>
      <c r="AC4" s="69">
        <f>Passenger_km!AC18*About!$C$21</f>
        <v>997756.55279488291</v>
      </c>
      <c r="AD4" s="69">
        <f>Passenger_km!AD18*About!$C$21</f>
        <v>1010967.2456612416</v>
      </c>
      <c r="AE4" s="69">
        <f>Passenger_km!AE18*About!$C$21</f>
        <v>1023019.9922878671</v>
      </c>
      <c r="AF4" s="69">
        <f>Passenger_km!AF18*About!$C$21</f>
        <v>1034796.0286798262</v>
      </c>
    </row>
    <row r="5" spans="1:32" x14ac:dyDescent="0.35">
      <c r="A5" s="8" t="s">
        <v>113</v>
      </c>
      <c r="B5" s="69">
        <f>Passenger_km!B5*About!$C$21</f>
        <v>116024.878604</v>
      </c>
      <c r="C5" s="69">
        <f>Passenger_km!C5*About!$C$21</f>
        <v>116095.71489800001</v>
      </c>
      <c r="D5" s="69">
        <f>Passenger_km!D5*About!$C$21</f>
        <v>116287.71853700001</v>
      </c>
      <c r="E5" s="69">
        <f>Passenger_km!E5*About!$C$21</f>
        <v>116360.418944</v>
      </c>
      <c r="F5" s="69">
        <f>Passenger_km!F5*About!$C$21</f>
        <v>116406.400398</v>
      </c>
      <c r="G5" s="69">
        <f>Passenger_km!G5*About!$C$21</f>
        <v>116558.014922</v>
      </c>
      <c r="H5" s="69">
        <f>Passenger_km!H5*About!$C$21</f>
        <v>116789.164934</v>
      </c>
      <c r="I5" s="69">
        <f>Passenger_km!I5*About!$C$21</f>
        <v>117078.102449</v>
      </c>
      <c r="J5" s="69">
        <f>Passenger_km!J5*About!$C$21</f>
        <v>117321.05851</v>
      </c>
      <c r="K5" s="69">
        <f>Passenger_km!K5*About!$C$21</f>
        <v>117542.266586</v>
      </c>
      <c r="L5" s="69">
        <f>Passenger_km!L5*About!$C$21</f>
        <v>117705.68715900001</v>
      </c>
      <c r="M5" s="69">
        <f>Passenger_km!M5*About!$C$21</f>
        <v>118025.693224</v>
      </c>
      <c r="N5" s="69">
        <f>Passenger_km!N5*About!$C$21</f>
        <v>118205.890814</v>
      </c>
      <c r="O5" s="69">
        <f>Passenger_km!O5*About!$C$21</f>
        <v>118284.18356</v>
      </c>
      <c r="P5" s="69">
        <f>Passenger_km!P5*About!$C$21</f>
        <v>118307.174287</v>
      </c>
      <c r="Q5" s="69">
        <f>Passenger_km!Q5*About!$C$21</f>
        <v>118350.67025700001</v>
      </c>
      <c r="R5" s="69">
        <f>Passenger_km!R5*About!$C$21</f>
        <v>118376.76783900001</v>
      </c>
      <c r="S5" s="69">
        <f>Passenger_km!S5*About!$C$21</f>
        <v>118423.370664</v>
      </c>
      <c r="T5" s="69">
        <f>Passenger_km!T5*About!$C$21</f>
        <v>118472.458973</v>
      </c>
      <c r="U5" s="69">
        <f>Passenger_km!U5*About!$C$21</f>
        <v>118527.760992</v>
      </c>
      <c r="V5" s="69">
        <f>Passenger_km!V5*About!$C$21</f>
        <v>118583.06301100001</v>
      </c>
      <c r="W5" s="69">
        <f>Passenger_km!W5*About!$C$21</f>
        <v>118647.685595</v>
      </c>
      <c r="X5" s="69">
        <f>Passenger_km!X5*About!$C$21</f>
        <v>118682.48237100001</v>
      </c>
      <c r="Y5" s="69">
        <f>Passenger_km!Y5*About!$C$21</f>
        <v>118694.28842</v>
      </c>
      <c r="Z5" s="69">
        <f>Passenger_km!Z5*About!$C$21</f>
        <v>118706.71584</v>
      </c>
      <c r="AA5" s="69">
        <f>Passenger_km!AA5*About!$C$21</f>
        <v>118694.909791</v>
      </c>
      <c r="AB5" s="69">
        <f>Passenger_km!AB5*About!$C$21</f>
        <v>118683.72511300001</v>
      </c>
      <c r="AC5" s="69">
        <f>Passenger_km!AC5*About!$C$21</f>
        <v>118716.03640500001</v>
      </c>
      <c r="AD5" s="69">
        <f>Passenger_km!AD5*About!$C$21</f>
        <v>118725.35697000001</v>
      </c>
      <c r="AE5" s="69">
        <f>Passenger_km!AE5*About!$C$21</f>
        <v>118762.017859</v>
      </c>
      <c r="AF5" s="69">
        <f>Passenger_km!AF5*About!$C$21</f>
        <v>118848.38842800001</v>
      </c>
    </row>
    <row r="6" spans="1:32" x14ac:dyDescent="0.35">
      <c r="A6" s="8" t="s">
        <v>114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  <c r="AF6" s="69">
        <v>0</v>
      </c>
    </row>
    <row r="7" spans="1:32" x14ac:dyDescent="0.35">
      <c r="A7" s="8" t="s">
        <v>115</v>
      </c>
      <c r="B7" s="69">
        <f>Passenger_km!B7*About!$C$21</f>
        <v>1733.62509</v>
      </c>
      <c r="C7" s="69">
        <f>Passenger_km!C7*About!$C$21</f>
        <v>1737.3533159999999</v>
      </c>
      <c r="D7" s="69">
        <f>Passenger_km!D7*About!$C$21</f>
        <v>1744.8097680000001</v>
      </c>
      <c r="E7" s="69">
        <f>Passenger_km!E7*About!$C$21</f>
        <v>1754.1303330000001</v>
      </c>
      <c r="F7" s="69">
        <f>Passenger_km!F7*About!$C$21</f>
        <v>1765.9363820000001</v>
      </c>
      <c r="G7" s="69">
        <f>Passenger_km!G7*About!$C$21</f>
        <v>1777.7424310000001</v>
      </c>
      <c r="H7" s="69">
        <f>Passenger_km!H7*About!$C$21</f>
        <v>1790.7912220000001</v>
      </c>
      <c r="I7" s="69">
        <f>Passenger_km!I7*About!$C$21</f>
        <v>1801.9758999999999</v>
      </c>
      <c r="J7" s="69">
        <f>Passenger_km!J7*About!$C$21</f>
        <v>1811.2964650000001</v>
      </c>
      <c r="K7" s="69">
        <f>Passenger_km!K7*About!$C$21</f>
        <v>1815.646062</v>
      </c>
      <c r="L7" s="69">
        <f>Passenger_km!L7*About!$C$21</f>
        <v>1816.267433</v>
      </c>
      <c r="M7" s="69">
        <f>Passenger_km!M7*About!$C$21</f>
        <v>1813.160578</v>
      </c>
      <c r="N7" s="69">
        <f>Passenger_km!N7*About!$C$21</f>
        <v>1806.946868</v>
      </c>
      <c r="O7" s="69">
        <f>Passenger_km!O7*About!$C$21</f>
        <v>1798.8690449999999</v>
      </c>
      <c r="P7" s="69">
        <f>Passenger_km!P7*About!$C$21</f>
        <v>1787.6843670000001</v>
      </c>
      <c r="Q7" s="69">
        <f>Passenger_km!Q7*About!$C$21</f>
        <v>1775.2569470000001</v>
      </c>
      <c r="R7" s="69">
        <f>Passenger_km!R7*About!$C$21</f>
        <v>1762.2081559999999</v>
      </c>
      <c r="S7" s="69">
        <f>Passenger_km!S7*About!$C$21</f>
        <v>1747.9166230000001</v>
      </c>
      <c r="T7" s="69">
        <f>Passenger_km!T7*About!$C$21</f>
        <v>1732.3823480000001</v>
      </c>
      <c r="U7" s="69">
        <f>Passenger_km!U7*About!$C$21</f>
        <v>1716.2267019999999</v>
      </c>
      <c r="V7" s="69">
        <f>Passenger_km!V7*About!$C$21</f>
        <v>1698.2069429999999</v>
      </c>
      <c r="W7" s="69">
        <f>Passenger_km!W7*About!$C$21</f>
        <v>1678.944442</v>
      </c>
      <c r="X7" s="69">
        <f>Passenger_km!X7*About!$C$21</f>
        <v>1657.817828</v>
      </c>
      <c r="Y7" s="69">
        <f>Passenger_km!Y7*About!$C$21</f>
        <v>1634.8271010000001</v>
      </c>
      <c r="Z7" s="69">
        <f>Passenger_km!Z7*About!$C$21</f>
        <v>1609.9722610000001</v>
      </c>
      <c r="AA7" s="69">
        <f>Passenger_km!AA7*About!$C$21</f>
        <v>1583.2533080000001</v>
      </c>
      <c r="AB7" s="69">
        <f>Passenger_km!AB7*About!$C$21</f>
        <v>1555.9129840000001</v>
      </c>
      <c r="AC7" s="69">
        <f>Passenger_km!AC7*About!$C$21</f>
        <v>1526.087176</v>
      </c>
      <c r="AD7" s="69">
        <f>Passenger_km!AD7*About!$C$21</f>
        <v>1495.639997</v>
      </c>
      <c r="AE7" s="69">
        <f>Passenger_km!AE7*About!$C$21</f>
        <v>1464.571447</v>
      </c>
      <c r="AF7" s="69">
        <f>Passenger_km!AF7*About!$C$21</f>
        <v>1432.2601549999999</v>
      </c>
    </row>
    <row r="10" spans="1:32" x14ac:dyDescent="0.35">
      <c r="A10" s="8"/>
    </row>
    <row r="12" spans="1:32" x14ac:dyDescent="0.35">
      <c r="A12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948B-99CC-4300-B8D9-F807B32FA057}">
  <sheetPr>
    <tabColor theme="4"/>
  </sheetPr>
  <dimension ref="A1:AF11"/>
  <sheetViews>
    <sheetView workbookViewId="0">
      <selection activeCell="C6" sqref="C6"/>
    </sheetView>
  </sheetViews>
  <sheetFormatPr defaultColWidth="11.453125" defaultRowHeight="14.5" x14ac:dyDescent="0.35"/>
  <cols>
    <col min="1" max="1" width="42.81640625" bestFit="1" customWidth="1"/>
  </cols>
  <sheetData>
    <row r="1" spans="1:32" x14ac:dyDescent="0.35">
      <c r="A1" s="6" t="s">
        <v>130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8" t="s">
        <v>110</v>
      </c>
      <c r="B2" s="69">
        <f>Freight_km!B2*About!$C$21</f>
        <v>9477.1504920000007</v>
      </c>
      <c r="C2" s="69">
        <f>Freight_km!C2*About!$C$21</f>
        <v>9443.596458</v>
      </c>
      <c r="D2" s="69">
        <f>Freight_km!D2*About!$C$21</f>
        <v>9424.955328</v>
      </c>
      <c r="E2" s="69">
        <f>Freight_km!E2*About!$C$21</f>
        <v>9419.3629889999993</v>
      </c>
      <c r="F2" s="69">
        <f>Freight_km!F2*About!$C$21</f>
        <v>9427.4408120000007</v>
      </c>
      <c r="G2" s="69">
        <f>Freight_km!G2*About!$C$21</f>
        <v>9446.0819420000007</v>
      </c>
      <c r="H2" s="69">
        <f>Freight_km!H2*About!$C$21</f>
        <v>9483.3642020000007</v>
      </c>
      <c r="I2" s="69">
        <f>Freight_km!I2*About!$C$21</f>
        <v>9531.209769000001</v>
      </c>
      <c r="J2" s="69">
        <f>Freight_km!J2*About!$C$21</f>
        <v>9582.7835620000005</v>
      </c>
      <c r="K2" s="69">
        <f>Freight_km!K2*About!$C$21</f>
        <v>9633.1146129999997</v>
      </c>
      <c r="L2" s="69">
        <f>Freight_km!L2*About!$C$21</f>
        <v>9679.7174379999997</v>
      </c>
      <c r="M2" s="69">
        <f>Freight_km!M2*About!$C$21</f>
        <v>9723.2134079999996</v>
      </c>
      <c r="N2" s="69">
        <f>Freight_km!N2*About!$C$21</f>
        <v>9764.2238940000007</v>
      </c>
      <c r="O2" s="69">
        <f>Freight_km!O2*About!$C$21</f>
        <v>9800.2634120000002</v>
      </c>
      <c r="P2" s="69">
        <f>Freight_km!P2*About!$C$21</f>
        <v>9833.8174460000009</v>
      </c>
      <c r="Q2" s="69">
        <f>Freight_km!Q2*About!$C$21</f>
        <v>9864.8859960000009</v>
      </c>
      <c r="R2" s="69">
        <f>Freight_km!R2*About!$C$21</f>
        <v>9894.0904329999994</v>
      </c>
      <c r="S2" s="69">
        <f>Freight_km!S2*About!$C$21</f>
        <v>9922.0521279999994</v>
      </c>
      <c r="T2" s="69">
        <f>Freight_km!T2*About!$C$21</f>
        <v>9947.5283390000004</v>
      </c>
      <c r="U2" s="69">
        <f>Freight_km!U2*About!$C$21</f>
        <v>9972.3831790000004</v>
      </c>
      <c r="V2" s="69">
        <f>Freight_km!V2*About!$C$21</f>
        <v>9995.995277</v>
      </c>
      <c r="W2" s="69">
        <f>Freight_km!W2*About!$C$21</f>
        <v>10020.228746000001</v>
      </c>
      <c r="X2" s="69">
        <f>Freight_km!X2*About!$C$21</f>
        <v>10041.976731000001</v>
      </c>
      <c r="Y2" s="69">
        <f>Freight_km!Y2*About!$C$21</f>
        <v>10063.103345</v>
      </c>
      <c r="Z2" s="69">
        <f>Freight_km!Z2*About!$C$21</f>
        <v>10082.365846000001</v>
      </c>
      <c r="AA2" s="69">
        <f>Freight_km!AA2*About!$C$21</f>
        <v>10102.249718000001</v>
      </c>
      <c r="AB2" s="69">
        <f>Freight_km!AB2*About!$C$21</f>
        <v>10120.890848000001</v>
      </c>
      <c r="AC2" s="69">
        <f>Freight_km!AC2*About!$C$21</f>
        <v>10138.289236000001</v>
      </c>
      <c r="AD2" s="69">
        <f>Freight_km!AD2*About!$C$21</f>
        <v>10155.066253000001</v>
      </c>
      <c r="AE2" s="69">
        <f>Freight_km!AE2*About!$C$21</f>
        <v>10171.843269999999</v>
      </c>
      <c r="AF2" s="69">
        <f>Freight_km!AF2*About!$C$21</f>
        <v>10187.998916</v>
      </c>
    </row>
    <row r="3" spans="1:32" x14ac:dyDescent="0.35">
      <c r="A3" s="8" t="s">
        <v>111</v>
      </c>
      <c r="B3" s="69">
        <f>Freight_km!B3*About!$C$21</f>
        <v>16443.962144000001</v>
      </c>
      <c r="C3" s="69">
        <f>Freight_km!C3*About!$C$21</f>
        <v>16451.418596</v>
      </c>
      <c r="D3" s="69">
        <f>Freight_km!D3*About!$C$21</f>
        <v>16478.75892</v>
      </c>
      <c r="E3" s="69">
        <f>Freight_km!E3*About!$C$21</f>
        <v>16505.477873</v>
      </c>
      <c r="F3" s="69">
        <f>Freight_km!F3*About!$C$21</f>
        <v>16537.789165000002</v>
      </c>
      <c r="G3" s="69">
        <f>Freight_km!G3*About!$C$21</f>
        <v>16571.343198999999</v>
      </c>
      <c r="H3" s="69">
        <f>Freight_km!H3*About!$C$21</f>
        <v>16626.645218000001</v>
      </c>
      <c r="I3" s="69">
        <f>Freight_km!I3*About!$C$21</f>
        <v>16691.267801999998</v>
      </c>
      <c r="J3" s="69">
        <f>Freight_km!J3*About!$C$21</f>
        <v>16764.58958</v>
      </c>
      <c r="K3" s="69">
        <f>Freight_km!K3*About!$C$21</f>
        <v>16842.260955000002</v>
      </c>
      <c r="L3" s="69">
        <f>Freight_km!L3*About!$C$21</f>
        <v>16926.767411000001</v>
      </c>
      <c r="M3" s="69">
        <f>Freight_km!M3*About!$C$21</f>
        <v>17013.13798</v>
      </c>
      <c r="N3" s="69">
        <f>Freight_km!N3*About!$C$21</f>
        <v>17100.129919999999</v>
      </c>
      <c r="O3" s="69">
        <f>Freight_km!O3*About!$C$21</f>
        <v>17182.772262999999</v>
      </c>
      <c r="P3" s="69">
        <f>Freight_km!P3*About!$C$21</f>
        <v>17261.686379999999</v>
      </c>
      <c r="Q3" s="69">
        <f>Freight_km!Q3*About!$C$21</f>
        <v>17337.493642000001</v>
      </c>
      <c r="R3" s="69">
        <f>Freight_km!R3*About!$C$21</f>
        <v>17411.436791</v>
      </c>
      <c r="S3" s="69">
        <f>Freight_km!S3*About!$C$21</f>
        <v>17484.137198</v>
      </c>
      <c r="T3" s="69">
        <f>Freight_km!T3*About!$C$21</f>
        <v>17555.594862999998</v>
      </c>
      <c r="U3" s="69">
        <f>Freight_km!U3*About!$C$21</f>
        <v>17627.673899000001</v>
      </c>
      <c r="V3" s="69">
        <f>Freight_km!V3*About!$C$21</f>
        <v>17701.617048</v>
      </c>
      <c r="W3" s="69">
        <f>Freight_km!W3*About!$C$21</f>
        <v>17778.667052000001</v>
      </c>
      <c r="X3" s="69">
        <f>Freight_km!X3*About!$C$21</f>
        <v>17853.852943000002</v>
      </c>
      <c r="Y3" s="69">
        <f>Freight_km!Y3*About!$C$21</f>
        <v>17929.038833999999</v>
      </c>
      <c r="Z3" s="69">
        <f>Freight_km!Z3*About!$C$21</f>
        <v>17999.875128</v>
      </c>
      <c r="AA3" s="69">
        <f>Freight_km!AA3*About!$C$21</f>
        <v>18071.954163999999</v>
      </c>
      <c r="AB3" s="69">
        <f>Freight_km!AB3*About!$C$21</f>
        <v>18142.790457999999</v>
      </c>
      <c r="AC3" s="69">
        <f>Freight_km!AC3*About!$C$21</f>
        <v>18212.384010000002</v>
      </c>
      <c r="AD3" s="69">
        <f>Freight_km!AD3*About!$C$21</f>
        <v>18280.113449</v>
      </c>
      <c r="AE3" s="69">
        <f>Freight_km!AE3*About!$C$21</f>
        <v>18346.600146000001</v>
      </c>
      <c r="AF3" s="69">
        <f>Freight_km!AF3*About!$C$21</f>
        <v>18411.222730000001</v>
      </c>
    </row>
    <row r="4" spans="1:32" x14ac:dyDescent="0.35">
      <c r="A4" s="8" t="s">
        <v>112</v>
      </c>
      <c r="B4" s="69">
        <f>Freight_km!B4*About!$C$21</f>
        <v>562101.77122467523</v>
      </c>
      <c r="C4" s="69">
        <f>Freight_km!C4*About!$C$21</f>
        <v>592289.7467545697</v>
      </c>
      <c r="D4" s="69">
        <f>Freight_km!D4*About!$C$21</f>
        <v>620197.3792226396</v>
      </c>
      <c r="E4" s="69">
        <f>Freight_km!E4*About!$C$21</f>
        <v>647543.27095051261</v>
      </c>
      <c r="F4" s="69">
        <f>Freight_km!F4*About!$C$21</f>
        <v>675259.94984331704</v>
      </c>
      <c r="G4" s="69">
        <f>Freight_km!G4*About!$C$21</f>
        <v>704546.5914460303</v>
      </c>
      <c r="H4" s="69">
        <f>Freight_km!H4*About!$C$21</f>
        <v>736474.66488533479</v>
      </c>
      <c r="I4" s="69">
        <f>Freight_km!I4*About!$C$21</f>
        <v>770596.12774439587</v>
      </c>
      <c r="J4" s="69">
        <f>Freight_km!J4*About!$C$21</f>
        <v>806155.5117753034</v>
      </c>
      <c r="K4" s="69">
        <f>Freight_km!K4*About!$C$21</f>
        <v>842737.977577977</v>
      </c>
      <c r="L4" s="69">
        <f>Freight_km!L4*About!$C$21</f>
        <v>879883.24115367047</v>
      </c>
      <c r="M4" s="69">
        <f>Freight_km!M4*About!$C$21</f>
        <v>919013.68414460809</v>
      </c>
      <c r="N4" s="69">
        <f>Freight_km!N4*About!$C$21</f>
        <v>954889.28297110286</v>
      </c>
      <c r="O4" s="69">
        <f>Freight_km!O4*About!$C$21</f>
        <v>991512.56033415929</v>
      </c>
      <c r="P4" s="69">
        <f>Freight_km!P4*About!$C$21</f>
        <v>1028908.0552905437</v>
      </c>
      <c r="Q4" s="69">
        <f>Freight_km!Q4*About!$C$21</f>
        <v>1065690.7551809005</v>
      </c>
      <c r="R4" s="69">
        <f>Freight_km!R4*About!$C$21</f>
        <v>1105090.4819612156</v>
      </c>
      <c r="S4" s="69">
        <f>Freight_km!S4*About!$C$21</f>
        <v>1146533.0748698546</v>
      </c>
      <c r="T4" s="69">
        <f>Freight_km!T4*About!$C$21</f>
        <v>1199066.9050203371</v>
      </c>
      <c r="U4" s="69">
        <f>Freight_km!U4*About!$C$21</f>
        <v>1247456.5177055474</v>
      </c>
      <c r="V4" s="69">
        <f>Freight_km!V4*About!$C$21</f>
        <v>1294326.2050867062</v>
      </c>
      <c r="W4" s="69">
        <f>Freight_km!W4*About!$C$21</f>
        <v>1342449.8466371151</v>
      </c>
      <c r="X4" s="69">
        <f>Freight_km!X4*About!$C$21</f>
        <v>1390535.5395572134</v>
      </c>
      <c r="Y4" s="69">
        <f>Freight_km!Y4*About!$C$21</f>
        <v>1439417.8379988996</v>
      </c>
      <c r="Z4" s="69">
        <f>Freight_km!Z4*About!$C$21</f>
        <v>1486738.9735619205</v>
      </c>
      <c r="AA4" s="69">
        <f>Freight_km!AA4*About!$C$21</f>
        <v>1540319.5133253529</v>
      </c>
      <c r="AB4" s="69">
        <f>Freight_km!AB4*About!$C$21</f>
        <v>1592525.2855272552</v>
      </c>
      <c r="AC4" s="69">
        <f>Freight_km!AC4*About!$C$21</f>
        <v>1640089.0471458065</v>
      </c>
      <c r="AD4" s="69">
        <f>Freight_km!AD4*About!$C$21</f>
        <v>1692093.9559689395</v>
      </c>
      <c r="AE4" s="69">
        <f>Freight_km!AE4*About!$C$21</f>
        <v>1739277.6449136124</v>
      </c>
      <c r="AF4" s="69">
        <f>Freight_km!AF4*About!$C$21</f>
        <v>1784292.8901464944</v>
      </c>
    </row>
    <row r="5" spans="1:32" x14ac:dyDescent="0.35">
      <c r="A5" s="8" t="s">
        <v>113</v>
      </c>
      <c r="B5" s="69">
        <f>Freight_km!B5*About!$C$21</f>
        <v>79001.730311000007</v>
      </c>
      <c r="C5" s="69">
        <f>Freight_km!C5*About!$C$21</f>
        <v>78958.855712000004</v>
      </c>
      <c r="D5" s="69">
        <f>Freight_km!D5*About!$C$21</f>
        <v>78920.952080999996</v>
      </c>
      <c r="E5" s="69">
        <f>Freight_km!E5*About!$C$21</f>
        <v>78819.047237000006</v>
      </c>
      <c r="F5" s="69">
        <f>Freight_km!F5*About!$C$21</f>
        <v>78746.346829999995</v>
      </c>
      <c r="G5" s="69">
        <f>Freight_km!G5*About!$C$21</f>
        <v>78694.151666000005</v>
      </c>
      <c r="H5" s="69">
        <f>Freight_km!H5*About!$C$21</f>
        <v>78648.170211999997</v>
      </c>
      <c r="I5" s="69">
        <f>Freight_km!I5*About!$C$21</f>
        <v>78614.616177999997</v>
      </c>
      <c r="J5" s="69">
        <f>Freight_km!J5*About!$C$21</f>
        <v>78575.469805000001</v>
      </c>
      <c r="K5" s="69">
        <f>Freight_km!K5*About!$C$21</f>
        <v>78538.187545000008</v>
      </c>
      <c r="L5" s="69">
        <f>Freight_km!L5*About!$C$21</f>
        <v>78485.992381000004</v>
      </c>
      <c r="M5" s="69">
        <f>Freight_km!M5*About!$C$21</f>
        <v>78511.468592000005</v>
      </c>
      <c r="N5" s="69">
        <f>Freight_km!N5*About!$C$21</f>
        <v>78532.595205999998</v>
      </c>
      <c r="O5" s="69">
        <f>Freight_km!O5*About!$C$21</f>
        <v>78487.856494000007</v>
      </c>
      <c r="P5" s="69">
        <f>Freight_km!P5*About!$C$21</f>
        <v>78483.506896999999</v>
      </c>
      <c r="Q5" s="69">
        <f>Freight_km!Q5*About!$C$21</f>
        <v>78464.865766999996</v>
      </c>
      <c r="R5" s="69">
        <f>Freight_km!R5*About!$C$21</f>
        <v>78455.545201999994</v>
      </c>
      <c r="S5" s="69">
        <f>Freight_km!S5*About!$C$21</f>
        <v>78494.691575000004</v>
      </c>
      <c r="T5" s="69">
        <f>Freight_km!T5*About!$C$21</f>
        <v>78527.624238000004</v>
      </c>
      <c r="U5" s="69">
        <f>Freight_km!U5*About!$C$21</f>
        <v>78566.770611</v>
      </c>
      <c r="V5" s="69">
        <f>Freight_km!V5*About!$C$21</f>
        <v>78636.364163000006</v>
      </c>
      <c r="W5" s="69">
        <f>Freight_km!W5*About!$C$21</f>
        <v>78709.064570000002</v>
      </c>
      <c r="X5" s="69">
        <f>Freight_km!X5*About!$C$21</f>
        <v>78758.774250000002</v>
      </c>
      <c r="Y5" s="69">
        <f>Freight_km!Y5*About!$C$21</f>
        <v>78830.853285999998</v>
      </c>
      <c r="Z5" s="69">
        <f>Freight_km!Z5*About!$C$21</f>
        <v>78874.970627000002</v>
      </c>
      <c r="AA5" s="69">
        <f>Freight_km!AA5*About!$C$21</f>
        <v>78970.040389999995</v>
      </c>
      <c r="AB5" s="69">
        <f>Freight_km!AB5*About!$C$21</f>
        <v>79043.983539000008</v>
      </c>
      <c r="AC5" s="69">
        <f>Freight_km!AC5*About!$C$21</f>
        <v>79219.210160999995</v>
      </c>
      <c r="AD5" s="69">
        <f>Freight_km!AD5*About!$C$21</f>
        <v>79413.077913000001</v>
      </c>
      <c r="AE5" s="69">
        <f>Freight_km!AE5*About!$C$21</f>
        <v>79606.945665000007</v>
      </c>
      <c r="AF5" s="69">
        <f>Freight_km!AF5*About!$C$21</f>
        <v>79784.657770999998</v>
      </c>
    </row>
    <row r="6" spans="1:32" x14ac:dyDescent="0.35">
      <c r="A6" s="8" t="s">
        <v>114</v>
      </c>
      <c r="B6" s="69">
        <f>Freight_km!B6*About!$C$21</f>
        <v>94467.07984962406</v>
      </c>
      <c r="C6" s="69">
        <f>Freight_km!C6*About!$C$21</f>
        <v>94465.627990225519</v>
      </c>
      <c r="D6" s="69">
        <f>Freight_km!D6*About!$C$21</f>
        <v>94419.265234374994</v>
      </c>
      <c r="E6" s="69">
        <f>Freight_km!E6*About!$C$21</f>
        <v>94478.337590361465</v>
      </c>
      <c r="F6" s="69">
        <f>Freight_km!F6*About!$C$21</f>
        <v>94521.763960545781</v>
      </c>
      <c r="G6" s="69">
        <f>Freight_km!G6*About!$C$21</f>
        <v>94608.557243650052</v>
      </c>
      <c r="H6" s="69">
        <f>Freight_km!H6*About!$C$21</f>
        <v>94737.401767441857</v>
      </c>
      <c r="I6" s="69">
        <f>Freight_km!I6*About!$C$21</f>
        <v>94935.626953600338</v>
      </c>
      <c r="J6" s="69">
        <f>Freight_km!J6*About!$C$21</f>
        <v>95129.749635701271</v>
      </c>
      <c r="K6" s="69">
        <f>Freight_km!K6*About!$C$21</f>
        <v>95276.886666666673</v>
      </c>
      <c r="L6" s="69">
        <f>Freight_km!L6*About!$C$21</f>
        <v>95533.688184746177</v>
      </c>
      <c r="M6" s="69">
        <f>Freight_km!M6*About!$C$21</f>
        <v>95758.125762707481</v>
      </c>
      <c r="N6" s="69">
        <f>Freight_km!N6*About!$C$21</f>
        <v>95963.374376912994</v>
      </c>
      <c r="O6" s="69">
        <f>Freight_km!O6*About!$C$21</f>
        <v>96101.071868227111</v>
      </c>
      <c r="P6" s="69">
        <f>Freight_km!P6*About!$C$21</f>
        <v>96195.06374570448</v>
      </c>
      <c r="Q6" s="69">
        <f>Freight_km!Q6*About!$C$21</f>
        <v>96313.827628778192</v>
      </c>
      <c r="R6" s="69">
        <f>Freight_km!R6*About!$C$21</f>
        <v>96416.000106755615</v>
      </c>
      <c r="S6" s="69">
        <f>Freight_km!S6*About!$C$21</f>
        <v>96490.373422482255</v>
      </c>
      <c r="T6" s="69">
        <f>Freight_km!T6*About!$C$21</f>
        <v>96692.017308488605</v>
      </c>
      <c r="U6" s="69">
        <f>Freight_km!U6*About!$C$21</f>
        <v>96788.031021748058</v>
      </c>
      <c r="V6" s="69">
        <f>Freight_km!V6*About!$C$21</f>
        <v>96904.587484762291</v>
      </c>
      <c r="W6" s="69">
        <f>Freight_km!W6*About!$C$21</f>
        <v>97043.897424547278</v>
      </c>
      <c r="X6" s="69">
        <f>Freight_km!X6*About!$C$21</f>
        <v>97166.58067729084</v>
      </c>
      <c r="Y6" s="69">
        <f>Freight_km!Y6*About!$C$21</f>
        <v>97286.844142011832</v>
      </c>
      <c r="Z6" s="69">
        <f>Freight_km!Z6*About!$C$21</f>
        <v>97377.227361436395</v>
      </c>
      <c r="AA6" s="69">
        <f>Freight_km!AA6*About!$C$21</f>
        <v>97489.725840092709</v>
      </c>
      <c r="AB6" s="69">
        <f>Freight_km!AB6*About!$C$21</f>
        <v>97535.554830087844</v>
      </c>
      <c r="AC6" s="69">
        <f>Freight_km!AC6*About!$C$21</f>
        <v>97640.662046827812</v>
      </c>
      <c r="AD6" s="69">
        <f>Freight_km!AD6*About!$C$21</f>
        <v>97697.049078929485</v>
      </c>
      <c r="AE6" s="69">
        <f>Freight_km!AE6*About!$C$21</f>
        <v>97762.064610269677</v>
      </c>
      <c r="AF6" s="69">
        <f>Freight_km!AF6*About!$C$21</f>
        <v>97802.93270003653</v>
      </c>
    </row>
    <row r="7" spans="1:32" x14ac:dyDescent="0.35">
      <c r="A7" s="8" t="s">
        <v>115</v>
      </c>
      <c r="B7" s="69">
        <f>Freight_km!B7*About!$C$21</f>
        <v>0</v>
      </c>
      <c r="C7" s="69">
        <f>Freight_km!C7*About!$C$21</f>
        <v>0</v>
      </c>
      <c r="D7" s="69">
        <f>Freight_km!D7*About!$C$21</f>
        <v>0</v>
      </c>
      <c r="E7" s="69">
        <f>Freight_km!E7*About!$C$21</f>
        <v>0</v>
      </c>
      <c r="F7" s="69">
        <f>Freight_km!F7*About!$C$21</f>
        <v>0</v>
      </c>
      <c r="G7" s="69">
        <f>Freight_km!G7*About!$C$21</f>
        <v>0</v>
      </c>
      <c r="H7" s="69">
        <f>Freight_km!H7*About!$C$21</f>
        <v>0</v>
      </c>
      <c r="I7" s="69">
        <f>Freight_km!I7*About!$C$21</f>
        <v>0</v>
      </c>
      <c r="J7" s="69">
        <f>Freight_km!J7*About!$C$21</f>
        <v>0</v>
      </c>
      <c r="K7" s="69">
        <f>Freight_km!K7*About!$C$21</f>
        <v>0</v>
      </c>
      <c r="L7" s="69">
        <f>Freight_km!L7*About!$C$21</f>
        <v>0</v>
      </c>
      <c r="M7" s="69">
        <f>Freight_km!M7*About!$C$21</f>
        <v>0</v>
      </c>
      <c r="N7" s="69">
        <f>Freight_km!N7*About!$C$21</f>
        <v>0</v>
      </c>
      <c r="O7" s="69">
        <f>Freight_km!O7*About!$C$21</f>
        <v>0</v>
      </c>
      <c r="P7" s="69">
        <f>Freight_km!P7*About!$C$21</f>
        <v>0</v>
      </c>
      <c r="Q7" s="69">
        <f>Freight_km!Q7*About!$C$21</f>
        <v>0</v>
      </c>
      <c r="R7" s="69">
        <f>Freight_km!R7*About!$C$21</f>
        <v>0</v>
      </c>
      <c r="S7" s="69">
        <f>Freight_km!S7*About!$C$21</f>
        <v>0</v>
      </c>
      <c r="T7" s="69">
        <f>Freight_km!T7*About!$C$21</f>
        <v>0</v>
      </c>
      <c r="U7" s="69">
        <f>Freight_km!U7*About!$C$21</f>
        <v>0</v>
      </c>
      <c r="V7" s="69">
        <f>Freight_km!V7*About!$C$21</f>
        <v>0</v>
      </c>
      <c r="W7" s="69">
        <f>Freight_km!W7*About!$C$21</f>
        <v>0</v>
      </c>
      <c r="X7" s="69">
        <f>Freight_km!X7*About!$C$21</f>
        <v>0</v>
      </c>
      <c r="Y7" s="69">
        <f>Freight_km!Y7*About!$C$21</f>
        <v>0</v>
      </c>
      <c r="Z7" s="69">
        <f>Freight_km!Z7*About!$C$21</f>
        <v>0</v>
      </c>
      <c r="AA7" s="69">
        <f>Freight_km!AA7*About!$C$21</f>
        <v>0</v>
      </c>
      <c r="AB7" s="69">
        <f>Freight_km!AB7*About!$C$21</f>
        <v>0</v>
      </c>
      <c r="AC7" s="69">
        <f>Freight_km!AC7*About!$C$21</f>
        <v>0</v>
      </c>
      <c r="AD7" s="69">
        <f>Freight_km!AD7*About!$C$21</f>
        <v>0</v>
      </c>
      <c r="AE7" s="69">
        <f>Freight_km!AE7*About!$C$21</f>
        <v>0</v>
      </c>
      <c r="AF7" s="69">
        <f>Freight_km!AF7*About!$C$21</f>
        <v>0</v>
      </c>
    </row>
    <row r="9" spans="1:32" x14ac:dyDescent="0.35">
      <c r="A9" s="8"/>
    </row>
    <row r="11" spans="1:32" x14ac:dyDescent="0.35">
      <c r="A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E3C-02C3-4021-8121-F6001A331E60}">
  <dimension ref="A1:AH3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11.453125" defaultRowHeight="14.5" x14ac:dyDescent="0.35"/>
  <cols>
    <col min="1" max="1" width="46.1796875" bestFit="1" customWidth="1"/>
    <col min="2" max="2" width="0" hidden="1" customWidth="1"/>
  </cols>
  <sheetData>
    <row r="1" spans="1:34" ht="15" thickBot="1" x14ac:dyDescent="0.4">
      <c r="A1" s="38" t="s">
        <v>13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  <c r="AH1" s="40"/>
    </row>
    <row r="2" spans="1:34" x14ac:dyDescent="0.35">
      <c r="A2" s="41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5">
      <c r="A3" s="42" t="s">
        <v>14</v>
      </c>
      <c r="B3" s="43">
        <v>514436397</v>
      </c>
      <c r="C3" s="43">
        <v>515591288</v>
      </c>
      <c r="D3" s="43">
        <v>516655360</v>
      </c>
      <c r="E3" s="43">
        <v>517655600</v>
      </c>
      <c r="F3" s="43">
        <v>518587356</v>
      </c>
      <c r="G3" s="43">
        <v>519443078</v>
      </c>
      <c r="H3" s="43">
        <v>520260661</v>
      </c>
      <c r="I3" s="43">
        <v>521044814</v>
      </c>
      <c r="J3" s="43">
        <v>521795117</v>
      </c>
      <c r="K3" s="43">
        <v>522496555</v>
      </c>
      <c r="L3" s="43">
        <v>523174341</v>
      </c>
      <c r="M3" s="43">
        <v>523827302</v>
      </c>
      <c r="N3" s="43">
        <v>524436628</v>
      </c>
      <c r="O3" s="43">
        <v>525005486</v>
      </c>
      <c r="P3" s="43">
        <v>525545990</v>
      </c>
      <c r="Q3" s="43">
        <v>526057470</v>
      </c>
      <c r="R3" s="43">
        <v>526538377</v>
      </c>
      <c r="S3" s="43">
        <v>526979662</v>
      </c>
      <c r="T3" s="43">
        <v>527382656</v>
      </c>
      <c r="U3" s="43">
        <v>527744355</v>
      </c>
      <c r="V3" s="43">
        <v>528065411</v>
      </c>
      <c r="W3" s="43">
        <v>528357270</v>
      </c>
      <c r="X3" s="43">
        <v>528603901</v>
      </c>
      <c r="Y3" s="43">
        <v>528807737</v>
      </c>
      <c r="Z3" s="43">
        <v>528962699</v>
      </c>
      <c r="AA3" s="43">
        <v>529066109</v>
      </c>
      <c r="AB3" s="43">
        <v>529114699</v>
      </c>
      <c r="AC3" s="43">
        <v>529111133</v>
      </c>
      <c r="AD3" s="43">
        <v>529050104</v>
      </c>
      <c r="AE3" s="43">
        <v>528938859</v>
      </c>
      <c r="AF3" s="43">
        <v>528775512</v>
      </c>
      <c r="AG3" s="43">
        <v>528567808</v>
      </c>
      <c r="AH3" s="40"/>
    </row>
    <row r="4" spans="1:34" x14ac:dyDescent="0.35">
      <c r="A4" s="44" t="s">
        <v>15</v>
      </c>
      <c r="B4" s="45">
        <v>224809241</v>
      </c>
      <c r="C4" s="45">
        <v>225893378</v>
      </c>
      <c r="D4" s="45">
        <v>226899128</v>
      </c>
      <c r="E4" s="45">
        <v>227848548</v>
      </c>
      <c r="F4" s="45">
        <v>228752207</v>
      </c>
      <c r="G4" s="45">
        <v>229612497</v>
      </c>
      <c r="H4" s="45">
        <v>230449799</v>
      </c>
      <c r="I4" s="45">
        <v>231278609</v>
      </c>
      <c r="J4" s="45">
        <v>232101201</v>
      </c>
      <c r="K4" s="45">
        <v>232906430</v>
      </c>
      <c r="L4" s="45">
        <v>233703200</v>
      </c>
      <c r="M4" s="45">
        <v>234485438</v>
      </c>
      <c r="N4" s="45">
        <v>235246265</v>
      </c>
      <c r="O4" s="45">
        <v>235986759</v>
      </c>
      <c r="P4" s="45">
        <v>236719990</v>
      </c>
      <c r="Q4" s="45">
        <v>237448372</v>
      </c>
      <c r="R4" s="45">
        <v>238171514</v>
      </c>
      <c r="S4" s="45">
        <v>238891206</v>
      </c>
      <c r="T4" s="45">
        <v>239608729</v>
      </c>
      <c r="U4" s="45">
        <v>240321390</v>
      </c>
      <c r="V4" s="45">
        <v>241030045</v>
      </c>
      <c r="W4" s="45">
        <v>241742595</v>
      </c>
      <c r="X4" s="45">
        <v>242454369</v>
      </c>
      <c r="Y4" s="45">
        <v>243165482</v>
      </c>
      <c r="Z4" s="45">
        <v>243870652</v>
      </c>
      <c r="AA4" s="45">
        <v>244565176</v>
      </c>
      <c r="AB4" s="45">
        <v>245254946</v>
      </c>
      <c r="AC4" s="45">
        <v>245936182</v>
      </c>
      <c r="AD4" s="45">
        <v>246596580</v>
      </c>
      <c r="AE4" s="45">
        <v>247237480</v>
      </c>
      <c r="AF4" s="45">
        <v>247858434</v>
      </c>
      <c r="AG4" s="45">
        <v>248464015</v>
      </c>
      <c r="AH4" s="40"/>
    </row>
    <row r="5" spans="1:34" x14ac:dyDescent="0.35">
      <c r="A5" s="44" t="s">
        <v>16</v>
      </c>
      <c r="B5" s="45">
        <v>8165615</v>
      </c>
      <c r="C5" s="45">
        <v>8293493</v>
      </c>
      <c r="D5" s="45">
        <v>8415490</v>
      </c>
      <c r="E5" s="45">
        <v>8532391</v>
      </c>
      <c r="F5" s="45">
        <v>8646414</v>
      </c>
      <c r="G5" s="45">
        <v>8758270</v>
      </c>
      <c r="H5" s="45">
        <v>8868798</v>
      </c>
      <c r="I5" s="45">
        <v>8981673</v>
      </c>
      <c r="J5" s="45">
        <v>9095736</v>
      </c>
      <c r="K5" s="45">
        <v>9210894</v>
      </c>
      <c r="L5" s="45">
        <v>9326941</v>
      </c>
      <c r="M5" s="45">
        <v>9443716</v>
      </c>
      <c r="N5" s="45">
        <v>9560870</v>
      </c>
      <c r="O5" s="45">
        <v>9678930</v>
      </c>
      <c r="P5" s="45">
        <v>9799186</v>
      </c>
      <c r="Q5" s="45">
        <v>9921893</v>
      </c>
      <c r="R5" s="45">
        <v>10047031</v>
      </c>
      <c r="S5" s="45">
        <v>10175721</v>
      </c>
      <c r="T5" s="45">
        <v>10308468</v>
      </c>
      <c r="U5" s="45">
        <v>10445076</v>
      </c>
      <c r="V5" s="45">
        <v>10585956</v>
      </c>
      <c r="W5" s="45">
        <v>10732114</v>
      </c>
      <c r="X5" s="45">
        <v>10884015</v>
      </c>
      <c r="Y5" s="45">
        <v>11041390</v>
      </c>
      <c r="Z5" s="45">
        <v>11203542</v>
      </c>
      <c r="AA5" s="45">
        <v>11369643</v>
      </c>
      <c r="AB5" s="45">
        <v>11542756</v>
      </c>
      <c r="AC5" s="45">
        <v>11720694</v>
      </c>
      <c r="AD5" s="45">
        <v>11900247</v>
      </c>
      <c r="AE5" s="45">
        <v>12081820</v>
      </c>
      <c r="AF5" s="45">
        <v>12265731</v>
      </c>
      <c r="AG5" s="45">
        <v>12452448</v>
      </c>
      <c r="AH5" s="40"/>
    </row>
    <row r="6" spans="1:34" x14ac:dyDescent="0.35">
      <c r="A6" s="46" t="s">
        <v>17</v>
      </c>
      <c r="B6" s="47">
        <v>14782989</v>
      </c>
      <c r="C6" s="47">
        <v>15042650</v>
      </c>
      <c r="D6" s="47">
        <v>15283982</v>
      </c>
      <c r="E6" s="47">
        <v>15511672</v>
      </c>
      <c r="F6" s="47">
        <v>15729971</v>
      </c>
      <c r="G6" s="47">
        <v>15941208</v>
      </c>
      <c r="H6" s="47">
        <v>16147852</v>
      </c>
      <c r="I6" s="47">
        <v>16357109</v>
      </c>
      <c r="J6" s="47">
        <v>16567896</v>
      </c>
      <c r="K6" s="47">
        <v>16780646</v>
      </c>
      <c r="L6" s="47">
        <v>16995085</v>
      </c>
      <c r="M6" s="47">
        <v>17211057</v>
      </c>
      <c r="N6" s="47">
        <v>17427821</v>
      </c>
      <c r="O6" s="47">
        <v>17646321</v>
      </c>
      <c r="P6" s="47">
        <v>17868889</v>
      </c>
      <c r="Q6" s="47">
        <v>18095955</v>
      </c>
      <c r="R6" s="47">
        <v>18327496</v>
      </c>
      <c r="S6" s="47">
        <v>18565576</v>
      </c>
      <c r="T6" s="47">
        <v>18810966</v>
      </c>
      <c r="U6" s="47">
        <v>19063353</v>
      </c>
      <c r="V6" s="47">
        <v>19323476</v>
      </c>
      <c r="W6" s="47">
        <v>19593155</v>
      </c>
      <c r="X6" s="47">
        <v>19873199</v>
      </c>
      <c r="Y6" s="47">
        <v>20163133</v>
      </c>
      <c r="Z6" s="47">
        <v>20461652</v>
      </c>
      <c r="AA6" s="47">
        <v>20767321</v>
      </c>
      <c r="AB6" s="47">
        <v>21085117</v>
      </c>
      <c r="AC6" s="47">
        <v>21411163</v>
      </c>
      <c r="AD6" s="47">
        <v>21740446</v>
      </c>
      <c r="AE6" s="47">
        <v>22073606</v>
      </c>
      <c r="AF6" s="47">
        <v>22411202</v>
      </c>
      <c r="AG6" s="47">
        <v>22754072</v>
      </c>
      <c r="AH6" s="40"/>
    </row>
    <row r="7" spans="1:34" x14ac:dyDescent="0.3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0"/>
    </row>
    <row r="8" spans="1:34" x14ac:dyDescent="0.35">
      <c r="A8" s="18" t="s">
        <v>18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40"/>
    </row>
    <row r="9" spans="1:34" x14ac:dyDescent="0.35">
      <c r="A9" s="20" t="s">
        <v>19</v>
      </c>
      <c r="B9" s="50">
        <v>8486167.1999999993</v>
      </c>
      <c r="C9" s="50">
        <v>8631750.9000000004</v>
      </c>
      <c r="D9" s="50">
        <v>8762561.5999999996</v>
      </c>
      <c r="E9" s="50">
        <v>8880909.5999999996</v>
      </c>
      <c r="F9" s="50">
        <v>8990514.0999999996</v>
      </c>
      <c r="G9" s="50">
        <v>9095899.6999999993</v>
      </c>
      <c r="H9" s="50">
        <v>9203352.9000000004</v>
      </c>
      <c r="I9" s="50">
        <v>9304646.1999999993</v>
      </c>
      <c r="J9" s="50">
        <v>9407106.3000000007</v>
      </c>
      <c r="K9" s="50">
        <v>9510869.5</v>
      </c>
      <c r="L9" s="50">
        <v>9617097.1999999993</v>
      </c>
      <c r="M9" s="50">
        <v>9718684.4000000004</v>
      </c>
      <c r="N9" s="50">
        <v>9819923.6999999993</v>
      </c>
      <c r="O9" s="50">
        <v>9921417.5</v>
      </c>
      <c r="P9" s="50">
        <v>10012182.300000001</v>
      </c>
      <c r="Q9" s="50">
        <v>10104083.5</v>
      </c>
      <c r="R9" s="50">
        <v>10191162.199999999</v>
      </c>
      <c r="S9" s="50">
        <v>10279106.800000001</v>
      </c>
      <c r="T9" s="50">
        <v>10370438</v>
      </c>
      <c r="U9" s="50">
        <v>10455566.800000001</v>
      </c>
      <c r="V9" s="50">
        <v>10545858.9</v>
      </c>
      <c r="W9" s="50">
        <v>10641266.5</v>
      </c>
      <c r="X9" s="50">
        <v>10736867.1</v>
      </c>
      <c r="Y9" s="50">
        <v>10836636.4</v>
      </c>
      <c r="Z9" s="50">
        <v>10934977</v>
      </c>
      <c r="AA9" s="50">
        <v>11033565</v>
      </c>
      <c r="AB9" s="50">
        <v>11130425.6</v>
      </c>
      <c r="AC9" s="50">
        <v>11232980.199999999</v>
      </c>
      <c r="AD9" s="50">
        <v>11333786.300000001</v>
      </c>
      <c r="AE9" s="50">
        <v>11427978.699999999</v>
      </c>
      <c r="AF9" s="50">
        <v>11535437.5</v>
      </c>
      <c r="AG9" s="50">
        <v>11634712.9</v>
      </c>
      <c r="AH9" s="40"/>
    </row>
    <row r="10" spans="1:34" x14ac:dyDescent="0.35">
      <c r="A10" s="22" t="s">
        <v>20</v>
      </c>
      <c r="B10" s="51">
        <v>5826993.7000000002</v>
      </c>
      <c r="C10" s="51">
        <v>5884882.0999999996</v>
      </c>
      <c r="D10" s="51">
        <v>5932887.5999999996</v>
      </c>
      <c r="E10" s="51">
        <v>5970573.2999999998</v>
      </c>
      <c r="F10" s="51">
        <v>6004251.5</v>
      </c>
      <c r="G10" s="51">
        <v>6036800.5999999996</v>
      </c>
      <c r="H10" s="51">
        <v>6071827.4000000004</v>
      </c>
      <c r="I10" s="51">
        <v>6103540.2999999998</v>
      </c>
      <c r="J10" s="51">
        <v>6136895.5</v>
      </c>
      <c r="K10" s="51">
        <v>6170529.7999999998</v>
      </c>
      <c r="L10" s="51">
        <v>6203828.4000000004</v>
      </c>
      <c r="M10" s="51">
        <v>6237886.0999999996</v>
      </c>
      <c r="N10" s="51">
        <v>6271597.4000000004</v>
      </c>
      <c r="O10" s="51">
        <v>6302779.7000000002</v>
      </c>
      <c r="P10" s="51">
        <v>6332051.2999999998</v>
      </c>
      <c r="Q10" s="51">
        <v>6360401.7000000002</v>
      </c>
      <c r="R10" s="51">
        <v>6386711.4000000004</v>
      </c>
      <c r="S10" s="51">
        <v>6411393.4000000004</v>
      </c>
      <c r="T10" s="51">
        <v>6434799.4000000004</v>
      </c>
      <c r="U10" s="51">
        <v>6457880.2999999998</v>
      </c>
      <c r="V10" s="51">
        <v>6485085.2999999998</v>
      </c>
      <c r="W10" s="51">
        <v>6514352.5999999996</v>
      </c>
      <c r="X10" s="51">
        <v>6543430.7999999998</v>
      </c>
      <c r="Y10" s="51">
        <v>6571987.5</v>
      </c>
      <c r="Z10" s="51">
        <v>6601306.0999999996</v>
      </c>
      <c r="AA10" s="51">
        <v>6630748.2999999998</v>
      </c>
      <c r="AB10" s="51">
        <v>6660659.7000000002</v>
      </c>
      <c r="AC10" s="51">
        <v>6689879.9000000004</v>
      </c>
      <c r="AD10" s="51">
        <v>6721121.5</v>
      </c>
      <c r="AE10" s="51">
        <v>6754386</v>
      </c>
      <c r="AF10" s="51">
        <v>6787905.2000000002</v>
      </c>
      <c r="AG10" s="51">
        <v>6822764.5999999996</v>
      </c>
      <c r="AH10" s="40"/>
    </row>
    <row r="11" spans="1:34" x14ac:dyDescent="0.35">
      <c r="A11" s="25" t="s">
        <v>21</v>
      </c>
      <c r="B11" s="52">
        <v>139955.4</v>
      </c>
      <c r="C11" s="52">
        <v>142917.1</v>
      </c>
      <c r="D11" s="52">
        <v>145388.9</v>
      </c>
      <c r="E11" s="52">
        <v>147602.79999999999</v>
      </c>
      <c r="F11" s="52">
        <v>149604.29999999999</v>
      </c>
      <c r="G11" s="52">
        <v>151446.39999999999</v>
      </c>
      <c r="H11" s="52">
        <v>153437.4</v>
      </c>
      <c r="I11" s="52">
        <v>155281.5</v>
      </c>
      <c r="J11" s="52">
        <v>157068</v>
      </c>
      <c r="K11" s="52">
        <v>158827.4</v>
      </c>
      <c r="L11" s="52">
        <v>160569.4</v>
      </c>
      <c r="M11" s="52">
        <v>162315.1</v>
      </c>
      <c r="N11" s="52">
        <v>164040.9</v>
      </c>
      <c r="O11" s="52">
        <v>165704.5</v>
      </c>
      <c r="P11" s="52">
        <v>167296.4</v>
      </c>
      <c r="Q11" s="52">
        <v>168825.4</v>
      </c>
      <c r="R11" s="52">
        <v>170299.4</v>
      </c>
      <c r="S11" s="52">
        <v>171779.5</v>
      </c>
      <c r="T11" s="52">
        <v>173286.3</v>
      </c>
      <c r="U11" s="52">
        <v>174786.7</v>
      </c>
      <c r="V11" s="52">
        <v>176224.1</v>
      </c>
      <c r="W11" s="52">
        <v>177559.8</v>
      </c>
      <c r="X11" s="52">
        <v>178792.5</v>
      </c>
      <c r="Y11" s="52">
        <v>179960.1</v>
      </c>
      <c r="Z11" s="52">
        <v>181147.6</v>
      </c>
      <c r="AA11" s="52">
        <v>182320.3</v>
      </c>
      <c r="AB11" s="52">
        <v>183554.7</v>
      </c>
      <c r="AC11" s="52">
        <v>184764.79999999999</v>
      </c>
      <c r="AD11" s="52">
        <v>185950.9</v>
      </c>
      <c r="AE11" s="52">
        <v>187128.6</v>
      </c>
      <c r="AF11" s="52">
        <v>188291.1</v>
      </c>
      <c r="AG11" s="52">
        <v>189503.7</v>
      </c>
      <c r="AH11" s="40"/>
    </row>
    <row r="12" spans="1:34" x14ac:dyDescent="0.35">
      <c r="A12" s="27" t="s">
        <v>22</v>
      </c>
      <c r="B12" s="53">
        <v>5112684</v>
      </c>
      <c r="C12" s="53">
        <v>5161273.7</v>
      </c>
      <c r="D12" s="53">
        <v>5201574</v>
      </c>
      <c r="E12" s="53">
        <v>5233215.5</v>
      </c>
      <c r="F12" s="53">
        <v>5261029.3</v>
      </c>
      <c r="G12" s="53">
        <v>5288061.8</v>
      </c>
      <c r="H12" s="53">
        <v>5317260</v>
      </c>
      <c r="I12" s="53">
        <v>5343969.2</v>
      </c>
      <c r="J12" s="53">
        <v>5372394.5</v>
      </c>
      <c r="K12" s="53">
        <v>5400651.7999999998</v>
      </c>
      <c r="L12" s="53">
        <v>5428393.0999999996</v>
      </c>
      <c r="M12" s="53">
        <v>5456706</v>
      </c>
      <c r="N12" s="53">
        <v>5484811</v>
      </c>
      <c r="O12" s="53">
        <v>5510636.9000000004</v>
      </c>
      <c r="P12" s="53">
        <v>5534037.5</v>
      </c>
      <c r="Q12" s="53">
        <v>5555851.5</v>
      </c>
      <c r="R12" s="53">
        <v>5575635.2999999998</v>
      </c>
      <c r="S12" s="53">
        <v>5594056.7999999998</v>
      </c>
      <c r="T12" s="53">
        <v>5611290.5999999996</v>
      </c>
      <c r="U12" s="53">
        <v>5628489.5999999996</v>
      </c>
      <c r="V12" s="53">
        <v>5649877.9000000004</v>
      </c>
      <c r="W12" s="53">
        <v>5672531.9000000004</v>
      </c>
      <c r="X12" s="53">
        <v>5694961.7000000002</v>
      </c>
      <c r="Y12" s="53">
        <v>5716852</v>
      </c>
      <c r="Z12" s="53">
        <v>5739308.5999999996</v>
      </c>
      <c r="AA12" s="53">
        <v>5761649.4000000004</v>
      </c>
      <c r="AB12" s="53">
        <v>5784149.2000000002</v>
      </c>
      <c r="AC12" s="53">
        <v>5805925.9000000004</v>
      </c>
      <c r="AD12" s="53">
        <v>5829396.5999999996</v>
      </c>
      <c r="AE12" s="53">
        <v>5854386.5999999996</v>
      </c>
      <c r="AF12" s="53">
        <v>5879553.7000000002</v>
      </c>
      <c r="AG12" s="53">
        <v>5905715.7000000002</v>
      </c>
      <c r="AH12" s="40"/>
    </row>
    <row r="13" spans="1:34" x14ac:dyDescent="0.35">
      <c r="A13" s="27" t="s">
        <v>23</v>
      </c>
      <c r="B13" s="53">
        <v>574354.30000000005</v>
      </c>
      <c r="C13" s="53">
        <v>580691.30000000005</v>
      </c>
      <c r="D13" s="53">
        <v>585924.69999999995</v>
      </c>
      <c r="E13" s="53">
        <v>589755</v>
      </c>
      <c r="F13" s="53">
        <v>593617.9</v>
      </c>
      <c r="G13" s="53">
        <v>597292.5</v>
      </c>
      <c r="H13" s="53">
        <v>601129.9</v>
      </c>
      <c r="I13" s="53">
        <v>604289.5</v>
      </c>
      <c r="J13" s="53">
        <v>607433</v>
      </c>
      <c r="K13" s="53">
        <v>611050.6</v>
      </c>
      <c r="L13" s="53">
        <v>614865.9</v>
      </c>
      <c r="M13" s="53">
        <v>618864.9</v>
      </c>
      <c r="N13" s="53">
        <v>622745.5</v>
      </c>
      <c r="O13" s="53">
        <v>626438.30000000005</v>
      </c>
      <c r="P13" s="53">
        <v>630717.4</v>
      </c>
      <c r="Q13" s="53">
        <v>635724.9</v>
      </c>
      <c r="R13" s="53">
        <v>640776.69999999995</v>
      </c>
      <c r="S13" s="53">
        <v>645557.19999999995</v>
      </c>
      <c r="T13" s="53">
        <v>650222.5</v>
      </c>
      <c r="U13" s="53">
        <v>654604</v>
      </c>
      <c r="V13" s="53">
        <v>658983.19999999995</v>
      </c>
      <c r="W13" s="53">
        <v>664260.9</v>
      </c>
      <c r="X13" s="53">
        <v>669676.6</v>
      </c>
      <c r="Y13" s="53">
        <v>675175.4</v>
      </c>
      <c r="Z13" s="53">
        <v>680849.8</v>
      </c>
      <c r="AA13" s="53">
        <v>686778.6</v>
      </c>
      <c r="AB13" s="53">
        <v>692955.8</v>
      </c>
      <c r="AC13" s="53">
        <v>699189.2</v>
      </c>
      <c r="AD13" s="53">
        <v>705774</v>
      </c>
      <c r="AE13" s="53">
        <v>712870.8</v>
      </c>
      <c r="AF13" s="53">
        <v>720060.4</v>
      </c>
      <c r="AG13" s="53">
        <v>727545.2</v>
      </c>
      <c r="AH13" s="40"/>
    </row>
    <row r="14" spans="1:34" x14ac:dyDescent="0.35">
      <c r="A14" s="22" t="s">
        <v>24</v>
      </c>
      <c r="B14" s="51">
        <v>605317.6</v>
      </c>
      <c r="C14" s="51">
        <v>618966.30000000005</v>
      </c>
      <c r="D14" s="51">
        <v>630978.19999999995</v>
      </c>
      <c r="E14" s="51">
        <v>642640.69999999995</v>
      </c>
      <c r="F14" s="51">
        <v>654861.1</v>
      </c>
      <c r="G14" s="51">
        <v>665535.30000000005</v>
      </c>
      <c r="H14" s="51">
        <v>679197.6</v>
      </c>
      <c r="I14" s="51">
        <v>692943.1</v>
      </c>
      <c r="J14" s="51">
        <v>707496</v>
      </c>
      <c r="K14" s="51">
        <v>720093.6</v>
      </c>
      <c r="L14" s="51">
        <v>732333.5</v>
      </c>
      <c r="M14" s="51">
        <v>744395</v>
      </c>
      <c r="N14" s="51">
        <v>756730.7</v>
      </c>
      <c r="O14" s="51">
        <v>768770.5</v>
      </c>
      <c r="P14" s="51">
        <v>781043.6</v>
      </c>
      <c r="Q14" s="51">
        <v>792442.4</v>
      </c>
      <c r="R14" s="51">
        <v>804233.3</v>
      </c>
      <c r="S14" s="51">
        <v>815227.1</v>
      </c>
      <c r="T14" s="51">
        <v>825638.40000000002</v>
      </c>
      <c r="U14" s="51">
        <v>836486.7</v>
      </c>
      <c r="V14" s="51">
        <v>847468.7</v>
      </c>
      <c r="W14" s="51">
        <v>858167.2</v>
      </c>
      <c r="X14" s="51">
        <v>868983.3</v>
      </c>
      <c r="Y14" s="51">
        <v>879601.7</v>
      </c>
      <c r="Z14" s="51">
        <v>890530.9</v>
      </c>
      <c r="AA14" s="51">
        <v>901193.9</v>
      </c>
      <c r="AB14" s="51">
        <v>912185.3</v>
      </c>
      <c r="AC14" s="51">
        <v>922460.1</v>
      </c>
      <c r="AD14" s="51">
        <v>933301.2</v>
      </c>
      <c r="AE14" s="51">
        <v>944477.4</v>
      </c>
      <c r="AF14" s="51">
        <v>955783.7</v>
      </c>
      <c r="AG14" s="51">
        <v>969402</v>
      </c>
      <c r="AH14" s="40"/>
    </row>
    <row r="15" spans="1:34" x14ac:dyDescent="0.35">
      <c r="A15" s="25" t="s">
        <v>25</v>
      </c>
      <c r="B15" s="52">
        <v>359326.1</v>
      </c>
      <c r="C15" s="52">
        <v>365033.8</v>
      </c>
      <c r="D15" s="52">
        <v>369570.2</v>
      </c>
      <c r="E15" s="52">
        <v>373131.4</v>
      </c>
      <c r="F15" s="52">
        <v>377362.1</v>
      </c>
      <c r="G15" s="52">
        <v>381195.5</v>
      </c>
      <c r="H15" s="52">
        <v>386017.6</v>
      </c>
      <c r="I15" s="52">
        <v>390360.2</v>
      </c>
      <c r="J15" s="52">
        <v>394386.7</v>
      </c>
      <c r="K15" s="52">
        <v>397445.8</v>
      </c>
      <c r="L15" s="52">
        <v>400656</v>
      </c>
      <c r="M15" s="52">
        <v>404261.1</v>
      </c>
      <c r="N15" s="52">
        <v>407798.4</v>
      </c>
      <c r="O15" s="52">
        <v>410430</v>
      </c>
      <c r="P15" s="52">
        <v>414283.5</v>
      </c>
      <c r="Q15" s="52">
        <v>417798.7</v>
      </c>
      <c r="R15" s="52">
        <v>421382.9</v>
      </c>
      <c r="S15" s="52">
        <v>424661</v>
      </c>
      <c r="T15" s="52">
        <v>427357.8</v>
      </c>
      <c r="U15" s="52">
        <v>430554.4</v>
      </c>
      <c r="V15" s="52">
        <v>433929.1</v>
      </c>
      <c r="W15" s="52">
        <v>437032.5</v>
      </c>
      <c r="X15" s="52">
        <v>440173.5</v>
      </c>
      <c r="Y15" s="52">
        <v>442989.4</v>
      </c>
      <c r="Z15" s="52">
        <v>445966.5</v>
      </c>
      <c r="AA15" s="52">
        <v>448623.9</v>
      </c>
      <c r="AB15" s="52">
        <v>451469.2</v>
      </c>
      <c r="AC15" s="52">
        <v>453601.8</v>
      </c>
      <c r="AD15" s="52">
        <v>456278.9</v>
      </c>
      <c r="AE15" s="52">
        <v>459573.4</v>
      </c>
      <c r="AF15" s="52">
        <v>462606.6</v>
      </c>
      <c r="AG15" s="52">
        <v>467109.4</v>
      </c>
      <c r="AH15" s="40"/>
    </row>
    <row r="16" spans="1:34" x14ac:dyDescent="0.35">
      <c r="A16" s="27" t="s">
        <v>26</v>
      </c>
      <c r="B16" s="53">
        <v>130130.4</v>
      </c>
      <c r="C16" s="53">
        <v>135587.79999999999</v>
      </c>
      <c r="D16" s="53">
        <v>140974.6</v>
      </c>
      <c r="E16" s="53">
        <v>147367.79999999999</v>
      </c>
      <c r="F16" s="53">
        <v>153478.1</v>
      </c>
      <c r="G16" s="53">
        <v>158407.6</v>
      </c>
      <c r="H16" s="53">
        <v>165082.4</v>
      </c>
      <c r="I16" s="53">
        <v>172616.9</v>
      </c>
      <c r="J16" s="53">
        <v>181459.3</v>
      </c>
      <c r="K16" s="53">
        <v>189373.5</v>
      </c>
      <c r="L16" s="53">
        <v>196842.9</v>
      </c>
      <c r="M16" s="53">
        <v>203695.8</v>
      </c>
      <c r="N16" s="53">
        <v>210899.3</v>
      </c>
      <c r="O16" s="53">
        <v>218674.9</v>
      </c>
      <c r="P16" s="53">
        <v>225298.1</v>
      </c>
      <c r="Q16" s="53">
        <v>231343.9</v>
      </c>
      <c r="R16" s="53">
        <v>237643.5</v>
      </c>
      <c r="S16" s="53">
        <v>243416.2</v>
      </c>
      <c r="T16" s="53">
        <v>249153.7</v>
      </c>
      <c r="U16" s="53">
        <v>254813.6</v>
      </c>
      <c r="V16" s="53">
        <v>260395.5</v>
      </c>
      <c r="W16" s="53">
        <v>265925.8</v>
      </c>
      <c r="X16" s="53">
        <v>271486.2</v>
      </c>
      <c r="Y16" s="53">
        <v>277133.8</v>
      </c>
      <c r="Z16" s="53">
        <v>282847.90000000002</v>
      </c>
      <c r="AA16" s="53">
        <v>288539.5</v>
      </c>
      <c r="AB16" s="53">
        <v>294254.8</v>
      </c>
      <c r="AC16" s="53">
        <v>299885.09999999998</v>
      </c>
      <c r="AD16" s="53">
        <v>305395.8</v>
      </c>
      <c r="AE16" s="53">
        <v>310617.8</v>
      </c>
      <c r="AF16" s="53">
        <v>316158.90000000002</v>
      </c>
      <c r="AG16" s="53">
        <v>322466.7</v>
      </c>
      <c r="AH16" s="40"/>
    </row>
    <row r="17" spans="1:34" x14ac:dyDescent="0.35">
      <c r="A17" s="27" t="s">
        <v>27</v>
      </c>
      <c r="B17" s="53">
        <v>115861.2</v>
      </c>
      <c r="C17" s="53">
        <v>118344.7</v>
      </c>
      <c r="D17" s="53">
        <v>120433.4</v>
      </c>
      <c r="E17" s="53">
        <v>122141.6</v>
      </c>
      <c r="F17" s="53">
        <v>124020.9</v>
      </c>
      <c r="G17" s="53">
        <v>125932.2</v>
      </c>
      <c r="H17" s="53">
        <v>128097.60000000001</v>
      </c>
      <c r="I17" s="53">
        <v>129966</v>
      </c>
      <c r="J17" s="53">
        <v>131650</v>
      </c>
      <c r="K17" s="53">
        <v>133274.4</v>
      </c>
      <c r="L17" s="53">
        <v>134834.6</v>
      </c>
      <c r="M17" s="53">
        <v>136438.1</v>
      </c>
      <c r="N17" s="53">
        <v>138033</v>
      </c>
      <c r="O17" s="53">
        <v>139665.5</v>
      </c>
      <c r="P17" s="53">
        <v>141461.9</v>
      </c>
      <c r="Q17" s="53">
        <v>143299.79999999999</v>
      </c>
      <c r="R17" s="53">
        <v>145206.9</v>
      </c>
      <c r="S17" s="53">
        <v>147149.9</v>
      </c>
      <c r="T17" s="53">
        <v>149126.79999999999</v>
      </c>
      <c r="U17" s="53">
        <v>151118.79999999999</v>
      </c>
      <c r="V17" s="53">
        <v>153144.1</v>
      </c>
      <c r="W17" s="53">
        <v>155208.9</v>
      </c>
      <c r="X17" s="53">
        <v>157323.6</v>
      </c>
      <c r="Y17" s="53">
        <v>159478.6</v>
      </c>
      <c r="Z17" s="53">
        <v>161716.4</v>
      </c>
      <c r="AA17" s="53">
        <v>164030.5</v>
      </c>
      <c r="AB17" s="53">
        <v>166461.29999999999</v>
      </c>
      <c r="AC17" s="53">
        <v>168973.3</v>
      </c>
      <c r="AD17" s="53">
        <v>171626.6</v>
      </c>
      <c r="AE17" s="53">
        <v>174286.2</v>
      </c>
      <c r="AF17" s="53">
        <v>177018.2</v>
      </c>
      <c r="AG17" s="53">
        <v>179825.8</v>
      </c>
      <c r="AH17" s="40"/>
    </row>
    <row r="18" spans="1:34" x14ac:dyDescent="0.35">
      <c r="A18" s="22" t="s">
        <v>28</v>
      </c>
      <c r="B18" s="51">
        <v>2053855.9</v>
      </c>
      <c r="C18" s="51">
        <v>2127902.4</v>
      </c>
      <c r="D18" s="51">
        <v>2198695.9</v>
      </c>
      <c r="E18" s="51">
        <v>2267695.6</v>
      </c>
      <c r="F18" s="51">
        <v>2331401.5</v>
      </c>
      <c r="G18" s="51">
        <v>2393563.7999999998</v>
      </c>
      <c r="H18" s="51">
        <v>2452327.9</v>
      </c>
      <c r="I18" s="51">
        <v>2508162.9</v>
      </c>
      <c r="J18" s="51">
        <v>2562714.7999999998</v>
      </c>
      <c r="K18" s="51">
        <v>2620246.1</v>
      </c>
      <c r="L18" s="51">
        <v>2680935.2999999998</v>
      </c>
      <c r="M18" s="51">
        <v>2736403.3</v>
      </c>
      <c r="N18" s="51">
        <v>2791595.6</v>
      </c>
      <c r="O18" s="51">
        <v>2849867.4</v>
      </c>
      <c r="P18" s="51">
        <v>2899087.4</v>
      </c>
      <c r="Q18" s="51">
        <v>2951239.4</v>
      </c>
      <c r="R18" s="51">
        <v>3000217.5</v>
      </c>
      <c r="S18" s="51">
        <v>3052486.3</v>
      </c>
      <c r="T18" s="51">
        <v>3110000.2</v>
      </c>
      <c r="U18" s="51">
        <v>3161199.7</v>
      </c>
      <c r="V18" s="51">
        <v>3213304.8</v>
      </c>
      <c r="W18" s="51">
        <v>3268746.7</v>
      </c>
      <c r="X18" s="51">
        <v>3324453.1</v>
      </c>
      <c r="Y18" s="51">
        <v>3385047.2</v>
      </c>
      <c r="Z18" s="51">
        <v>3443140</v>
      </c>
      <c r="AA18" s="51">
        <v>3501622.7</v>
      </c>
      <c r="AB18" s="51">
        <v>3557580.6</v>
      </c>
      <c r="AC18" s="51">
        <v>3620640.1</v>
      </c>
      <c r="AD18" s="51">
        <v>3679363.5</v>
      </c>
      <c r="AE18" s="51">
        <v>3729115.3</v>
      </c>
      <c r="AF18" s="51">
        <v>3791748.5</v>
      </c>
      <c r="AG18" s="51">
        <v>3842546.3</v>
      </c>
      <c r="AH18" s="40"/>
    </row>
    <row r="19" spans="1:34" x14ac:dyDescent="0.35">
      <c r="A19" s="25" t="s">
        <v>29</v>
      </c>
      <c r="B19" s="52">
        <v>111660.3</v>
      </c>
      <c r="C19" s="52">
        <v>114258.5</v>
      </c>
      <c r="D19" s="52">
        <v>116847.6</v>
      </c>
      <c r="E19" s="52">
        <v>119387.4</v>
      </c>
      <c r="F19" s="52">
        <v>121604.6</v>
      </c>
      <c r="G19" s="52">
        <v>124077.3</v>
      </c>
      <c r="H19" s="52">
        <v>126909.7</v>
      </c>
      <c r="I19" s="52">
        <v>129380.7</v>
      </c>
      <c r="J19" s="52">
        <v>131561.1</v>
      </c>
      <c r="K19" s="52">
        <v>133953.4</v>
      </c>
      <c r="L19" s="52">
        <v>136367.1</v>
      </c>
      <c r="M19" s="52">
        <v>138803.29999999999</v>
      </c>
      <c r="N19" s="52">
        <v>141209.29999999999</v>
      </c>
      <c r="O19" s="52">
        <v>143690.29999999999</v>
      </c>
      <c r="P19" s="52">
        <v>146235.9</v>
      </c>
      <c r="Q19" s="52">
        <v>148933.29999999999</v>
      </c>
      <c r="R19" s="52">
        <v>151675.9</v>
      </c>
      <c r="S19" s="52">
        <v>154456.70000000001</v>
      </c>
      <c r="T19" s="52">
        <v>157286.29999999999</v>
      </c>
      <c r="U19" s="52">
        <v>160154.29999999999</v>
      </c>
      <c r="V19" s="52">
        <v>163047.79999999999</v>
      </c>
      <c r="W19" s="52">
        <v>166067.29999999999</v>
      </c>
      <c r="X19" s="52">
        <v>169148.9</v>
      </c>
      <c r="Y19" s="52">
        <v>172340.9</v>
      </c>
      <c r="Z19" s="52">
        <v>175620</v>
      </c>
      <c r="AA19" s="52">
        <v>178992.3</v>
      </c>
      <c r="AB19" s="52">
        <v>182455.8</v>
      </c>
      <c r="AC19" s="52">
        <v>186048</v>
      </c>
      <c r="AD19" s="52">
        <v>189672.2</v>
      </c>
      <c r="AE19" s="52">
        <v>193332.4</v>
      </c>
      <c r="AF19" s="52">
        <v>197199.5</v>
      </c>
      <c r="AG19" s="52">
        <v>201012.9</v>
      </c>
      <c r="AH19" s="40"/>
    </row>
    <row r="20" spans="1:34" x14ac:dyDescent="0.35">
      <c r="A20" s="27" t="s">
        <v>30</v>
      </c>
      <c r="B20" s="53">
        <v>678955</v>
      </c>
      <c r="C20" s="53">
        <v>699402.4</v>
      </c>
      <c r="D20" s="53">
        <v>719751.7</v>
      </c>
      <c r="E20" s="53">
        <v>741318.2</v>
      </c>
      <c r="F20" s="53">
        <v>759613.5</v>
      </c>
      <c r="G20" s="53">
        <v>778615.4</v>
      </c>
      <c r="H20" s="53">
        <v>800829.8</v>
      </c>
      <c r="I20" s="53">
        <v>821587.6</v>
      </c>
      <c r="J20" s="53">
        <v>842108</v>
      </c>
      <c r="K20" s="53">
        <v>862328.5</v>
      </c>
      <c r="L20" s="53">
        <v>882469.7</v>
      </c>
      <c r="M20" s="53">
        <v>901402.6</v>
      </c>
      <c r="N20" s="53">
        <v>920260.1</v>
      </c>
      <c r="O20" s="53">
        <v>939972.5</v>
      </c>
      <c r="P20" s="53">
        <v>957318.3</v>
      </c>
      <c r="Q20" s="53">
        <v>975302.5</v>
      </c>
      <c r="R20" s="53">
        <v>992621.2</v>
      </c>
      <c r="S20" s="53">
        <v>1010622.4</v>
      </c>
      <c r="T20" s="53">
        <v>1029848.3</v>
      </c>
      <c r="U20" s="53">
        <v>1047703</v>
      </c>
      <c r="V20" s="53">
        <v>1065755</v>
      </c>
      <c r="W20" s="53">
        <v>1084661</v>
      </c>
      <c r="X20" s="53">
        <v>1103762.3</v>
      </c>
      <c r="Y20" s="53">
        <v>1124048.3999999999</v>
      </c>
      <c r="Z20" s="53">
        <v>1143940.8</v>
      </c>
      <c r="AA20" s="53">
        <v>1163983.3</v>
      </c>
      <c r="AB20" s="53">
        <v>1183411</v>
      </c>
      <c r="AC20" s="53">
        <v>1204406.2</v>
      </c>
      <c r="AD20" s="53">
        <v>1224259.6000000001</v>
      </c>
      <c r="AE20" s="53">
        <v>1241825.6000000001</v>
      </c>
      <c r="AF20" s="53">
        <v>1262648.2</v>
      </c>
      <c r="AG20" s="53">
        <v>1280340.6000000001</v>
      </c>
      <c r="AH20" s="40"/>
    </row>
    <row r="21" spans="1:34" x14ac:dyDescent="0.35">
      <c r="A21" s="27" t="s">
        <v>31</v>
      </c>
      <c r="B21" s="53">
        <v>1263240.6000000001</v>
      </c>
      <c r="C21" s="53">
        <v>1314241.6000000001</v>
      </c>
      <c r="D21" s="53">
        <v>1362096.6</v>
      </c>
      <c r="E21" s="53">
        <v>1406990</v>
      </c>
      <c r="F21" s="53">
        <v>1450183.4</v>
      </c>
      <c r="G21" s="53">
        <v>1490871.1</v>
      </c>
      <c r="H21" s="53">
        <v>1524588.4</v>
      </c>
      <c r="I21" s="53">
        <v>1557194.5</v>
      </c>
      <c r="J21" s="53">
        <v>1589045.7</v>
      </c>
      <c r="K21" s="53">
        <v>1623964.2</v>
      </c>
      <c r="L21" s="53">
        <v>1662098.5</v>
      </c>
      <c r="M21" s="53">
        <v>1696197.5</v>
      </c>
      <c r="N21" s="53">
        <v>1730126.2</v>
      </c>
      <c r="O21" s="53">
        <v>1766204.6</v>
      </c>
      <c r="P21" s="53">
        <v>1795533.2</v>
      </c>
      <c r="Q21" s="53">
        <v>1827003.6</v>
      </c>
      <c r="R21" s="53">
        <v>1855920.5</v>
      </c>
      <c r="S21" s="53">
        <v>1887407.1</v>
      </c>
      <c r="T21" s="53">
        <v>1922865.7</v>
      </c>
      <c r="U21" s="53">
        <v>1953342.5</v>
      </c>
      <c r="V21" s="53">
        <v>1984502</v>
      </c>
      <c r="W21" s="53">
        <v>2018018.4</v>
      </c>
      <c r="X21" s="53">
        <v>2051541.8</v>
      </c>
      <c r="Y21" s="53">
        <v>2088658</v>
      </c>
      <c r="Z21" s="53">
        <v>2123579.2000000002</v>
      </c>
      <c r="AA21" s="53">
        <v>2158647.1</v>
      </c>
      <c r="AB21" s="53">
        <v>2191713.7999999998</v>
      </c>
      <c r="AC21" s="53">
        <v>2230185.9</v>
      </c>
      <c r="AD21" s="53">
        <v>2265431.7000000002</v>
      </c>
      <c r="AE21" s="53">
        <v>2293957.4</v>
      </c>
      <c r="AF21" s="53">
        <v>2331900.7999999998</v>
      </c>
      <c r="AG21" s="53">
        <v>2361192.7999999998</v>
      </c>
      <c r="AH21" s="40"/>
    </row>
    <row r="22" spans="1:34" x14ac:dyDescent="0.35">
      <c r="A22" s="20" t="s">
        <v>32</v>
      </c>
      <c r="B22" s="50">
        <v>2957665.9</v>
      </c>
      <c r="C22" s="50">
        <v>3008159.9</v>
      </c>
      <c r="D22" s="50">
        <v>3054100.2</v>
      </c>
      <c r="E22" s="50">
        <v>3095296.6</v>
      </c>
      <c r="F22" s="50">
        <v>3135749.6</v>
      </c>
      <c r="G22" s="50">
        <v>3173618.6</v>
      </c>
      <c r="H22" s="50">
        <v>3210428.8</v>
      </c>
      <c r="I22" s="50">
        <v>3247755.1</v>
      </c>
      <c r="J22" s="50">
        <v>3285474.1</v>
      </c>
      <c r="K22" s="50">
        <v>3323431.4</v>
      </c>
      <c r="L22" s="50">
        <v>3361982.2</v>
      </c>
      <c r="M22" s="50">
        <v>3400641</v>
      </c>
      <c r="N22" s="50">
        <v>3438108.5</v>
      </c>
      <c r="O22" s="50">
        <v>3476797.1</v>
      </c>
      <c r="P22" s="50">
        <v>3513163.5</v>
      </c>
      <c r="Q22" s="50">
        <v>3549973.7</v>
      </c>
      <c r="R22" s="50">
        <v>3587020.1</v>
      </c>
      <c r="S22" s="50">
        <v>3624642</v>
      </c>
      <c r="T22" s="50">
        <v>3663305.5</v>
      </c>
      <c r="U22" s="50">
        <v>3702782</v>
      </c>
      <c r="V22" s="50">
        <v>3742616.7</v>
      </c>
      <c r="W22" s="50">
        <v>3783346</v>
      </c>
      <c r="X22" s="50">
        <v>3825954.1</v>
      </c>
      <c r="Y22" s="50">
        <v>3870055</v>
      </c>
      <c r="Z22" s="50">
        <v>3914631.7</v>
      </c>
      <c r="AA22" s="50">
        <v>3960400.9</v>
      </c>
      <c r="AB22" s="50">
        <v>4006973.3</v>
      </c>
      <c r="AC22" s="50">
        <v>4054131.9</v>
      </c>
      <c r="AD22" s="50">
        <v>4101304.2</v>
      </c>
      <c r="AE22" s="50">
        <v>4148644.4</v>
      </c>
      <c r="AF22" s="50">
        <v>4196479.4000000004</v>
      </c>
      <c r="AG22" s="50">
        <v>4244757.9000000004</v>
      </c>
      <c r="AH22" s="40"/>
    </row>
    <row r="23" spans="1:34" x14ac:dyDescent="0.35">
      <c r="A23" s="22" t="s">
        <v>20</v>
      </c>
      <c r="B23" s="51">
        <v>2119197.2000000002</v>
      </c>
      <c r="C23" s="51">
        <v>2153917.5</v>
      </c>
      <c r="D23" s="51">
        <v>2184805.5</v>
      </c>
      <c r="E23" s="51">
        <v>2212028.5</v>
      </c>
      <c r="F23" s="51">
        <v>2238907.7000000002</v>
      </c>
      <c r="G23" s="51">
        <v>2263693.7000000002</v>
      </c>
      <c r="H23" s="51">
        <v>2287595.7999999998</v>
      </c>
      <c r="I23" s="51">
        <v>2312217.7000000002</v>
      </c>
      <c r="J23" s="51">
        <v>2337159.5</v>
      </c>
      <c r="K23" s="51">
        <v>2362316.2999999998</v>
      </c>
      <c r="L23" s="51">
        <v>2387840.4</v>
      </c>
      <c r="M23" s="51">
        <v>2413675.5</v>
      </c>
      <c r="N23" s="51">
        <v>2438890.7999999998</v>
      </c>
      <c r="O23" s="51">
        <v>2465334.2999999998</v>
      </c>
      <c r="P23" s="51">
        <v>2489668.2000000002</v>
      </c>
      <c r="Q23" s="51">
        <v>2514353.1</v>
      </c>
      <c r="R23" s="51">
        <v>2539181.1</v>
      </c>
      <c r="S23" s="51">
        <v>2564443.9</v>
      </c>
      <c r="T23" s="51">
        <v>2590178.7000000002</v>
      </c>
      <c r="U23" s="51">
        <v>2616704.2000000002</v>
      </c>
      <c r="V23" s="51">
        <v>2643302.7000000002</v>
      </c>
      <c r="W23" s="51">
        <v>2670313.2000000002</v>
      </c>
      <c r="X23" s="51">
        <v>2698901.5</v>
      </c>
      <c r="Y23" s="51">
        <v>2728638.4</v>
      </c>
      <c r="Z23" s="51">
        <v>2758664.8</v>
      </c>
      <c r="AA23" s="51">
        <v>2789785.3</v>
      </c>
      <c r="AB23" s="51">
        <v>2821342.6</v>
      </c>
      <c r="AC23" s="51">
        <v>2852955.1</v>
      </c>
      <c r="AD23" s="51">
        <v>2884627.4</v>
      </c>
      <c r="AE23" s="51">
        <v>2916762.8</v>
      </c>
      <c r="AF23" s="51">
        <v>2949005.7</v>
      </c>
      <c r="AG23" s="51">
        <v>2982013.7</v>
      </c>
      <c r="AH23" s="40"/>
    </row>
    <row r="24" spans="1:34" x14ac:dyDescent="0.35">
      <c r="A24" s="27" t="s">
        <v>33</v>
      </c>
      <c r="B24" s="53">
        <v>129693.1</v>
      </c>
      <c r="C24" s="53">
        <v>132353.9</v>
      </c>
      <c r="D24" s="53">
        <v>134763.70000000001</v>
      </c>
      <c r="E24" s="53">
        <v>136985.1</v>
      </c>
      <c r="F24" s="53">
        <v>139277.1</v>
      </c>
      <c r="G24" s="53">
        <v>141613.4</v>
      </c>
      <c r="H24" s="53">
        <v>143891.6</v>
      </c>
      <c r="I24" s="53">
        <v>146257.1</v>
      </c>
      <c r="J24" s="53">
        <v>148786.70000000001</v>
      </c>
      <c r="K24" s="53">
        <v>151309.9</v>
      </c>
      <c r="L24" s="53">
        <v>153847.6</v>
      </c>
      <c r="M24" s="53">
        <v>156408.5</v>
      </c>
      <c r="N24" s="53">
        <v>158979.5</v>
      </c>
      <c r="O24" s="53">
        <v>161552.9</v>
      </c>
      <c r="P24" s="53">
        <v>163970</v>
      </c>
      <c r="Q24" s="53">
        <v>166426.29999999999</v>
      </c>
      <c r="R24" s="53">
        <v>168926.4</v>
      </c>
      <c r="S24" s="53">
        <v>171458.6</v>
      </c>
      <c r="T24" s="53">
        <v>174090.5</v>
      </c>
      <c r="U24" s="53">
        <v>176785.8</v>
      </c>
      <c r="V24" s="53">
        <v>179546.4</v>
      </c>
      <c r="W24" s="53">
        <v>182370.5</v>
      </c>
      <c r="X24" s="53">
        <v>185345.2</v>
      </c>
      <c r="Y24" s="53">
        <v>188387.8</v>
      </c>
      <c r="Z24" s="53">
        <v>191512.2</v>
      </c>
      <c r="AA24" s="53">
        <v>194730.6</v>
      </c>
      <c r="AB24" s="53">
        <v>198082.5</v>
      </c>
      <c r="AC24" s="53">
        <v>201513.7</v>
      </c>
      <c r="AD24" s="53">
        <v>204963.4</v>
      </c>
      <c r="AE24" s="53">
        <v>208471.3</v>
      </c>
      <c r="AF24" s="53">
        <v>212019.4</v>
      </c>
      <c r="AG24" s="53">
        <v>215611.4</v>
      </c>
      <c r="AH24" s="40"/>
    </row>
    <row r="25" spans="1:34" x14ac:dyDescent="0.35">
      <c r="A25" s="32" t="s">
        <v>34</v>
      </c>
      <c r="B25" s="54">
        <v>1989504.1</v>
      </c>
      <c r="C25" s="54">
        <v>2021563.6</v>
      </c>
      <c r="D25" s="54">
        <v>2050041.7</v>
      </c>
      <c r="E25" s="54">
        <v>2075043.4</v>
      </c>
      <c r="F25" s="54">
        <v>2099630.5</v>
      </c>
      <c r="G25" s="54">
        <v>2122080.2999999998</v>
      </c>
      <c r="H25" s="54">
        <v>2143704.2000000002</v>
      </c>
      <c r="I25" s="54">
        <v>2165960.6</v>
      </c>
      <c r="J25" s="54">
        <v>2188372.7999999998</v>
      </c>
      <c r="K25" s="54">
        <v>2211006.4</v>
      </c>
      <c r="L25" s="54">
        <v>2233992.7999999998</v>
      </c>
      <c r="M25" s="54">
        <v>2257267.1</v>
      </c>
      <c r="N25" s="54">
        <v>2279911.2999999998</v>
      </c>
      <c r="O25" s="54">
        <v>2303781.4</v>
      </c>
      <c r="P25" s="54">
        <v>2325698.2000000002</v>
      </c>
      <c r="Q25" s="54">
        <v>2347926.7999999998</v>
      </c>
      <c r="R25" s="54">
        <v>2370254.6</v>
      </c>
      <c r="S25" s="54">
        <v>2392985.2000000002</v>
      </c>
      <c r="T25" s="54">
        <v>2416088.2000000002</v>
      </c>
      <c r="U25" s="54">
        <v>2439918.4</v>
      </c>
      <c r="V25" s="54">
        <v>2463756.2999999998</v>
      </c>
      <c r="W25" s="54">
        <v>2487942.7000000002</v>
      </c>
      <c r="X25" s="54">
        <v>2513556.4</v>
      </c>
      <c r="Y25" s="54">
        <v>2540250.5</v>
      </c>
      <c r="Z25" s="54">
        <v>2567152.5</v>
      </c>
      <c r="AA25" s="54">
        <v>2595054.7000000002</v>
      </c>
      <c r="AB25" s="54">
        <v>2623260.1</v>
      </c>
      <c r="AC25" s="54">
        <v>2651441.4</v>
      </c>
      <c r="AD25" s="54">
        <v>2679664</v>
      </c>
      <c r="AE25" s="54">
        <v>2708291.5</v>
      </c>
      <c r="AF25" s="54">
        <v>2736986.3</v>
      </c>
      <c r="AG25" s="54">
        <v>2766402.3</v>
      </c>
      <c r="AH25" s="40"/>
    </row>
    <row r="26" spans="1:34" x14ac:dyDescent="0.35">
      <c r="A26" s="22" t="s">
        <v>35</v>
      </c>
      <c r="B26" s="54">
        <v>452209.9</v>
      </c>
      <c r="C26" s="54">
        <v>461581.3</v>
      </c>
      <c r="D26" s="54">
        <v>470146.3</v>
      </c>
      <c r="E26" s="54">
        <v>478042.8</v>
      </c>
      <c r="F26" s="54">
        <v>485218.9</v>
      </c>
      <c r="G26" s="54">
        <v>492150.8</v>
      </c>
      <c r="H26" s="54">
        <v>499182</v>
      </c>
      <c r="I26" s="54">
        <v>505885.5</v>
      </c>
      <c r="J26" s="54">
        <v>512576</v>
      </c>
      <c r="K26" s="54">
        <v>519211.3</v>
      </c>
      <c r="L26" s="54">
        <v>525845.6</v>
      </c>
      <c r="M26" s="54">
        <v>532381.5</v>
      </c>
      <c r="N26" s="54">
        <v>538232.1</v>
      </c>
      <c r="O26" s="54">
        <v>543839.4</v>
      </c>
      <c r="P26" s="54">
        <v>549595.80000000005</v>
      </c>
      <c r="Q26" s="54">
        <v>555308.4</v>
      </c>
      <c r="R26" s="54">
        <v>561042.30000000005</v>
      </c>
      <c r="S26" s="54">
        <v>566742.4</v>
      </c>
      <c r="T26" s="54">
        <v>572579.80000000005</v>
      </c>
      <c r="U26" s="54">
        <v>578504.80000000005</v>
      </c>
      <c r="V26" s="54">
        <v>584509.30000000005</v>
      </c>
      <c r="W26" s="54">
        <v>590601.19999999995</v>
      </c>
      <c r="X26" s="54">
        <v>596772.4</v>
      </c>
      <c r="Y26" s="54">
        <v>603092.19999999995</v>
      </c>
      <c r="Z26" s="54">
        <v>609520.80000000005</v>
      </c>
      <c r="AA26" s="54">
        <v>615851.4</v>
      </c>
      <c r="AB26" s="54">
        <v>622317.30000000005</v>
      </c>
      <c r="AC26" s="54">
        <v>628725.69999999995</v>
      </c>
      <c r="AD26" s="54">
        <v>635261.69999999995</v>
      </c>
      <c r="AE26" s="54">
        <v>641693.30000000005</v>
      </c>
      <c r="AF26" s="54">
        <v>648089</v>
      </c>
      <c r="AG26" s="54">
        <v>654512.19999999995</v>
      </c>
      <c r="AH26" s="40"/>
    </row>
    <row r="27" spans="1:34" x14ac:dyDescent="0.35">
      <c r="A27" s="22" t="s">
        <v>28</v>
      </c>
      <c r="B27" s="51">
        <v>44327.5</v>
      </c>
      <c r="C27" s="51">
        <v>46163.9</v>
      </c>
      <c r="D27" s="51">
        <v>48003.7</v>
      </c>
      <c r="E27" s="51">
        <v>49804.3</v>
      </c>
      <c r="F27" s="51">
        <v>51547.5</v>
      </c>
      <c r="G27" s="51">
        <v>53262</v>
      </c>
      <c r="H27" s="51">
        <v>54869.5</v>
      </c>
      <c r="I27" s="51">
        <v>56468.1</v>
      </c>
      <c r="J27" s="51">
        <v>58115</v>
      </c>
      <c r="K27" s="51">
        <v>59848.800000000003</v>
      </c>
      <c r="L27" s="51">
        <v>61805.1</v>
      </c>
      <c r="M27" s="51">
        <v>63659.8</v>
      </c>
      <c r="N27" s="51">
        <v>65564.899999999994</v>
      </c>
      <c r="O27" s="51">
        <v>67657.3</v>
      </c>
      <c r="P27" s="51">
        <v>69495.100000000006</v>
      </c>
      <c r="Q27" s="51">
        <v>71377.8</v>
      </c>
      <c r="R27" s="51">
        <v>73226</v>
      </c>
      <c r="S27" s="51">
        <v>75129.3</v>
      </c>
      <c r="T27" s="51">
        <v>77304.800000000003</v>
      </c>
      <c r="U27" s="51">
        <v>79260</v>
      </c>
      <c r="V27" s="51">
        <v>81283.7</v>
      </c>
      <c r="W27" s="51">
        <v>83455.7</v>
      </c>
      <c r="X27" s="51">
        <v>85620.5</v>
      </c>
      <c r="Y27" s="51">
        <v>87955.199999999997</v>
      </c>
      <c r="Z27" s="51">
        <v>90158.7</v>
      </c>
      <c r="AA27" s="51">
        <v>92379.1</v>
      </c>
      <c r="AB27" s="51">
        <v>94561.1</v>
      </c>
      <c r="AC27" s="51">
        <v>97124.1</v>
      </c>
      <c r="AD27" s="51">
        <v>99450.5</v>
      </c>
      <c r="AE27" s="51">
        <v>101481.3</v>
      </c>
      <c r="AF27" s="51">
        <v>103876.8</v>
      </c>
      <c r="AG27" s="51">
        <v>105867.9</v>
      </c>
      <c r="AH27" s="40"/>
    </row>
    <row r="28" spans="1:34" x14ac:dyDescent="0.35">
      <c r="A28" s="25" t="s">
        <v>36</v>
      </c>
      <c r="B28" s="52">
        <v>3356.2</v>
      </c>
      <c r="C28" s="52">
        <v>3561</v>
      </c>
      <c r="D28" s="52">
        <v>3763.3</v>
      </c>
      <c r="E28" s="52">
        <v>3977</v>
      </c>
      <c r="F28" s="52">
        <v>4174.8</v>
      </c>
      <c r="G28" s="52">
        <v>4380.5</v>
      </c>
      <c r="H28" s="52">
        <v>4604.3</v>
      </c>
      <c r="I28" s="52">
        <v>4848.3</v>
      </c>
      <c r="J28" s="52">
        <v>5105.8</v>
      </c>
      <c r="K28" s="52">
        <v>5375.8</v>
      </c>
      <c r="L28" s="52">
        <v>5655.7</v>
      </c>
      <c r="M28" s="52">
        <v>5926.1</v>
      </c>
      <c r="N28" s="52">
        <v>6206.8</v>
      </c>
      <c r="O28" s="52">
        <v>6510.2</v>
      </c>
      <c r="P28" s="52">
        <v>6796.9</v>
      </c>
      <c r="Q28" s="52">
        <v>7094.4</v>
      </c>
      <c r="R28" s="52">
        <v>7387.8</v>
      </c>
      <c r="S28" s="52">
        <v>7690.4</v>
      </c>
      <c r="T28" s="52">
        <v>8021.6</v>
      </c>
      <c r="U28" s="52">
        <v>8331.6</v>
      </c>
      <c r="V28" s="52">
        <v>8651.2000000000007</v>
      </c>
      <c r="W28" s="52">
        <v>8993.5</v>
      </c>
      <c r="X28" s="52">
        <v>9342.2000000000007</v>
      </c>
      <c r="Y28" s="52">
        <v>9710.2000000000007</v>
      </c>
      <c r="Z28" s="52">
        <v>10066.9</v>
      </c>
      <c r="AA28" s="52">
        <v>10425.6</v>
      </c>
      <c r="AB28" s="52">
        <v>10784.9</v>
      </c>
      <c r="AC28" s="52">
        <v>11184.4</v>
      </c>
      <c r="AD28" s="52">
        <v>11557.8</v>
      </c>
      <c r="AE28" s="52">
        <v>11892.7</v>
      </c>
      <c r="AF28" s="52">
        <v>12270.7</v>
      </c>
      <c r="AG28" s="52">
        <v>12597.8</v>
      </c>
      <c r="AH28" s="40"/>
    </row>
    <row r="29" spans="1:34" x14ac:dyDescent="0.35">
      <c r="A29" s="32" t="s">
        <v>31</v>
      </c>
      <c r="B29" s="54">
        <v>40971.300000000003</v>
      </c>
      <c r="C29" s="54">
        <v>42602.9</v>
      </c>
      <c r="D29" s="54">
        <v>44240.4</v>
      </c>
      <c r="E29" s="54">
        <v>45827.3</v>
      </c>
      <c r="F29" s="54">
        <v>47372.7</v>
      </c>
      <c r="G29" s="54">
        <v>48881.5</v>
      </c>
      <c r="H29" s="54">
        <v>50265.3</v>
      </c>
      <c r="I29" s="54">
        <v>51619.9</v>
      </c>
      <c r="J29" s="54">
        <v>53009.2</v>
      </c>
      <c r="K29" s="54">
        <v>54473</v>
      </c>
      <c r="L29" s="54">
        <v>56149.4</v>
      </c>
      <c r="M29" s="54">
        <v>57733.8</v>
      </c>
      <c r="N29" s="54">
        <v>59358.2</v>
      </c>
      <c r="O29" s="54">
        <v>61147.199999999997</v>
      </c>
      <c r="P29" s="54">
        <v>62698.2</v>
      </c>
      <c r="Q29" s="54">
        <v>64283.4</v>
      </c>
      <c r="R29" s="54">
        <v>65838.2</v>
      </c>
      <c r="S29" s="54">
        <v>67438.899999999994</v>
      </c>
      <c r="T29" s="54">
        <v>69283.199999999997</v>
      </c>
      <c r="U29" s="54">
        <v>70928.399999999994</v>
      </c>
      <c r="V29" s="54">
        <v>72632.5</v>
      </c>
      <c r="W29" s="54">
        <v>74462.2</v>
      </c>
      <c r="X29" s="54">
        <v>76278.3</v>
      </c>
      <c r="Y29" s="54">
        <v>78245.100000000006</v>
      </c>
      <c r="Z29" s="54">
        <v>80091.899999999994</v>
      </c>
      <c r="AA29" s="54">
        <v>81953.5</v>
      </c>
      <c r="AB29" s="54">
        <v>83776.2</v>
      </c>
      <c r="AC29" s="54">
        <v>85939.7</v>
      </c>
      <c r="AD29" s="54">
        <v>87892.6</v>
      </c>
      <c r="AE29" s="54">
        <v>89588.6</v>
      </c>
      <c r="AF29" s="54">
        <v>91606.1</v>
      </c>
      <c r="AG29" s="54">
        <v>93270.1</v>
      </c>
      <c r="AH29" s="40"/>
    </row>
    <row r="30" spans="1:34" x14ac:dyDescent="0.35">
      <c r="A30" s="22" t="s">
        <v>37</v>
      </c>
      <c r="B30" s="51">
        <v>341931.3</v>
      </c>
      <c r="C30" s="51">
        <v>346497.2</v>
      </c>
      <c r="D30" s="51">
        <v>351144.7</v>
      </c>
      <c r="E30" s="51">
        <v>355421.1</v>
      </c>
      <c r="F30" s="51">
        <v>360075.6</v>
      </c>
      <c r="G30" s="51">
        <v>364512.1</v>
      </c>
      <c r="H30" s="51">
        <v>368781.5</v>
      </c>
      <c r="I30" s="51">
        <v>373183.8</v>
      </c>
      <c r="J30" s="51">
        <v>377623.6</v>
      </c>
      <c r="K30" s="51">
        <v>382055</v>
      </c>
      <c r="L30" s="51">
        <v>386491.1</v>
      </c>
      <c r="M30" s="51">
        <v>390924.1</v>
      </c>
      <c r="N30" s="51">
        <v>395420.7</v>
      </c>
      <c r="O30" s="51">
        <v>399966.1</v>
      </c>
      <c r="P30" s="51">
        <v>404404.4</v>
      </c>
      <c r="Q30" s="51">
        <v>408934.40000000002</v>
      </c>
      <c r="R30" s="51">
        <v>413570.8</v>
      </c>
      <c r="S30" s="51">
        <v>418326.4</v>
      </c>
      <c r="T30" s="51">
        <v>423242.3</v>
      </c>
      <c r="U30" s="51">
        <v>428313.1</v>
      </c>
      <c r="V30" s="51">
        <v>433521</v>
      </c>
      <c r="W30" s="51">
        <v>438975.8</v>
      </c>
      <c r="X30" s="51">
        <v>444659.6</v>
      </c>
      <c r="Y30" s="51">
        <v>450369.2</v>
      </c>
      <c r="Z30" s="51">
        <v>456287.4</v>
      </c>
      <c r="AA30" s="51">
        <v>462385.1</v>
      </c>
      <c r="AB30" s="51">
        <v>468752.2</v>
      </c>
      <c r="AC30" s="51">
        <v>475327.1</v>
      </c>
      <c r="AD30" s="51">
        <v>481964.6</v>
      </c>
      <c r="AE30" s="51">
        <v>488707</v>
      </c>
      <c r="AF30" s="51">
        <v>495508</v>
      </c>
      <c r="AG30" s="51">
        <v>502364.1</v>
      </c>
      <c r="AH30" s="40"/>
    </row>
    <row r="31" spans="1:34" x14ac:dyDescent="0.35">
      <c r="A31" s="27" t="s">
        <v>38</v>
      </c>
      <c r="B31" s="53">
        <v>187820.4</v>
      </c>
      <c r="C31" s="53">
        <v>189635.20000000001</v>
      </c>
      <c r="D31" s="53">
        <v>191734.6</v>
      </c>
      <c r="E31" s="53">
        <v>193684.6</v>
      </c>
      <c r="F31" s="53">
        <v>195743.7</v>
      </c>
      <c r="G31" s="53">
        <v>197757</v>
      </c>
      <c r="H31" s="53">
        <v>199684.3</v>
      </c>
      <c r="I31" s="53">
        <v>201833</v>
      </c>
      <c r="J31" s="53">
        <v>204020.6</v>
      </c>
      <c r="K31" s="53">
        <v>206188.2</v>
      </c>
      <c r="L31" s="53">
        <v>208350.9</v>
      </c>
      <c r="M31" s="53">
        <v>210526.5</v>
      </c>
      <c r="N31" s="53">
        <v>212743.4</v>
      </c>
      <c r="O31" s="53">
        <v>215021.5</v>
      </c>
      <c r="P31" s="53">
        <v>217165.9</v>
      </c>
      <c r="Q31" s="53">
        <v>219361.7</v>
      </c>
      <c r="R31" s="53">
        <v>221613.7</v>
      </c>
      <c r="S31" s="53">
        <v>223924.5</v>
      </c>
      <c r="T31" s="53">
        <v>226304.6</v>
      </c>
      <c r="U31" s="53">
        <v>228747</v>
      </c>
      <c r="V31" s="53">
        <v>231244.4</v>
      </c>
      <c r="W31" s="53">
        <v>233865</v>
      </c>
      <c r="X31" s="53">
        <v>236637.3</v>
      </c>
      <c r="Y31" s="53">
        <v>239388.5</v>
      </c>
      <c r="Z31" s="53">
        <v>242267.7</v>
      </c>
      <c r="AA31" s="53">
        <v>245261.9</v>
      </c>
      <c r="AB31" s="53">
        <v>248449.7</v>
      </c>
      <c r="AC31" s="53">
        <v>251796</v>
      </c>
      <c r="AD31" s="53">
        <v>255175.9</v>
      </c>
      <c r="AE31" s="53">
        <v>258629.1</v>
      </c>
      <c r="AF31" s="53">
        <v>262141.8</v>
      </c>
      <c r="AG31" s="53">
        <v>265681.09999999998</v>
      </c>
      <c r="AH31" s="40"/>
    </row>
    <row r="32" spans="1:34" x14ac:dyDescent="0.35">
      <c r="A32" s="32" t="s">
        <v>39</v>
      </c>
      <c r="B32" s="54">
        <v>154110.9</v>
      </c>
      <c r="C32" s="54">
        <v>156862</v>
      </c>
      <c r="D32" s="54">
        <v>159410</v>
      </c>
      <c r="E32" s="54">
        <v>161736.5</v>
      </c>
      <c r="F32" s="54">
        <v>164331.9</v>
      </c>
      <c r="G32" s="54">
        <v>166755</v>
      </c>
      <c r="H32" s="54">
        <v>169097.2</v>
      </c>
      <c r="I32" s="54">
        <v>171350.8</v>
      </c>
      <c r="J32" s="54">
        <v>173603.1</v>
      </c>
      <c r="K32" s="54">
        <v>175866.8</v>
      </c>
      <c r="L32" s="54">
        <v>178140.2</v>
      </c>
      <c r="M32" s="54">
        <v>180397.7</v>
      </c>
      <c r="N32" s="54">
        <v>182677.2</v>
      </c>
      <c r="O32" s="54">
        <v>184944.6</v>
      </c>
      <c r="P32" s="54">
        <v>187238.5</v>
      </c>
      <c r="Q32" s="54">
        <v>189572.7</v>
      </c>
      <c r="R32" s="54">
        <v>191957.1</v>
      </c>
      <c r="S32" s="54">
        <v>194402</v>
      </c>
      <c r="T32" s="54">
        <v>196937.7</v>
      </c>
      <c r="U32" s="54">
        <v>199566.1</v>
      </c>
      <c r="V32" s="54">
        <v>202276.6</v>
      </c>
      <c r="W32" s="54">
        <v>205110.8</v>
      </c>
      <c r="X32" s="54">
        <v>208022.3</v>
      </c>
      <c r="Y32" s="54">
        <v>210980.7</v>
      </c>
      <c r="Z32" s="54">
        <v>214019.7</v>
      </c>
      <c r="AA32" s="54">
        <v>217123.20000000001</v>
      </c>
      <c r="AB32" s="54">
        <v>220302.5</v>
      </c>
      <c r="AC32" s="54">
        <v>223531.1</v>
      </c>
      <c r="AD32" s="54">
        <v>226788.7</v>
      </c>
      <c r="AE32" s="54">
        <v>230078</v>
      </c>
      <c r="AF32" s="54">
        <v>233366.2</v>
      </c>
      <c r="AG32" s="54">
        <v>236683</v>
      </c>
      <c r="AH32" s="40"/>
    </row>
    <row r="33" spans="1:34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0"/>
    </row>
    <row r="34" spans="1:34" x14ac:dyDescent="0.3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40"/>
    </row>
    <row r="35" spans="1:34" x14ac:dyDescent="0.35">
      <c r="A35" s="20" t="s">
        <v>41</v>
      </c>
      <c r="B35" s="21">
        <v>200.1</v>
      </c>
      <c r="C35" s="21">
        <v>200</v>
      </c>
      <c r="D35" s="21">
        <v>199.8</v>
      </c>
      <c r="E35" s="21">
        <v>199.5</v>
      </c>
      <c r="F35" s="21">
        <v>199.3</v>
      </c>
      <c r="G35" s="21">
        <v>199.1</v>
      </c>
      <c r="H35" s="21">
        <v>198.8</v>
      </c>
      <c r="I35" s="21">
        <v>198.6</v>
      </c>
      <c r="J35" s="21">
        <v>198.3</v>
      </c>
      <c r="K35" s="21">
        <v>198.1</v>
      </c>
      <c r="L35" s="21">
        <v>197.8</v>
      </c>
      <c r="M35" s="21">
        <v>197.6</v>
      </c>
      <c r="N35" s="21">
        <v>197.3</v>
      </c>
      <c r="O35" s="21">
        <v>197</v>
      </c>
      <c r="P35" s="21">
        <v>196.6</v>
      </c>
      <c r="Q35" s="21">
        <v>196.2</v>
      </c>
      <c r="R35" s="21">
        <v>195.7</v>
      </c>
      <c r="S35" s="21">
        <v>195.2</v>
      </c>
      <c r="T35" s="21">
        <v>194.7</v>
      </c>
      <c r="U35" s="21">
        <v>194.2</v>
      </c>
      <c r="V35" s="21">
        <v>193.7</v>
      </c>
      <c r="W35" s="21">
        <v>193.1</v>
      </c>
      <c r="X35" s="21">
        <v>192.5</v>
      </c>
      <c r="Y35" s="21">
        <v>191.9</v>
      </c>
      <c r="Z35" s="21">
        <v>191.3</v>
      </c>
      <c r="AA35" s="21">
        <v>190.7</v>
      </c>
      <c r="AB35" s="21">
        <v>190</v>
      </c>
      <c r="AC35" s="21">
        <v>189.3</v>
      </c>
      <c r="AD35" s="21">
        <v>188.6</v>
      </c>
      <c r="AE35" s="21">
        <v>187.9</v>
      </c>
      <c r="AF35" s="21">
        <v>187.2</v>
      </c>
      <c r="AG35" s="21">
        <v>186.5</v>
      </c>
      <c r="AH35" s="40"/>
    </row>
    <row r="36" spans="1:34" x14ac:dyDescent="0.35">
      <c r="A36" s="22" t="s">
        <v>20</v>
      </c>
      <c r="B36" s="29">
        <v>143.4</v>
      </c>
      <c r="C36" s="29">
        <v>143.19999999999999</v>
      </c>
      <c r="D36" s="29">
        <v>142.9</v>
      </c>
      <c r="E36" s="29">
        <v>142.6</v>
      </c>
      <c r="F36" s="29">
        <v>142.30000000000001</v>
      </c>
      <c r="G36" s="29">
        <v>142</v>
      </c>
      <c r="H36" s="29">
        <v>141.69999999999999</v>
      </c>
      <c r="I36" s="29">
        <v>141.4</v>
      </c>
      <c r="J36" s="29">
        <v>141.1</v>
      </c>
      <c r="K36" s="29">
        <v>140.80000000000001</v>
      </c>
      <c r="L36" s="29">
        <v>140.5</v>
      </c>
      <c r="M36" s="29">
        <v>140.19999999999999</v>
      </c>
      <c r="N36" s="29">
        <v>139.9</v>
      </c>
      <c r="O36" s="29">
        <v>139.69999999999999</v>
      </c>
      <c r="P36" s="29">
        <v>139.30000000000001</v>
      </c>
      <c r="Q36" s="29">
        <v>138.9</v>
      </c>
      <c r="R36" s="29">
        <v>138.5</v>
      </c>
      <c r="S36" s="29">
        <v>138.1</v>
      </c>
      <c r="T36" s="29">
        <v>137.69999999999999</v>
      </c>
      <c r="U36" s="29">
        <v>137.30000000000001</v>
      </c>
      <c r="V36" s="29">
        <v>136.80000000000001</v>
      </c>
      <c r="W36" s="29">
        <v>136.30000000000001</v>
      </c>
      <c r="X36" s="29">
        <v>135.80000000000001</v>
      </c>
      <c r="Y36" s="29">
        <v>135.30000000000001</v>
      </c>
      <c r="Z36" s="29">
        <v>134.80000000000001</v>
      </c>
      <c r="AA36" s="29">
        <v>134.30000000000001</v>
      </c>
      <c r="AB36" s="29">
        <v>133.80000000000001</v>
      </c>
      <c r="AC36" s="29">
        <v>133.19999999999999</v>
      </c>
      <c r="AD36" s="29">
        <v>132.69999999999999</v>
      </c>
      <c r="AE36" s="29">
        <v>132.1</v>
      </c>
      <c r="AF36" s="29">
        <v>131.6</v>
      </c>
      <c r="AG36" s="29">
        <v>131.1</v>
      </c>
      <c r="AH36" s="40"/>
    </row>
    <row r="37" spans="1:34" x14ac:dyDescent="0.35">
      <c r="A37" s="27" t="s">
        <v>33</v>
      </c>
      <c r="B37" s="31">
        <v>8.8000000000000007</v>
      </c>
      <c r="C37" s="31">
        <v>8.8000000000000007</v>
      </c>
      <c r="D37" s="31">
        <v>8.8000000000000007</v>
      </c>
      <c r="E37" s="31">
        <v>8.8000000000000007</v>
      </c>
      <c r="F37" s="31">
        <v>8.9</v>
      </c>
      <c r="G37" s="31">
        <v>8.9</v>
      </c>
      <c r="H37" s="31">
        <v>8.9</v>
      </c>
      <c r="I37" s="31">
        <v>8.9</v>
      </c>
      <c r="J37" s="31">
        <v>9</v>
      </c>
      <c r="K37" s="31">
        <v>9</v>
      </c>
      <c r="L37" s="31">
        <v>9.1</v>
      </c>
      <c r="M37" s="31">
        <v>9.1</v>
      </c>
      <c r="N37" s="31">
        <v>9.1</v>
      </c>
      <c r="O37" s="31">
        <v>9.1999999999999993</v>
      </c>
      <c r="P37" s="31">
        <v>9.1999999999999993</v>
      </c>
      <c r="Q37" s="31">
        <v>9.1999999999999993</v>
      </c>
      <c r="R37" s="31">
        <v>9.1999999999999993</v>
      </c>
      <c r="S37" s="31">
        <v>9.1999999999999993</v>
      </c>
      <c r="T37" s="31">
        <v>9.3000000000000007</v>
      </c>
      <c r="U37" s="31">
        <v>9.3000000000000007</v>
      </c>
      <c r="V37" s="31">
        <v>9.3000000000000007</v>
      </c>
      <c r="W37" s="31">
        <v>9.3000000000000007</v>
      </c>
      <c r="X37" s="31">
        <v>9.3000000000000007</v>
      </c>
      <c r="Y37" s="31">
        <v>9.3000000000000007</v>
      </c>
      <c r="Z37" s="31">
        <v>9.4</v>
      </c>
      <c r="AA37" s="31">
        <v>9.4</v>
      </c>
      <c r="AB37" s="31">
        <v>9.4</v>
      </c>
      <c r="AC37" s="31">
        <v>9.4</v>
      </c>
      <c r="AD37" s="31">
        <v>9.4</v>
      </c>
      <c r="AE37" s="31">
        <v>9.4</v>
      </c>
      <c r="AF37" s="31">
        <v>9.5</v>
      </c>
      <c r="AG37" s="31">
        <v>9.5</v>
      </c>
      <c r="AH37" s="40"/>
    </row>
    <row r="38" spans="1:34" x14ac:dyDescent="0.35">
      <c r="A38" s="32" t="s">
        <v>34</v>
      </c>
      <c r="B38" s="55">
        <v>134.6</v>
      </c>
      <c r="C38" s="55">
        <v>134.4</v>
      </c>
      <c r="D38" s="55">
        <v>134.1</v>
      </c>
      <c r="E38" s="55">
        <v>133.80000000000001</v>
      </c>
      <c r="F38" s="55">
        <v>133.5</v>
      </c>
      <c r="G38" s="55">
        <v>133.1</v>
      </c>
      <c r="H38" s="55">
        <v>132.80000000000001</v>
      </c>
      <c r="I38" s="55">
        <v>132.4</v>
      </c>
      <c r="J38" s="55">
        <v>132.1</v>
      </c>
      <c r="K38" s="55">
        <v>131.80000000000001</v>
      </c>
      <c r="L38" s="55">
        <v>131.4</v>
      </c>
      <c r="M38" s="55">
        <v>131.19999999999999</v>
      </c>
      <c r="N38" s="55">
        <v>130.80000000000001</v>
      </c>
      <c r="O38" s="55">
        <v>130.6</v>
      </c>
      <c r="P38" s="55">
        <v>130.19999999999999</v>
      </c>
      <c r="Q38" s="55">
        <v>129.69999999999999</v>
      </c>
      <c r="R38" s="55">
        <v>129.30000000000001</v>
      </c>
      <c r="S38" s="55">
        <v>128.9</v>
      </c>
      <c r="T38" s="55">
        <v>128.4</v>
      </c>
      <c r="U38" s="55">
        <v>128</v>
      </c>
      <c r="V38" s="55">
        <v>127.5</v>
      </c>
      <c r="W38" s="55">
        <v>127</v>
      </c>
      <c r="X38" s="55">
        <v>126.5</v>
      </c>
      <c r="Y38" s="55">
        <v>126</v>
      </c>
      <c r="Z38" s="55">
        <v>125.5</v>
      </c>
      <c r="AA38" s="55">
        <v>125</v>
      </c>
      <c r="AB38" s="55">
        <v>124.4</v>
      </c>
      <c r="AC38" s="55">
        <v>123.8</v>
      </c>
      <c r="AD38" s="55">
        <v>123.3</v>
      </c>
      <c r="AE38" s="55">
        <v>122.7</v>
      </c>
      <c r="AF38" s="55">
        <v>122.1</v>
      </c>
      <c r="AG38" s="55">
        <v>121.6</v>
      </c>
      <c r="AH38" s="40"/>
    </row>
    <row r="39" spans="1:34" x14ac:dyDescent="0.35">
      <c r="A39" s="22" t="s">
        <v>35</v>
      </c>
      <c r="B39" s="55">
        <v>30.6</v>
      </c>
      <c r="C39" s="55">
        <v>30.7</v>
      </c>
      <c r="D39" s="55">
        <v>30.8</v>
      </c>
      <c r="E39" s="55">
        <v>30.8</v>
      </c>
      <c r="F39" s="55">
        <v>30.8</v>
      </c>
      <c r="G39" s="55">
        <v>30.9</v>
      </c>
      <c r="H39" s="55">
        <v>30.9</v>
      </c>
      <c r="I39" s="55">
        <v>30.9</v>
      </c>
      <c r="J39" s="55">
        <v>30.9</v>
      </c>
      <c r="K39" s="55">
        <v>30.9</v>
      </c>
      <c r="L39" s="55">
        <v>30.9</v>
      </c>
      <c r="M39" s="55">
        <v>30.9</v>
      </c>
      <c r="N39" s="55">
        <v>30.9</v>
      </c>
      <c r="O39" s="55">
        <v>30.8</v>
      </c>
      <c r="P39" s="55">
        <v>30.8</v>
      </c>
      <c r="Q39" s="55">
        <v>30.7</v>
      </c>
      <c r="R39" s="55">
        <v>30.6</v>
      </c>
      <c r="S39" s="55">
        <v>30.5</v>
      </c>
      <c r="T39" s="55">
        <v>30.4</v>
      </c>
      <c r="U39" s="55">
        <v>30.3</v>
      </c>
      <c r="V39" s="55">
        <v>30.2</v>
      </c>
      <c r="W39" s="55">
        <v>30.1</v>
      </c>
      <c r="X39" s="55">
        <v>30</v>
      </c>
      <c r="Y39" s="55">
        <v>29.9</v>
      </c>
      <c r="Z39" s="55">
        <v>29.8</v>
      </c>
      <c r="AA39" s="55">
        <v>29.7</v>
      </c>
      <c r="AB39" s="55">
        <v>29.5</v>
      </c>
      <c r="AC39" s="55">
        <v>29.4</v>
      </c>
      <c r="AD39" s="55">
        <v>29.2</v>
      </c>
      <c r="AE39" s="55">
        <v>29.1</v>
      </c>
      <c r="AF39" s="55">
        <v>28.9</v>
      </c>
      <c r="AG39" s="55">
        <v>28.8</v>
      </c>
      <c r="AH39" s="40"/>
    </row>
    <row r="40" spans="1:34" x14ac:dyDescent="0.35">
      <c r="A40" s="22" t="s">
        <v>28</v>
      </c>
      <c r="B40" s="29">
        <v>3</v>
      </c>
      <c r="C40" s="29">
        <v>3.1</v>
      </c>
      <c r="D40" s="29">
        <v>3.1</v>
      </c>
      <c r="E40" s="29">
        <v>3.2</v>
      </c>
      <c r="F40" s="29">
        <v>3.3</v>
      </c>
      <c r="G40" s="29">
        <v>3.3</v>
      </c>
      <c r="H40" s="29">
        <v>3.4</v>
      </c>
      <c r="I40" s="29">
        <v>3.5</v>
      </c>
      <c r="J40" s="29">
        <v>3.5</v>
      </c>
      <c r="K40" s="29">
        <v>3.6</v>
      </c>
      <c r="L40" s="29">
        <v>3.6</v>
      </c>
      <c r="M40" s="29">
        <v>3.7</v>
      </c>
      <c r="N40" s="29">
        <v>3.8</v>
      </c>
      <c r="O40" s="29">
        <v>3.8</v>
      </c>
      <c r="P40" s="29">
        <v>3.9</v>
      </c>
      <c r="Q40" s="29">
        <v>3.9</v>
      </c>
      <c r="R40" s="29">
        <v>4</v>
      </c>
      <c r="S40" s="29">
        <v>4</v>
      </c>
      <c r="T40" s="29">
        <v>4.0999999999999996</v>
      </c>
      <c r="U40" s="29">
        <v>4.2</v>
      </c>
      <c r="V40" s="29">
        <v>4.2</v>
      </c>
      <c r="W40" s="29">
        <v>4.3</v>
      </c>
      <c r="X40" s="29">
        <v>4.3</v>
      </c>
      <c r="Y40" s="29">
        <v>4.4000000000000004</v>
      </c>
      <c r="Z40" s="29">
        <v>4.4000000000000004</v>
      </c>
      <c r="AA40" s="29">
        <v>4.4000000000000004</v>
      </c>
      <c r="AB40" s="29">
        <v>4.5</v>
      </c>
      <c r="AC40" s="29">
        <v>4.5</v>
      </c>
      <c r="AD40" s="29">
        <v>4.5999999999999996</v>
      </c>
      <c r="AE40" s="29">
        <v>4.5999999999999996</v>
      </c>
      <c r="AF40" s="29">
        <v>4.5999999999999996</v>
      </c>
      <c r="AG40" s="29">
        <v>4.7</v>
      </c>
      <c r="AH40" s="40"/>
    </row>
    <row r="41" spans="1:34" x14ac:dyDescent="0.35">
      <c r="A41" s="25" t="s">
        <v>36</v>
      </c>
      <c r="B41" s="30">
        <v>0.2</v>
      </c>
      <c r="C41" s="30">
        <v>0.2</v>
      </c>
      <c r="D41" s="30">
        <v>0.2</v>
      </c>
      <c r="E41" s="30">
        <v>0.3</v>
      </c>
      <c r="F41" s="30">
        <v>0.3</v>
      </c>
      <c r="G41" s="30">
        <v>0.3</v>
      </c>
      <c r="H41" s="30">
        <v>0.3</v>
      </c>
      <c r="I41" s="30">
        <v>0.3</v>
      </c>
      <c r="J41" s="30">
        <v>0.3</v>
      </c>
      <c r="K41" s="30">
        <v>0.3</v>
      </c>
      <c r="L41" s="30">
        <v>0.3</v>
      </c>
      <c r="M41" s="30">
        <v>0.3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0">
        <v>0.4</v>
      </c>
      <c r="T41" s="30">
        <v>0.4</v>
      </c>
      <c r="U41" s="30">
        <v>0.4</v>
      </c>
      <c r="V41" s="30">
        <v>0.4</v>
      </c>
      <c r="W41" s="30">
        <v>0.5</v>
      </c>
      <c r="X41" s="30">
        <v>0.5</v>
      </c>
      <c r="Y41" s="30">
        <v>0.5</v>
      </c>
      <c r="Z41" s="30">
        <v>0.5</v>
      </c>
      <c r="AA41" s="30">
        <v>0.5</v>
      </c>
      <c r="AB41" s="30">
        <v>0.5</v>
      </c>
      <c r="AC41" s="30">
        <v>0.5</v>
      </c>
      <c r="AD41" s="30">
        <v>0.5</v>
      </c>
      <c r="AE41" s="30">
        <v>0.5</v>
      </c>
      <c r="AF41" s="30">
        <v>0.5</v>
      </c>
      <c r="AG41" s="30">
        <v>0.6</v>
      </c>
      <c r="AH41" s="40"/>
    </row>
    <row r="42" spans="1:34" x14ac:dyDescent="0.35">
      <c r="A42" s="32" t="s">
        <v>31</v>
      </c>
      <c r="B42" s="55">
        <v>2.8</v>
      </c>
      <c r="C42" s="55">
        <v>2.8</v>
      </c>
      <c r="D42" s="55">
        <v>2.9</v>
      </c>
      <c r="E42" s="55">
        <v>3</v>
      </c>
      <c r="F42" s="55">
        <v>3</v>
      </c>
      <c r="G42" s="55">
        <v>3.1</v>
      </c>
      <c r="H42" s="55">
        <v>3.1</v>
      </c>
      <c r="I42" s="55">
        <v>3.2</v>
      </c>
      <c r="J42" s="55">
        <v>3.2</v>
      </c>
      <c r="K42" s="55">
        <v>3.2</v>
      </c>
      <c r="L42" s="55">
        <v>3.3</v>
      </c>
      <c r="M42" s="55">
        <v>3.4</v>
      </c>
      <c r="N42" s="55">
        <v>3.4</v>
      </c>
      <c r="O42" s="55">
        <v>3.5</v>
      </c>
      <c r="P42" s="55">
        <v>3.5</v>
      </c>
      <c r="Q42" s="55">
        <v>3.6</v>
      </c>
      <c r="R42" s="55">
        <v>3.6</v>
      </c>
      <c r="S42" s="55">
        <v>3.6</v>
      </c>
      <c r="T42" s="55">
        <v>3.7</v>
      </c>
      <c r="U42" s="55">
        <v>3.7</v>
      </c>
      <c r="V42" s="55">
        <v>3.8</v>
      </c>
      <c r="W42" s="55">
        <v>3.8</v>
      </c>
      <c r="X42" s="55">
        <v>3.8</v>
      </c>
      <c r="Y42" s="55">
        <v>3.9</v>
      </c>
      <c r="Z42" s="55">
        <v>3.9</v>
      </c>
      <c r="AA42" s="55">
        <v>3.9</v>
      </c>
      <c r="AB42" s="55">
        <v>4</v>
      </c>
      <c r="AC42" s="55">
        <v>4</v>
      </c>
      <c r="AD42" s="55">
        <v>4</v>
      </c>
      <c r="AE42" s="55">
        <v>4.0999999999999996</v>
      </c>
      <c r="AF42" s="55">
        <v>4.0999999999999996</v>
      </c>
      <c r="AG42" s="55">
        <v>4.0999999999999996</v>
      </c>
      <c r="AH42" s="40"/>
    </row>
    <row r="43" spans="1:34" x14ac:dyDescent="0.35">
      <c r="A43" s="22" t="s">
        <v>37</v>
      </c>
      <c r="B43" s="29">
        <v>23.1</v>
      </c>
      <c r="C43" s="29">
        <v>23</v>
      </c>
      <c r="D43" s="29">
        <v>23</v>
      </c>
      <c r="E43" s="29">
        <v>22.9</v>
      </c>
      <c r="F43" s="29">
        <v>22.9</v>
      </c>
      <c r="G43" s="29">
        <v>22.9</v>
      </c>
      <c r="H43" s="29">
        <v>22.8</v>
      </c>
      <c r="I43" s="29">
        <v>22.8</v>
      </c>
      <c r="J43" s="29">
        <v>22.8</v>
      </c>
      <c r="K43" s="29">
        <v>22.8</v>
      </c>
      <c r="L43" s="29">
        <v>22.7</v>
      </c>
      <c r="M43" s="29">
        <v>22.7</v>
      </c>
      <c r="N43" s="29">
        <v>22.7</v>
      </c>
      <c r="O43" s="29">
        <v>22.7</v>
      </c>
      <c r="P43" s="29">
        <v>22.6</v>
      </c>
      <c r="Q43" s="29">
        <v>22.6</v>
      </c>
      <c r="R43" s="29">
        <v>22.6</v>
      </c>
      <c r="S43" s="29">
        <v>22.5</v>
      </c>
      <c r="T43" s="29">
        <v>22.5</v>
      </c>
      <c r="U43" s="29">
        <v>22.5</v>
      </c>
      <c r="V43" s="29">
        <v>22.4</v>
      </c>
      <c r="W43" s="29">
        <v>22.4</v>
      </c>
      <c r="X43" s="29">
        <v>22.4</v>
      </c>
      <c r="Y43" s="29">
        <v>22.3</v>
      </c>
      <c r="Z43" s="29">
        <v>22.3</v>
      </c>
      <c r="AA43" s="29">
        <v>22.3</v>
      </c>
      <c r="AB43" s="29">
        <v>22.2</v>
      </c>
      <c r="AC43" s="29">
        <v>22.2</v>
      </c>
      <c r="AD43" s="29">
        <v>22.2</v>
      </c>
      <c r="AE43" s="29">
        <v>22.1</v>
      </c>
      <c r="AF43" s="29">
        <v>22.1</v>
      </c>
      <c r="AG43" s="29">
        <v>22.1</v>
      </c>
      <c r="AH43" s="40"/>
    </row>
    <row r="44" spans="1:34" x14ac:dyDescent="0.35">
      <c r="A44" s="27" t="s">
        <v>38</v>
      </c>
      <c r="B44" s="31">
        <v>12.7</v>
      </c>
      <c r="C44" s="31">
        <v>12.6</v>
      </c>
      <c r="D44" s="31">
        <v>12.5</v>
      </c>
      <c r="E44" s="31">
        <v>12.5</v>
      </c>
      <c r="F44" s="31">
        <v>12.4</v>
      </c>
      <c r="G44" s="31">
        <v>12.4</v>
      </c>
      <c r="H44" s="31">
        <v>12.4</v>
      </c>
      <c r="I44" s="31">
        <v>12.3</v>
      </c>
      <c r="J44" s="31">
        <v>12.3</v>
      </c>
      <c r="K44" s="31">
        <v>12.3</v>
      </c>
      <c r="L44" s="31">
        <v>12.3</v>
      </c>
      <c r="M44" s="31">
        <v>12.2</v>
      </c>
      <c r="N44" s="31">
        <v>12.2</v>
      </c>
      <c r="O44" s="31">
        <v>12.2</v>
      </c>
      <c r="P44" s="31">
        <v>12.2</v>
      </c>
      <c r="Q44" s="31">
        <v>12.1</v>
      </c>
      <c r="R44" s="31">
        <v>12.1</v>
      </c>
      <c r="S44" s="31">
        <v>12.1</v>
      </c>
      <c r="T44" s="31">
        <v>12</v>
      </c>
      <c r="U44" s="31">
        <v>12</v>
      </c>
      <c r="V44" s="31">
        <v>12</v>
      </c>
      <c r="W44" s="31">
        <v>11.9</v>
      </c>
      <c r="X44" s="31">
        <v>11.9</v>
      </c>
      <c r="Y44" s="31">
        <v>11.9</v>
      </c>
      <c r="Z44" s="31">
        <v>11.8</v>
      </c>
      <c r="AA44" s="31">
        <v>11.8</v>
      </c>
      <c r="AB44" s="31">
        <v>11.8</v>
      </c>
      <c r="AC44" s="31">
        <v>11.8</v>
      </c>
      <c r="AD44" s="31">
        <v>11.7</v>
      </c>
      <c r="AE44" s="31">
        <v>11.7</v>
      </c>
      <c r="AF44" s="31">
        <v>11.7</v>
      </c>
      <c r="AG44" s="31">
        <v>11.7</v>
      </c>
      <c r="AH44" s="40"/>
    </row>
    <row r="45" spans="1:34" x14ac:dyDescent="0.35">
      <c r="A45" s="32" t="s">
        <v>39</v>
      </c>
      <c r="B45" s="55">
        <v>10.4</v>
      </c>
      <c r="C45" s="55">
        <v>10.4</v>
      </c>
      <c r="D45" s="55">
        <v>10.4</v>
      </c>
      <c r="E45" s="55">
        <v>10.4</v>
      </c>
      <c r="F45" s="55">
        <v>10.4</v>
      </c>
      <c r="G45" s="55">
        <v>10.5</v>
      </c>
      <c r="H45" s="55">
        <v>10.5</v>
      </c>
      <c r="I45" s="55">
        <v>10.5</v>
      </c>
      <c r="J45" s="55">
        <v>10.5</v>
      </c>
      <c r="K45" s="55">
        <v>10.5</v>
      </c>
      <c r="L45" s="55">
        <v>10.5</v>
      </c>
      <c r="M45" s="55">
        <v>10.5</v>
      </c>
      <c r="N45" s="55">
        <v>10.5</v>
      </c>
      <c r="O45" s="55">
        <v>10.5</v>
      </c>
      <c r="P45" s="55">
        <v>10.5</v>
      </c>
      <c r="Q45" s="55">
        <v>10.5</v>
      </c>
      <c r="R45" s="55">
        <v>10.5</v>
      </c>
      <c r="S45" s="55">
        <v>10.5</v>
      </c>
      <c r="T45" s="55">
        <v>10.5</v>
      </c>
      <c r="U45" s="55">
        <v>10.5</v>
      </c>
      <c r="V45" s="55">
        <v>10.5</v>
      </c>
      <c r="W45" s="55">
        <v>10.5</v>
      </c>
      <c r="X45" s="55">
        <v>10.5</v>
      </c>
      <c r="Y45" s="55">
        <v>10.5</v>
      </c>
      <c r="Z45" s="55">
        <v>10.5</v>
      </c>
      <c r="AA45" s="55">
        <v>10.5</v>
      </c>
      <c r="AB45" s="55">
        <v>10.4</v>
      </c>
      <c r="AC45" s="55">
        <v>10.4</v>
      </c>
      <c r="AD45" s="55">
        <v>10.4</v>
      </c>
      <c r="AE45" s="55">
        <v>10.4</v>
      </c>
      <c r="AF45" s="55">
        <v>10.4</v>
      </c>
      <c r="AG45" s="55">
        <v>10.4</v>
      </c>
      <c r="AH45" s="40"/>
    </row>
    <row r="46" spans="1:34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0"/>
    </row>
    <row r="47" spans="1:34" x14ac:dyDescent="0.35">
      <c r="A47" s="18" t="s">
        <v>42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40"/>
    </row>
    <row r="48" spans="1:34" x14ac:dyDescent="0.35">
      <c r="A48" s="20" t="s">
        <v>43</v>
      </c>
      <c r="B48" s="50">
        <v>3261484.4</v>
      </c>
      <c r="C48" s="50">
        <v>3293304.3</v>
      </c>
      <c r="D48" s="50">
        <v>3325970.7</v>
      </c>
      <c r="E48" s="50">
        <v>3362835.5</v>
      </c>
      <c r="F48" s="50">
        <v>3396005.3</v>
      </c>
      <c r="G48" s="50">
        <v>3426764.3</v>
      </c>
      <c r="H48" s="50">
        <v>3456747</v>
      </c>
      <c r="I48" s="50">
        <v>3485845.4</v>
      </c>
      <c r="J48" s="50">
        <v>3514323.2</v>
      </c>
      <c r="K48" s="50">
        <v>3544012.3</v>
      </c>
      <c r="L48" s="50">
        <v>3570802.4</v>
      </c>
      <c r="M48" s="50">
        <v>3597344.7</v>
      </c>
      <c r="N48" s="50">
        <v>3622317.1</v>
      </c>
      <c r="O48" s="50">
        <v>3646434.6</v>
      </c>
      <c r="P48" s="50">
        <v>3669092</v>
      </c>
      <c r="Q48" s="50">
        <v>3690286.4</v>
      </c>
      <c r="R48" s="50">
        <v>3710779.7</v>
      </c>
      <c r="S48" s="50">
        <v>3730654.6</v>
      </c>
      <c r="T48" s="50">
        <v>3750157.3</v>
      </c>
      <c r="U48" s="50">
        <v>3769079.1</v>
      </c>
      <c r="V48" s="50">
        <v>3786891.1</v>
      </c>
      <c r="W48" s="50">
        <v>3804716.8</v>
      </c>
      <c r="X48" s="50">
        <v>3823982</v>
      </c>
      <c r="Y48" s="50">
        <v>3842357.4</v>
      </c>
      <c r="Z48" s="50">
        <v>3860179</v>
      </c>
      <c r="AA48" s="50">
        <v>3877200.7</v>
      </c>
      <c r="AB48" s="50">
        <v>3895215.4</v>
      </c>
      <c r="AC48" s="50">
        <v>3912932.4</v>
      </c>
      <c r="AD48" s="50">
        <v>3929710.5</v>
      </c>
      <c r="AE48" s="50">
        <v>3945687.3</v>
      </c>
      <c r="AF48" s="50">
        <v>3961703.8</v>
      </c>
      <c r="AG48" s="50">
        <v>3977049.9</v>
      </c>
      <c r="AH48" s="40"/>
    </row>
    <row r="49" spans="1:34" x14ac:dyDescent="0.35">
      <c r="A49" s="22" t="s">
        <v>20</v>
      </c>
      <c r="B49" s="51">
        <v>3242129.6</v>
      </c>
      <c r="C49" s="51">
        <v>3273482.5</v>
      </c>
      <c r="D49" s="51">
        <v>3305693.6</v>
      </c>
      <c r="E49" s="51">
        <v>3342129.1</v>
      </c>
      <c r="F49" s="51">
        <v>3374901.3</v>
      </c>
      <c r="G49" s="51">
        <v>3405331.9</v>
      </c>
      <c r="H49" s="51">
        <v>3434962.7</v>
      </c>
      <c r="I49" s="51">
        <v>3463691.8</v>
      </c>
      <c r="J49" s="51">
        <v>3491785.9</v>
      </c>
      <c r="K49" s="51">
        <v>3521080</v>
      </c>
      <c r="L49" s="51">
        <v>3547492.9</v>
      </c>
      <c r="M49" s="51">
        <v>3573666.2</v>
      </c>
      <c r="N49" s="51">
        <v>3598254.9</v>
      </c>
      <c r="O49" s="51">
        <v>3622042.5</v>
      </c>
      <c r="P49" s="51">
        <v>3644381</v>
      </c>
      <c r="Q49" s="51">
        <v>3665289.5</v>
      </c>
      <c r="R49" s="51">
        <v>3685500.1</v>
      </c>
      <c r="S49" s="51">
        <v>3705081.6</v>
      </c>
      <c r="T49" s="51">
        <v>3724306.8</v>
      </c>
      <c r="U49" s="51">
        <v>3742860.5</v>
      </c>
      <c r="V49" s="51">
        <v>3760396.7</v>
      </c>
      <c r="W49" s="51">
        <v>3777939.9</v>
      </c>
      <c r="X49" s="51">
        <v>3796893.3</v>
      </c>
      <c r="Y49" s="51">
        <v>3814950.6</v>
      </c>
      <c r="Z49" s="51">
        <v>3832460.5</v>
      </c>
      <c r="AA49" s="51">
        <v>3849180.5</v>
      </c>
      <c r="AB49" s="51">
        <v>3866850.3</v>
      </c>
      <c r="AC49" s="51">
        <v>3884235.7</v>
      </c>
      <c r="AD49" s="51">
        <v>3900727.2</v>
      </c>
      <c r="AE49" s="51">
        <v>3916363.9</v>
      </c>
      <c r="AF49" s="51">
        <v>3932055.1</v>
      </c>
      <c r="AG49" s="51">
        <v>3947071.3</v>
      </c>
      <c r="AH49" s="40"/>
    </row>
    <row r="50" spans="1:34" x14ac:dyDescent="0.35">
      <c r="A50" s="25" t="s">
        <v>21</v>
      </c>
      <c r="B50" s="52">
        <v>116557.1</v>
      </c>
      <c r="C50" s="52">
        <v>118647.3</v>
      </c>
      <c r="D50" s="52">
        <v>120351.5</v>
      </c>
      <c r="E50" s="52">
        <v>121947.3</v>
      </c>
      <c r="F50" s="52">
        <v>123398.6</v>
      </c>
      <c r="G50" s="52">
        <v>124765.8</v>
      </c>
      <c r="H50" s="52">
        <v>126357</v>
      </c>
      <c r="I50" s="52">
        <v>128017.7</v>
      </c>
      <c r="J50" s="52">
        <v>129757</v>
      </c>
      <c r="K50" s="52">
        <v>131633.4</v>
      </c>
      <c r="L50" s="52">
        <v>133559.29999999999</v>
      </c>
      <c r="M50" s="52">
        <v>135533.5</v>
      </c>
      <c r="N50" s="52">
        <v>137535.1</v>
      </c>
      <c r="O50" s="52">
        <v>139535.6</v>
      </c>
      <c r="P50" s="52">
        <v>141533.6</v>
      </c>
      <c r="Q50" s="52">
        <v>143525.9</v>
      </c>
      <c r="R50" s="52">
        <v>145519.1</v>
      </c>
      <c r="S50" s="52">
        <v>147561</v>
      </c>
      <c r="T50" s="52">
        <v>149666.29999999999</v>
      </c>
      <c r="U50" s="52">
        <v>151808.29999999999</v>
      </c>
      <c r="V50" s="52">
        <v>153939.70000000001</v>
      </c>
      <c r="W50" s="52">
        <v>156031.29999999999</v>
      </c>
      <c r="X50" s="52">
        <v>158085.5</v>
      </c>
      <c r="Y50" s="52">
        <v>160132.29999999999</v>
      </c>
      <c r="Z50" s="52">
        <v>162240.6</v>
      </c>
      <c r="AA50" s="52">
        <v>164378.6</v>
      </c>
      <c r="AB50" s="52">
        <v>166614.20000000001</v>
      </c>
      <c r="AC50" s="52">
        <v>168872</v>
      </c>
      <c r="AD50" s="52">
        <v>171146.2</v>
      </c>
      <c r="AE50" s="52">
        <v>173447.6</v>
      </c>
      <c r="AF50" s="52">
        <v>175768.4</v>
      </c>
      <c r="AG50" s="52">
        <v>178164.1</v>
      </c>
      <c r="AH50" s="40"/>
    </row>
    <row r="51" spans="1:34" x14ac:dyDescent="0.35">
      <c r="A51" s="27" t="s">
        <v>22</v>
      </c>
      <c r="B51" s="53">
        <v>3095255.6</v>
      </c>
      <c r="C51" s="53">
        <v>3124142.2</v>
      </c>
      <c r="D51" s="53">
        <v>3154333.8</v>
      </c>
      <c r="E51" s="53">
        <v>3188941.8</v>
      </c>
      <c r="F51" s="53">
        <v>3220035.3</v>
      </c>
      <c r="G51" s="53">
        <v>3248884.6</v>
      </c>
      <c r="H51" s="53">
        <v>3276726.3</v>
      </c>
      <c r="I51" s="53">
        <v>3303600.2</v>
      </c>
      <c r="J51" s="53">
        <v>3329764.1</v>
      </c>
      <c r="K51" s="53">
        <v>3356968.1</v>
      </c>
      <c r="L51" s="53">
        <v>3381236.8</v>
      </c>
      <c r="M51" s="53">
        <v>3405211.5</v>
      </c>
      <c r="N51" s="53">
        <v>3427577.7</v>
      </c>
      <c r="O51" s="53">
        <v>3449141.7</v>
      </c>
      <c r="P51" s="53">
        <v>3469246.7</v>
      </c>
      <c r="Q51" s="53">
        <v>3487880.4</v>
      </c>
      <c r="R51" s="53">
        <v>3505822.1</v>
      </c>
      <c r="S51" s="53">
        <v>3523092.4</v>
      </c>
      <c r="T51" s="53">
        <v>3539935.1</v>
      </c>
      <c r="U51" s="53">
        <v>3556076.5</v>
      </c>
      <c r="V51" s="53">
        <v>3571209.6</v>
      </c>
      <c r="W51" s="53">
        <v>3586351.9</v>
      </c>
      <c r="X51" s="53">
        <v>3602934.4</v>
      </c>
      <c r="Y51" s="53">
        <v>3618630.6</v>
      </c>
      <c r="Z51" s="53">
        <v>3633714.6</v>
      </c>
      <c r="AA51" s="53">
        <v>3647973.2</v>
      </c>
      <c r="AB51" s="53">
        <v>3663073.9</v>
      </c>
      <c r="AC51" s="53">
        <v>3677863.8</v>
      </c>
      <c r="AD51" s="53">
        <v>3691728.3</v>
      </c>
      <c r="AE51" s="53">
        <v>3704704.8</v>
      </c>
      <c r="AF51" s="53">
        <v>3717706.4</v>
      </c>
      <c r="AG51" s="53">
        <v>3729954.4</v>
      </c>
      <c r="AH51" s="40"/>
    </row>
    <row r="52" spans="1:34" x14ac:dyDescent="0.35">
      <c r="A52" s="27" t="s">
        <v>23</v>
      </c>
      <c r="B52" s="53">
        <v>30316.9</v>
      </c>
      <c r="C52" s="53">
        <v>30693.1</v>
      </c>
      <c r="D52" s="53">
        <v>31008.2</v>
      </c>
      <c r="E52" s="53">
        <v>31240</v>
      </c>
      <c r="F52" s="53">
        <v>31467.4</v>
      </c>
      <c r="G52" s="53">
        <v>31681.599999999999</v>
      </c>
      <c r="H52" s="53">
        <v>31879.4</v>
      </c>
      <c r="I52" s="53">
        <v>32074</v>
      </c>
      <c r="J52" s="53">
        <v>32264.9</v>
      </c>
      <c r="K52" s="53">
        <v>32478.6</v>
      </c>
      <c r="L52" s="53">
        <v>32696.799999999999</v>
      </c>
      <c r="M52" s="53">
        <v>32921.199999999997</v>
      </c>
      <c r="N52" s="53">
        <v>33142</v>
      </c>
      <c r="O52" s="53">
        <v>33365.199999999997</v>
      </c>
      <c r="P52" s="53">
        <v>33600.699999999997</v>
      </c>
      <c r="Q52" s="53">
        <v>33883.1</v>
      </c>
      <c r="R52" s="53">
        <v>34158.9</v>
      </c>
      <c r="S52" s="53">
        <v>34428.199999999997</v>
      </c>
      <c r="T52" s="53">
        <v>34705.4</v>
      </c>
      <c r="U52" s="53">
        <v>34975.699999999997</v>
      </c>
      <c r="V52" s="53">
        <v>35247.4</v>
      </c>
      <c r="W52" s="53">
        <v>35556.699999999997</v>
      </c>
      <c r="X52" s="53">
        <v>35873.5</v>
      </c>
      <c r="Y52" s="53">
        <v>36187.699999999997</v>
      </c>
      <c r="Z52" s="53">
        <v>36505.199999999997</v>
      </c>
      <c r="AA52" s="53">
        <v>36828.800000000003</v>
      </c>
      <c r="AB52" s="53">
        <v>37162.199999999997</v>
      </c>
      <c r="AC52" s="53">
        <v>37500</v>
      </c>
      <c r="AD52" s="53">
        <v>37852.699999999997</v>
      </c>
      <c r="AE52" s="53">
        <v>38211.4</v>
      </c>
      <c r="AF52" s="53">
        <v>38580.300000000003</v>
      </c>
      <c r="AG52" s="53">
        <v>38952.9</v>
      </c>
      <c r="AH52" s="40"/>
    </row>
    <row r="53" spans="1:34" x14ac:dyDescent="0.35">
      <c r="A53" s="22" t="s">
        <v>24</v>
      </c>
      <c r="B53" s="51">
        <v>5189.1000000000004</v>
      </c>
      <c r="C53" s="51">
        <v>5269.8</v>
      </c>
      <c r="D53" s="51">
        <v>5346.2</v>
      </c>
      <c r="E53" s="51">
        <v>5415.2</v>
      </c>
      <c r="F53" s="51">
        <v>5480.3</v>
      </c>
      <c r="G53" s="51">
        <v>5540.5</v>
      </c>
      <c r="H53" s="51">
        <v>5604.6</v>
      </c>
      <c r="I53" s="51">
        <v>5674.8</v>
      </c>
      <c r="J53" s="51">
        <v>5749.4</v>
      </c>
      <c r="K53" s="51">
        <v>5814.2</v>
      </c>
      <c r="L53" s="51">
        <v>5878.2</v>
      </c>
      <c r="M53" s="51">
        <v>5935.4</v>
      </c>
      <c r="N53" s="51">
        <v>6001.2</v>
      </c>
      <c r="O53" s="51">
        <v>6055.4</v>
      </c>
      <c r="P53" s="51">
        <v>6102.7</v>
      </c>
      <c r="Q53" s="51">
        <v>6146.1</v>
      </c>
      <c r="R53" s="51">
        <v>6189.3</v>
      </c>
      <c r="S53" s="51">
        <v>6231.2</v>
      </c>
      <c r="T53" s="51">
        <v>6273.6</v>
      </c>
      <c r="U53" s="51">
        <v>6315.3</v>
      </c>
      <c r="V53" s="51">
        <v>6359.3</v>
      </c>
      <c r="W53" s="51">
        <v>6403.9</v>
      </c>
      <c r="X53" s="51">
        <v>6449.6</v>
      </c>
      <c r="Y53" s="51">
        <v>6494.4</v>
      </c>
      <c r="Z53" s="51">
        <v>6538.2</v>
      </c>
      <c r="AA53" s="51">
        <v>6582.5</v>
      </c>
      <c r="AB53" s="51">
        <v>6625.9</v>
      </c>
      <c r="AC53" s="51">
        <v>6668.8</v>
      </c>
      <c r="AD53" s="51">
        <v>6714.8</v>
      </c>
      <c r="AE53" s="51">
        <v>6761.9</v>
      </c>
      <c r="AF53" s="51">
        <v>6814.7</v>
      </c>
      <c r="AG53" s="51">
        <v>6876</v>
      </c>
      <c r="AH53" s="40"/>
    </row>
    <row r="54" spans="1:34" x14ac:dyDescent="0.35">
      <c r="A54" s="25" t="s">
        <v>25</v>
      </c>
      <c r="B54" s="52">
        <v>3212.1</v>
      </c>
      <c r="C54" s="52">
        <v>3246.8</v>
      </c>
      <c r="D54" s="52">
        <v>3279.9</v>
      </c>
      <c r="E54" s="52">
        <v>3305.9</v>
      </c>
      <c r="F54" s="52">
        <v>3331</v>
      </c>
      <c r="G54" s="52">
        <v>3354.8</v>
      </c>
      <c r="H54" s="52">
        <v>3377.4</v>
      </c>
      <c r="I54" s="52">
        <v>3404.1</v>
      </c>
      <c r="J54" s="52">
        <v>3431.5</v>
      </c>
      <c r="K54" s="52">
        <v>3452.3</v>
      </c>
      <c r="L54" s="52">
        <v>3474.5</v>
      </c>
      <c r="M54" s="52">
        <v>3494.4</v>
      </c>
      <c r="N54" s="52">
        <v>3520</v>
      </c>
      <c r="O54" s="52">
        <v>3533.9</v>
      </c>
      <c r="P54" s="52">
        <v>3546.5</v>
      </c>
      <c r="Q54" s="52">
        <v>3558</v>
      </c>
      <c r="R54" s="52">
        <v>3568.1</v>
      </c>
      <c r="S54" s="52">
        <v>3578.9</v>
      </c>
      <c r="T54" s="52">
        <v>3589.9</v>
      </c>
      <c r="U54" s="52">
        <v>3600.3</v>
      </c>
      <c r="V54" s="52">
        <v>3612.8</v>
      </c>
      <c r="W54" s="52">
        <v>3625.4</v>
      </c>
      <c r="X54" s="52">
        <v>3637.9</v>
      </c>
      <c r="Y54" s="52">
        <v>3649.4</v>
      </c>
      <c r="Z54" s="52">
        <v>3659.5</v>
      </c>
      <c r="AA54" s="52">
        <v>3669.3</v>
      </c>
      <c r="AB54" s="52">
        <v>3677.6</v>
      </c>
      <c r="AC54" s="52">
        <v>3683.6</v>
      </c>
      <c r="AD54" s="52">
        <v>3692.4</v>
      </c>
      <c r="AE54" s="52">
        <v>3703.7</v>
      </c>
      <c r="AF54" s="52">
        <v>3719.1</v>
      </c>
      <c r="AG54" s="52">
        <v>3740.5</v>
      </c>
      <c r="AH54" s="40"/>
    </row>
    <row r="55" spans="1:34" x14ac:dyDescent="0.35">
      <c r="A55" s="27" t="s">
        <v>26</v>
      </c>
      <c r="B55" s="31">
        <v>449.1</v>
      </c>
      <c r="C55" s="31">
        <v>465.6</v>
      </c>
      <c r="D55" s="31">
        <v>481.5</v>
      </c>
      <c r="E55" s="31">
        <v>501.4</v>
      </c>
      <c r="F55" s="31">
        <v>518.6</v>
      </c>
      <c r="G55" s="31">
        <v>531.4</v>
      </c>
      <c r="H55" s="31">
        <v>550.1</v>
      </c>
      <c r="I55" s="31">
        <v>571.29999999999995</v>
      </c>
      <c r="J55" s="31">
        <v>596.4</v>
      </c>
      <c r="K55" s="31">
        <v>618.79999999999995</v>
      </c>
      <c r="L55" s="31">
        <v>639.5</v>
      </c>
      <c r="M55" s="31">
        <v>656.9</v>
      </c>
      <c r="N55" s="31">
        <v>675.9</v>
      </c>
      <c r="O55" s="31">
        <v>696.3</v>
      </c>
      <c r="P55" s="31">
        <v>711.7</v>
      </c>
      <c r="Q55" s="31">
        <v>724.6</v>
      </c>
      <c r="R55" s="31">
        <v>738.2</v>
      </c>
      <c r="S55" s="31">
        <v>749.6</v>
      </c>
      <c r="T55" s="31">
        <v>760.4</v>
      </c>
      <c r="U55" s="31">
        <v>771</v>
      </c>
      <c r="V55" s="31">
        <v>780.8</v>
      </c>
      <c r="W55" s="31">
        <v>790.1</v>
      </c>
      <c r="X55" s="31">
        <v>799.5</v>
      </c>
      <c r="Y55" s="31">
        <v>808.6</v>
      </c>
      <c r="Z55" s="31">
        <v>817.6</v>
      </c>
      <c r="AA55" s="31">
        <v>826.3</v>
      </c>
      <c r="AB55" s="31">
        <v>834.6</v>
      </c>
      <c r="AC55" s="31">
        <v>843.3</v>
      </c>
      <c r="AD55" s="31">
        <v>851.7</v>
      </c>
      <c r="AE55" s="31">
        <v>858.4</v>
      </c>
      <c r="AF55" s="31">
        <v>865.7</v>
      </c>
      <c r="AG55" s="31">
        <v>875</v>
      </c>
      <c r="AH55" s="40"/>
    </row>
    <row r="56" spans="1:34" x14ac:dyDescent="0.35">
      <c r="A56" s="27" t="s">
        <v>27</v>
      </c>
      <c r="B56" s="53">
        <v>1527.9</v>
      </c>
      <c r="C56" s="53">
        <v>1557.5</v>
      </c>
      <c r="D56" s="53">
        <v>1584.8</v>
      </c>
      <c r="E56" s="53">
        <v>1607.9</v>
      </c>
      <c r="F56" s="53">
        <v>1630.7</v>
      </c>
      <c r="G56" s="53">
        <v>1654.2</v>
      </c>
      <c r="H56" s="53">
        <v>1677</v>
      </c>
      <c r="I56" s="53">
        <v>1699.4</v>
      </c>
      <c r="J56" s="53">
        <v>1721.5</v>
      </c>
      <c r="K56" s="53">
        <v>1743.1</v>
      </c>
      <c r="L56" s="53">
        <v>1764.2</v>
      </c>
      <c r="M56" s="53">
        <v>1784.1</v>
      </c>
      <c r="N56" s="53">
        <v>1805.3</v>
      </c>
      <c r="O56" s="53">
        <v>1825.2</v>
      </c>
      <c r="P56" s="53">
        <v>1844.5</v>
      </c>
      <c r="Q56" s="53">
        <v>1863.5</v>
      </c>
      <c r="R56" s="53">
        <v>1883</v>
      </c>
      <c r="S56" s="53">
        <v>1902.8</v>
      </c>
      <c r="T56" s="53">
        <v>1923.3</v>
      </c>
      <c r="U56" s="53">
        <v>1944</v>
      </c>
      <c r="V56" s="53">
        <v>1965.7</v>
      </c>
      <c r="W56" s="53">
        <v>1988.4</v>
      </c>
      <c r="X56" s="53">
        <v>2012.1</v>
      </c>
      <c r="Y56" s="53">
        <v>2036.3</v>
      </c>
      <c r="Z56" s="53">
        <v>2061.1999999999998</v>
      </c>
      <c r="AA56" s="53">
        <v>2086.9</v>
      </c>
      <c r="AB56" s="53">
        <v>2113.8000000000002</v>
      </c>
      <c r="AC56" s="53">
        <v>2141.9</v>
      </c>
      <c r="AD56" s="53">
        <v>2170.6999999999998</v>
      </c>
      <c r="AE56" s="53">
        <v>2199.9</v>
      </c>
      <c r="AF56" s="53">
        <v>2229.9</v>
      </c>
      <c r="AG56" s="53">
        <v>2260.5</v>
      </c>
      <c r="AH56" s="40"/>
    </row>
    <row r="57" spans="1:34" x14ac:dyDescent="0.35">
      <c r="A57" s="22" t="s">
        <v>28</v>
      </c>
      <c r="B57" s="51">
        <v>14165.7</v>
      </c>
      <c r="C57" s="51">
        <v>14551.9</v>
      </c>
      <c r="D57" s="51">
        <v>14931</v>
      </c>
      <c r="E57" s="51">
        <v>15291.2</v>
      </c>
      <c r="F57" s="51">
        <v>15623.7</v>
      </c>
      <c r="G57" s="51">
        <v>15891.9</v>
      </c>
      <c r="H57" s="51">
        <v>16179.7</v>
      </c>
      <c r="I57" s="51">
        <v>16478.7</v>
      </c>
      <c r="J57" s="51">
        <v>16787.900000000001</v>
      </c>
      <c r="K57" s="51">
        <v>17118.099999999999</v>
      </c>
      <c r="L57" s="51">
        <v>17431.3</v>
      </c>
      <c r="M57" s="51">
        <v>17743.099999999999</v>
      </c>
      <c r="N57" s="51">
        <v>18061</v>
      </c>
      <c r="O57" s="51">
        <v>18336.7</v>
      </c>
      <c r="P57" s="51">
        <v>18608.3</v>
      </c>
      <c r="Q57" s="51">
        <v>18850.8</v>
      </c>
      <c r="R57" s="51">
        <v>19090.3</v>
      </c>
      <c r="S57" s="51">
        <v>19341.900000000001</v>
      </c>
      <c r="T57" s="51">
        <v>19576.900000000001</v>
      </c>
      <c r="U57" s="51">
        <v>19903.3</v>
      </c>
      <c r="V57" s="51">
        <v>20135</v>
      </c>
      <c r="W57" s="51">
        <v>20373</v>
      </c>
      <c r="X57" s="51">
        <v>20639.2</v>
      </c>
      <c r="Y57" s="51">
        <v>20912.5</v>
      </c>
      <c r="Z57" s="51">
        <v>21180.3</v>
      </c>
      <c r="AA57" s="51">
        <v>21437.7</v>
      </c>
      <c r="AB57" s="51">
        <v>21739.1</v>
      </c>
      <c r="AC57" s="51">
        <v>22027.9</v>
      </c>
      <c r="AD57" s="51">
        <v>22268.5</v>
      </c>
      <c r="AE57" s="51">
        <v>22561.5</v>
      </c>
      <c r="AF57" s="51">
        <v>22833.9</v>
      </c>
      <c r="AG57" s="51">
        <v>23102.5</v>
      </c>
      <c r="AH57" s="40"/>
    </row>
    <row r="58" spans="1:34" x14ac:dyDescent="0.35">
      <c r="A58" s="25" t="s">
        <v>29</v>
      </c>
      <c r="B58" s="52">
        <v>1304.8</v>
      </c>
      <c r="C58" s="52">
        <v>1319</v>
      </c>
      <c r="D58" s="52">
        <v>1332.7</v>
      </c>
      <c r="E58" s="52">
        <v>1345</v>
      </c>
      <c r="F58" s="52">
        <v>1353.4</v>
      </c>
      <c r="G58" s="52">
        <v>1365.5</v>
      </c>
      <c r="H58" s="52">
        <v>1380.9</v>
      </c>
      <c r="I58" s="52">
        <v>1392.7</v>
      </c>
      <c r="J58" s="52">
        <v>1402.5</v>
      </c>
      <c r="K58" s="52">
        <v>1416.9</v>
      </c>
      <c r="L58" s="52">
        <v>1432.1</v>
      </c>
      <c r="M58" s="52">
        <v>1448</v>
      </c>
      <c r="N58" s="52">
        <v>1463.7</v>
      </c>
      <c r="O58" s="52">
        <v>1478.4</v>
      </c>
      <c r="P58" s="52">
        <v>1495.9</v>
      </c>
      <c r="Q58" s="52">
        <v>1511.8</v>
      </c>
      <c r="R58" s="52">
        <v>1528.5</v>
      </c>
      <c r="S58" s="52">
        <v>1546.8</v>
      </c>
      <c r="T58" s="52">
        <v>1563.9</v>
      </c>
      <c r="U58" s="52">
        <v>1591.8</v>
      </c>
      <c r="V58" s="52">
        <v>1608.8</v>
      </c>
      <c r="W58" s="52">
        <v>1627.9</v>
      </c>
      <c r="X58" s="52">
        <v>1648.2</v>
      </c>
      <c r="Y58" s="52">
        <v>1667.2</v>
      </c>
      <c r="Z58" s="52">
        <v>1687.6</v>
      </c>
      <c r="AA58" s="52">
        <v>1707.4</v>
      </c>
      <c r="AB58" s="52">
        <v>1730.2</v>
      </c>
      <c r="AC58" s="52">
        <v>1752.3</v>
      </c>
      <c r="AD58" s="52">
        <v>1771.6</v>
      </c>
      <c r="AE58" s="52">
        <v>1795.1</v>
      </c>
      <c r="AF58" s="52">
        <v>1816.5</v>
      </c>
      <c r="AG58" s="52">
        <v>1837.4</v>
      </c>
      <c r="AH58" s="40"/>
    </row>
    <row r="59" spans="1:34" x14ac:dyDescent="0.35">
      <c r="A59" s="27" t="s">
        <v>30</v>
      </c>
      <c r="B59" s="53">
        <v>5362.9</v>
      </c>
      <c r="C59" s="53">
        <v>5484.3</v>
      </c>
      <c r="D59" s="53">
        <v>5610.5</v>
      </c>
      <c r="E59" s="53">
        <v>5728.9</v>
      </c>
      <c r="F59" s="53">
        <v>5837</v>
      </c>
      <c r="G59" s="53">
        <v>5947.9</v>
      </c>
      <c r="H59" s="53">
        <v>6068.6</v>
      </c>
      <c r="I59" s="53">
        <v>6189.7</v>
      </c>
      <c r="J59" s="53">
        <v>6314.6</v>
      </c>
      <c r="K59" s="53">
        <v>6448.3</v>
      </c>
      <c r="L59" s="53">
        <v>6574.4</v>
      </c>
      <c r="M59" s="53">
        <v>6699.1</v>
      </c>
      <c r="N59" s="53">
        <v>6825.9</v>
      </c>
      <c r="O59" s="53">
        <v>6935.6</v>
      </c>
      <c r="P59" s="53">
        <v>7040.8</v>
      </c>
      <c r="Q59" s="53">
        <v>7133</v>
      </c>
      <c r="R59" s="53">
        <v>7222.2</v>
      </c>
      <c r="S59" s="53">
        <v>7316.7</v>
      </c>
      <c r="T59" s="53">
        <v>7406.3</v>
      </c>
      <c r="U59" s="53">
        <v>7529.8</v>
      </c>
      <c r="V59" s="53">
        <v>7619.7</v>
      </c>
      <c r="W59" s="53">
        <v>7711</v>
      </c>
      <c r="X59" s="53">
        <v>7815.6</v>
      </c>
      <c r="Y59" s="53">
        <v>7922.4</v>
      </c>
      <c r="Z59" s="53">
        <v>8030.3</v>
      </c>
      <c r="AA59" s="53">
        <v>8139.1</v>
      </c>
      <c r="AB59" s="53">
        <v>8261</v>
      </c>
      <c r="AC59" s="53">
        <v>8376.7999999999993</v>
      </c>
      <c r="AD59" s="53">
        <v>8479.4</v>
      </c>
      <c r="AE59" s="53">
        <v>8595.5</v>
      </c>
      <c r="AF59" s="53">
        <v>8707.1</v>
      </c>
      <c r="AG59" s="53">
        <v>8814</v>
      </c>
      <c r="AH59" s="40"/>
    </row>
    <row r="60" spans="1:34" x14ac:dyDescent="0.35">
      <c r="A60" s="27" t="s">
        <v>31</v>
      </c>
      <c r="B60" s="53">
        <v>7498</v>
      </c>
      <c r="C60" s="53">
        <v>7748.5</v>
      </c>
      <c r="D60" s="53">
        <v>7987.8</v>
      </c>
      <c r="E60" s="53">
        <v>8217.2999999999993</v>
      </c>
      <c r="F60" s="53">
        <v>8433.2999999999993</v>
      </c>
      <c r="G60" s="53">
        <v>8578.5</v>
      </c>
      <c r="H60" s="53">
        <v>8730.1</v>
      </c>
      <c r="I60" s="53">
        <v>8896.2999999999993</v>
      </c>
      <c r="J60" s="53">
        <v>9070.9</v>
      </c>
      <c r="K60" s="53">
        <v>9252.9</v>
      </c>
      <c r="L60" s="53">
        <v>9424.7999999999993</v>
      </c>
      <c r="M60" s="53">
        <v>9596</v>
      </c>
      <c r="N60" s="53">
        <v>9771.5</v>
      </c>
      <c r="O60" s="53">
        <v>9922.7000000000007</v>
      </c>
      <c r="P60" s="53">
        <v>10071.6</v>
      </c>
      <c r="Q60" s="53">
        <v>10206</v>
      </c>
      <c r="R60" s="53">
        <v>10339.6</v>
      </c>
      <c r="S60" s="53">
        <v>10478.299999999999</v>
      </c>
      <c r="T60" s="53">
        <v>10606.7</v>
      </c>
      <c r="U60" s="53">
        <v>10781.7</v>
      </c>
      <c r="V60" s="53">
        <v>10906.6</v>
      </c>
      <c r="W60" s="53">
        <v>11034.1</v>
      </c>
      <c r="X60" s="53">
        <v>11175.4</v>
      </c>
      <c r="Y60" s="53">
        <v>11322.8</v>
      </c>
      <c r="Z60" s="53">
        <v>11462.4</v>
      </c>
      <c r="AA60" s="53">
        <v>11591.2</v>
      </c>
      <c r="AB60" s="53">
        <v>11748</v>
      </c>
      <c r="AC60" s="53">
        <v>11898.8</v>
      </c>
      <c r="AD60" s="53">
        <v>12017.5</v>
      </c>
      <c r="AE60" s="53">
        <v>12170.9</v>
      </c>
      <c r="AF60" s="53">
        <v>12310.3</v>
      </c>
      <c r="AG60" s="53">
        <v>12451.2</v>
      </c>
      <c r="AH60" s="40"/>
    </row>
    <row r="61" spans="1:34" x14ac:dyDescent="0.35">
      <c r="A61" s="20" t="s">
        <v>44</v>
      </c>
      <c r="B61" s="50">
        <v>669181</v>
      </c>
      <c r="C61" s="50">
        <v>679316</v>
      </c>
      <c r="D61" s="50">
        <v>688397.3</v>
      </c>
      <c r="E61" s="50">
        <v>696673.6</v>
      </c>
      <c r="F61" s="50">
        <v>704975.3</v>
      </c>
      <c r="G61" s="50">
        <v>713424.7</v>
      </c>
      <c r="H61" s="50">
        <v>722049.2</v>
      </c>
      <c r="I61" s="50">
        <v>731115.5</v>
      </c>
      <c r="J61" s="50">
        <v>740289.4</v>
      </c>
      <c r="K61" s="50">
        <v>749581.1</v>
      </c>
      <c r="L61" s="50">
        <v>758849.2</v>
      </c>
      <c r="M61" s="50">
        <v>768420.3</v>
      </c>
      <c r="N61" s="50">
        <v>777976.7</v>
      </c>
      <c r="O61" s="50">
        <v>787522.1</v>
      </c>
      <c r="P61" s="50">
        <v>796159.4</v>
      </c>
      <c r="Q61" s="50">
        <v>804773.9</v>
      </c>
      <c r="R61" s="50">
        <v>813481.8</v>
      </c>
      <c r="S61" s="50">
        <v>822348.5</v>
      </c>
      <c r="T61" s="50">
        <v>831373.1</v>
      </c>
      <c r="U61" s="50">
        <v>840563.4</v>
      </c>
      <c r="V61" s="50">
        <v>849985.6</v>
      </c>
      <c r="W61" s="50">
        <v>859665.8</v>
      </c>
      <c r="X61" s="50">
        <v>869808.4</v>
      </c>
      <c r="Y61" s="50">
        <v>880253</v>
      </c>
      <c r="Z61" s="50">
        <v>890909.7</v>
      </c>
      <c r="AA61" s="50">
        <v>901815.7</v>
      </c>
      <c r="AB61" s="50">
        <v>913134.7</v>
      </c>
      <c r="AC61" s="50">
        <v>924730.5</v>
      </c>
      <c r="AD61" s="50">
        <v>936365.8</v>
      </c>
      <c r="AE61" s="50">
        <v>948234.8</v>
      </c>
      <c r="AF61" s="50">
        <v>960618.5</v>
      </c>
      <c r="AG61" s="50">
        <v>973673.5</v>
      </c>
      <c r="AH61" s="40"/>
    </row>
    <row r="62" spans="1:34" x14ac:dyDescent="0.35">
      <c r="A62" s="22" t="s">
        <v>20</v>
      </c>
      <c r="B62" s="51">
        <v>667142</v>
      </c>
      <c r="C62" s="51">
        <v>677216.1</v>
      </c>
      <c r="D62" s="51">
        <v>686237.8</v>
      </c>
      <c r="E62" s="51">
        <v>694458.1</v>
      </c>
      <c r="F62" s="51">
        <v>702706.6</v>
      </c>
      <c r="G62" s="51">
        <v>711113.6</v>
      </c>
      <c r="H62" s="51">
        <v>719692.3</v>
      </c>
      <c r="I62" s="51">
        <v>728709.7</v>
      </c>
      <c r="J62" s="51">
        <v>737831.9</v>
      </c>
      <c r="K62" s="51">
        <v>747069.5</v>
      </c>
      <c r="L62" s="51">
        <v>756284.8</v>
      </c>
      <c r="M62" s="51">
        <v>765802.3</v>
      </c>
      <c r="N62" s="51">
        <v>775306</v>
      </c>
      <c r="O62" s="51">
        <v>784801.4</v>
      </c>
      <c r="P62" s="51">
        <v>793391.7</v>
      </c>
      <c r="Q62" s="51">
        <v>801959.4</v>
      </c>
      <c r="R62" s="51">
        <v>810624.2</v>
      </c>
      <c r="S62" s="51">
        <v>819443.8</v>
      </c>
      <c r="T62" s="51">
        <v>828420.5</v>
      </c>
      <c r="U62" s="51">
        <v>837547.8</v>
      </c>
      <c r="V62" s="51">
        <v>846912.6</v>
      </c>
      <c r="W62" s="51">
        <v>856532</v>
      </c>
      <c r="X62" s="51">
        <v>866608.9</v>
      </c>
      <c r="Y62" s="51">
        <v>876985.9</v>
      </c>
      <c r="Z62" s="51">
        <v>887577.8</v>
      </c>
      <c r="AA62" s="51">
        <v>898419.6</v>
      </c>
      <c r="AB62" s="51">
        <v>909667.2</v>
      </c>
      <c r="AC62" s="51">
        <v>921192.2</v>
      </c>
      <c r="AD62" s="51">
        <v>932761.7</v>
      </c>
      <c r="AE62" s="51">
        <v>944557.1</v>
      </c>
      <c r="AF62" s="51">
        <v>956872.1</v>
      </c>
      <c r="AG62" s="51">
        <v>969860.2</v>
      </c>
      <c r="AH62" s="40"/>
    </row>
    <row r="63" spans="1:34" x14ac:dyDescent="0.35">
      <c r="A63" s="27" t="s">
        <v>33</v>
      </c>
      <c r="B63" s="53">
        <v>487199.7</v>
      </c>
      <c r="C63" s="53">
        <v>494304</v>
      </c>
      <c r="D63" s="53">
        <v>500708.3</v>
      </c>
      <c r="E63" s="53">
        <v>506590.8</v>
      </c>
      <c r="F63" s="53">
        <v>512600.7</v>
      </c>
      <c r="G63" s="53">
        <v>518800.6</v>
      </c>
      <c r="H63" s="53">
        <v>525191.69999999995</v>
      </c>
      <c r="I63" s="53">
        <v>531949.30000000005</v>
      </c>
      <c r="J63" s="53">
        <v>538772.6</v>
      </c>
      <c r="K63" s="53">
        <v>545677.5</v>
      </c>
      <c r="L63" s="53">
        <v>552578.69999999995</v>
      </c>
      <c r="M63" s="53">
        <v>559764.4</v>
      </c>
      <c r="N63" s="53">
        <v>566958.19999999995</v>
      </c>
      <c r="O63" s="53">
        <v>574030.5</v>
      </c>
      <c r="P63" s="53">
        <v>580384.69999999995</v>
      </c>
      <c r="Q63" s="53">
        <v>586706.9</v>
      </c>
      <c r="R63" s="53">
        <v>593109</v>
      </c>
      <c r="S63" s="53">
        <v>599627.30000000005</v>
      </c>
      <c r="T63" s="53">
        <v>606262.9</v>
      </c>
      <c r="U63" s="53">
        <v>613005.9</v>
      </c>
      <c r="V63" s="53">
        <v>619947.80000000005</v>
      </c>
      <c r="W63" s="53">
        <v>627109.4</v>
      </c>
      <c r="X63" s="53">
        <v>634622.5</v>
      </c>
      <c r="Y63" s="53">
        <v>642393.4</v>
      </c>
      <c r="Z63" s="53">
        <v>650332.69999999995</v>
      </c>
      <c r="AA63" s="53">
        <v>658485.69999999995</v>
      </c>
      <c r="AB63" s="53">
        <v>666960.30000000005</v>
      </c>
      <c r="AC63" s="53">
        <v>675713.7</v>
      </c>
      <c r="AD63" s="53">
        <v>684492.9</v>
      </c>
      <c r="AE63" s="53">
        <v>693481</v>
      </c>
      <c r="AF63" s="53">
        <v>702957.3</v>
      </c>
      <c r="AG63" s="53">
        <v>713072.2</v>
      </c>
      <c r="AH63" s="40"/>
    </row>
    <row r="64" spans="1:34" x14ac:dyDescent="0.35">
      <c r="A64" s="32" t="s">
        <v>34</v>
      </c>
      <c r="B64" s="54">
        <v>179942.3</v>
      </c>
      <c r="C64" s="54">
        <v>182912.1</v>
      </c>
      <c r="D64" s="54">
        <v>185529.60000000001</v>
      </c>
      <c r="E64" s="54">
        <v>187867.3</v>
      </c>
      <c r="F64" s="54">
        <v>190105.9</v>
      </c>
      <c r="G64" s="54">
        <v>192313.1</v>
      </c>
      <c r="H64" s="54">
        <v>194500.6</v>
      </c>
      <c r="I64" s="54">
        <v>196760.4</v>
      </c>
      <c r="J64" s="54">
        <v>199059.4</v>
      </c>
      <c r="K64" s="54">
        <v>201391.9</v>
      </c>
      <c r="L64" s="54">
        <v>203706.1</v>
      </c>
      <c r="M64" s="54">
        <v>206037.9</v>
      </c>
      <c r="N64" s="54">
        <v>208347.8</v>
      </c>
      <c r="O64" s="54">
        <v>210770.9</v>
      </c>
      <c r="P64" s="54">
        <v>213007</v>
      </c>
      <c r="Q64" s="54">
        <v>215252.5</v>
      </c>
      <c r="R64" s="54">
        <v>217515.2</v>
      </c>
      <c r="S64" s="54">
        <v>219816.5</v>
      </c>
      <c r="T64" s="54">
        <v>222157.6</v>
      </c>
      <c r="U64" s="54">
        <v>224541.9</v>
      </c>
      <c r="V64" s="54">
        <v>226964.8</v>
      </c>
      <c r="W64" s="54">
        <v>229422.6</v>
      </c>
      <c r="X64" s="54">
        <v>231986.3</v>
      </c>
      <c r="Y64" s="54">
        <v>234592.5</v>
      </c>
      <c r="Z64" s="54">
        <v>237245.1</v>
      </c>
      <c r="AA64" s="54">
        <v>239933.9</v>
      </c>
      <c r="AB64" s="54">
        <v>242706.9</v>
      </c>
      <c r="AC64" s="54">
        <v>245478.5</v>
      </c>
      <c r="AD64" s="54">
        <v>248268.7</v>
      </c>
      <c r="AE64" s="54">
        <v>251076.1</v>
      </c>
      <c r="AF64" s="54">
        <v>253914.8</v>
      </c>
      <c r="AG64" s="54">
        <v>256788.1</v>
      </c>
      <c r="AH64" s="40"/>
    </row>
    <row r="65" spans="1:34" x14ac:dyDescent="0.35">
      <c r="A65" s="22" t="s">
        <v>35</v>
      </c>
      <c r="B65" s="55">
        <v>790.6</v>
      </c>
      <c r="C65" s="55">
        <v>806.9</v>
      </c>
      <c r="D65" s="55">
        <v>822.3</v>
      </c>
      <c r="E65" s="55">
        <v>836.3</v>
      </c>
      <c r="F65" s="55">
        <v>847.7</v>
      </c>
      <c r="G65" s="55">
        <v>858.9</v>
      </c>
      <c r="H65" s="55">
        <v>870.1</v>
      </c>
      <c r="I65" s="55">
        <v>881.1</v>
      </c>
      <c r="J65" s="55">
        <v>892.3</v>
      </c>
      <c r="K65" s="55">
        <v>903.4</v>
      </c>
      <c r="L65" s="55">
        <v>914.5</v>
      </c>
      <c r="M65" s="55">
        <v>925.3</v>
      </c>
      <c r="N65" s="55">
        <v>935.3</v>
      </c>
      <c r="O65" s="55">
        <v>945</v>
      </c>
      <c r="P65" s="55">
        <v>953.9</v>
      </c>
      <c r="Q65" s="55">
        <v>963.3</v>
      </c>
      <c r="R65" s="55">
        <v>972.7</v>
      </c>
      <c r="S65" s="55">
        <v>982</v>
      </c>
      <c r="T65" s="55">
        <v>992.1</v>
      </c>
      <c r="U65" s="54">
        <v>1002.3</v>
      </c>
      <c r="V65" s="54">
        <v>1012.7</v>
      </c>
      <c r="W65" s="54">
        <v>1023.9</v>
      </c>
      <c r="X65" s="54">
        <v>1035.5</v>
      </c>
      <c r="Y65" s="54">
        <v>1046.8</v>
      </c>
      <c r="Z65" s="54">
        <v>1058.7</v>
      </c>
      <c r="AA65" s="54">
        <v>1070.2</v>
      </c>
      <c r="AB65" s="54">
        <v>1082.7</v>
      </c>
      <c r="AC65" s="54">
        <v>1094.5999999999999</v>
      </c>
      <c r="AD65" s="54">
        <v>1108</v>
      </c>
      <c r="AE65" s="54">
        <v>1121.5999999999999</v>
      </c>
      <c r="AF65" s="54">
        <v>1135.3</v>
      </c>
      <c r="AG65" s="54">
        <v>1148.8</v>
      </c>
      <c r="AH65" s="40"/>
    </row>
    <row r="66" spans="1:34" x14ac:dyDescent="0.35">
      <c r="A66" s="22" t="s">
        <v>28</v>
      </c>
      <c r="B66" s="29">
        <v>949.3</v>
      </c>
      <c r="C66" s="29">
        <v>989.7</v>
      </c>
      <c r="D66" s="51">
        <v>1029.7</v>
      </c>
      <c r="E66" s="51">
        <v>1068</v>
      </c>
      <c r="F66" s="51">
        <v>1105.5999999999999</v>
      </c>
      <c r="G66" s="51">
        <v>1132.5999999999999</v>
      </c>
      <c r="H66" s="51">
        <v>1163.2</v>
      </c>
      <c r="I66" s="51">
        <v>1196.9000000000001</v>
      </c>
      <c r="J66" s="51">
        <v>1233.0999999999999</v>
      </c>
      <c r="K66" s="51">
        <v>1272.0999999999999</v>
      </c>
      <c r="L66" s="51">
        <v>1309.5</v>
      </c>
      <c r="M66" s="51">
        <v>1347.9</v>
      </c>
      <c r="N66" s="51">
        <v>1386.6</v>
      </c>
      <c r="O66" s="51">
        <v>1422.6</v>
      </c>
      <c r="P66" s="51">
        <v>1457</v>
      </c>
      <c r="Q66" s="51">
        <v>1490.9</v>
      </c>
      <c r="R66" s="51">
        <v>1520.8</v>
      </c>
      <c r="S66" s="51">
        <v>1554.8</v>
      </c>
      <c r="T66" s="51">
        <v>1588.9</v>
      </c>
      <c r="U66" s="51">
        <v>1637.6</v>
      </c>
      <c r="V66" s="51">
        <v>1680.6</v>
      </c>
      <c r="W66" s="51">
        <v>1726.1</v>
      </c>
      <c r="X66" s="51">
        <v>1775.9</v>
      </c>
      <c r="Y66" s="51">
        <v>1827.8</v>
      </c>
      <c r="Z66" s="51">
        <v>1876.3</v>
      </c>
      <c r="AA66" s="51">
        <v>1924.3</v>
      </c>
      <c r="AB66" s="51">
        <v>1978.6</v>
      </c>
      <c r="AC66" s="51">
        <v>2032.6</v>
      </c>
      <c r="AD66" s="51">
        <v>2080.1</v>
      </c>
      <c r="AE66" s="51">
        <v>2135.1</v>
      </c>
      <c r="AF66" s="51">
        <v>2185.1999999999998</v>
      </c>
      <c r="AG66" s="51">
        <v>2233.6</v>
      </c>
      <c r="AH66" s="40"/>
    </row>
    <row r="67" spans="1:34" x14ac:dyDescent="0.35">
      <c r="A67" s="25" t="s">
        <v>36</v>
      </c>
      <c r="B67" s="30">
        <v>142</v>
      </c>
      <c r="C67" s="30">
        <v>149.9</v>
      </c>
      <c r="D67" s="30">
        <v>157.9</v>
      </c>
      <c r="E67" s="30">
        <v>165.3</v>
      </c>
      <c r="F67" s="30">
        <v>172.7</v>
      </c>
      <c r="G67" s="30">
        <v>180.1</v>
      </c>
      <c r="H67" s="30">
        <v>187.8</v>
      </c>
      <c r="I67" s="30">
        <v>196.4</v>
      </c>
      <c r="J67" s="30">
        <v>205.5</v>
      </c>
      <c r="K67" s="30">
        <v>215</v>
      </c>
      <c r="L67" s="30">
        <v>224.7</v>
      </c>
      <c r="M67" s="30">
        <v>234.6</v>
      </c>
      <c r="N67" s="30">
        <v>245</v>
      </c>
      <c r="O67" s="30">
        <v>254.6</v>
      </c>
      <c r="P67" s="30">
        <v>264.39999999999998</v>
      </c>
      <c r="Q67" s="30">
        <v>274.39999999999998</v>
      </c>
      <c r="R67" s="30">
        <v>284.2</v>
      </c>
      <c r="S67" s="30">
        <v>294.7</v>
      </c>
      <c r="T67" s="30">
        <v>305.7</v>
      </c>
      <c r="U67" s="30">
        <v>319.7</v>
      </c>
      <c r="V67" s="30">
        <v>332.6</v>
      </c>
      <c r="W67" s="30">
        <v>345.1</v>
      </c>
      <c r="X67" s="30">
        <v>357.9</v>
      </c>
      <c r="Y67" s="30">
        <v>370.8</v>
      </c>
      <c r="Z67" s="30">
        <v>383.8</v>
      </c>
      <c r="AA67" s="30">
        <v>396.4</v>
      </c>
      <c r="AB67" s="30">
        <v>410.7</v>
      </c>
      <c r="AC67" s="30">
        <v>424.7</v>
      </c>
      <c r="AD67" s="30">
        <v>437.3</v>
      </c>
      <c r="AE67" s="30">
        <v>451.1</v>
      </c>
      <c r="AF67" s="30">
        <v>463.7</v>
      </c>
      <c r="AG67" s="30">
        <v>475.7</v>
      </c>
      <c r="AH67" s="40"/>
    </row>
    <row r="68" spans="1:34" x14ac:dyDescent="0.35">
      <c r="A68" s="32" t="s">
        <v>31</v>
      </c>
      <c r="B68" s="55">
        <v>807.3</v>
      </c>
      <c r="C68" s="55">
        <v>839.8</v>
      </c>
      <c r="D68" s="55">
        <v>871.8</v>
      </c>
      <c r="E68" s="55">
        <v>902.6</v>
      </c>
      <c r="F68" s="55">
        <v>932.9</v>
      </c>
      <c r="G68" s="55">
        <v>952.5</v>
      </c>
      <c r="H68" s="55">
        <v>975.4</v>
      </c>
      <c r="I68" s="54">
        <v>1000.5</v>
      </c>
      <c r="J68" s="54">
        <v>1027.7</v>
      </c>
      <c r="K68" s="54">
        <v>1057.0999999999999</v>
      </c>
      <c r="L68" s="54">
        <v>1084.8</v>
      </c>
      <c r="M68" s="54">
        <v>1113.3</v>
      </c>
      <c r="N68" s="54">
        <v>1141.5999999999999</v>
      </c>
      <c r="O68" s="54">
        <v>1167.9000000000001</v>
      </c>
      <c r="P68" s="54">
        <v>1192.7</v>
      </c>
      <c r="Q68" s="54">
        <v>1216.5</v>
      </c>
      <c r="R68" s="54">
        <v>1236.5999999999999</v>
      </c>
      <c r="S68" s="54">
        <v>1260.0999999999999</v>
      </c>
      <c r="T68" s="54">
        <v>1283.2</v>
      </c>
      <c r="U68" s="54">
        <v>1317.8</v>
      </c>
      <c r="V68" s="54">
        <v>1348</v>
      </c>
      <c r="W68" s="54">
        <v>1381</v>
      </c>
      <c r="X68" s="54">
        <v>1418</v>
      </c>
      <c r="Y68" s="54">
        <v>1457</v>
      </c>
      <c r="Z68" s="54">
        <v>1492.5</v>
      </c>
      <c r="AA68" s="54">
        <v>1528</v>
      </c>
      <c r="AB68" s="54">
        <v>1567.9</v>
      </c>
      <c r="AC68" s="54">
        <v>1607.9</v>
      </c>
      <c r="AD68" s="54">
        <v>1642.7</v>
      </c>
      <c r="AE68" s="54">
        <v>1684</v>
      </c>
      <c r="AF68" s="54">
        <v>1721.5</v>
      </c>
      <c r="AG68" s="54">
        <v>1757.9</v>
      </c>
      <c r="AH68" s="40"/>
    </row>
    <row r="69" spans="1:34" x14ac:dyDescent="0.35">
      <c r="A69" s="22" t="s">
        <v>37</v>
      </c>
      <c r="B69" s="29">
        <v>299.10000000000002</v>
      </c>
      <c r="C69" s="29">
        <v>303.3</v>
      </c>
      <c r="D69" s="29">
        <v>307.39999999999998</v>
      </c>
      <c r="E69" s="29">
        <v>311.2</v>
      </c>
      <c r="F69" s="29">
        <v>315.5</v>
      </c>
      <c r="G69" s="29">
        <v>319.60000000000002</v>
      </c>
      <c r="H69" s="29">
        <v>323.7</v>
      </c>
      <c r="I69" s="29">
        <v>327.8</v>
      </c>
      <c r="J69" s="29">
        <v>332</v>
      </c>
      <c r="K69" s="29">
        <v>336.2</v>
      </c>
      <c r="L69" s="29">
        <v>340.4</v>
      </c>
      <c r="M69" s="29">
        <v>344.7</v>
      </c>
      <c r="N69" s="29">
        <v>348.9</v>
      </c>
      <c r="O69" s="29">
        <v>353.1</v>
      </c>
      <c r="P69" s="29">
        <v>356.7</v>
      </c>
      <c r="Q69" s="29">
        <v>360.4</v>
      </c>
      <c r="R69" s="29">
        <v>364.1</v>
      </c>
      <c r="S69" s="29">
        <v>367.8</v>
      </c>
      <c r="T69" s="29">
        <v>371.6</v>
      </c>
      <c r="U69" s="29">
        <v>375.7</v>
      </c>
      <c r="V69" s="29">
        <v>379.7</v>
      </c>
      <c r="W69" s="29">
        <v>383.8</v>
      </c>
      <c r="X69" s="29">
        <v>388.1</v>
      </c>
      <c r="Y69" s="29">
        <v>392.5</v>
      </c>
      <c r="Z69" s="29">
        <v>397</v>
      </c>
      <c r="AA69" s="29">
        <v>401.5</v>
      </c>
      <c r="AB69" s="29">
        <v>406.2</v>
      </c>
      <c r="AC69" s="29">
        <v>411.1</v>
      </c>
      <c r="AD69" s="29">
        <v>416</v>
      </c>
      <c r="AE69" s="29">
        <v>421</v>
      </c>
      <c r="AF69" s="29">
        <v>425.9</v>
      </c>
      <c r="AG69" s="29">
        <v>430.9</v>
      </c>
      <c r="AH69" s="40"/>
    </row>
    <row r="70" spans="1:34" x14ac:dyDescent="0.35">
      <c r="A70" s="27" t="s">
        <v>38</v>
      </c>
      <c r="B70" s="31">
        <v>115.8</v>
      </c>
      <c r="C70" s="31">
        <v>116.7</v>
      </c>
      <c r="D70" s="31">
        <v>117.5</v>
      </c>
      <c r="E70" s="31">
        <v>118.2</v>
      </c>
      <c r="F70" s="31">
        <v>119.1</v>
      </c>
      <c r="G70" s="31">
        <v>119.9</v>
      </c>
      <c r="H70" s="31">
        <v>120.8</v>
      </c>
      <c r="I70" s="31">
        <v>121.8</v>
      </c>
      <c r="J70" s="31">
        <v>122.8</v>
      </c>
      <c r="K70" s="31">
        <v>123.8</v>
      </c>
      <c r="L70" s="31">
        <v>124.8</v>
      </c>
      <c r="M70" s="31">
        <v>125.8</v>
      </c>
      <c r="N70" s="31">
        <v>126.8</v>
      </c>
      <c r="O70" s="31">
        <v>127.9</v>
      </c>
      <c r="P70" s="31">
        <v>128.9</v>
      </c>
      <c r="Q70" s="31">
        <v>129.80000000000001</v>
      </c>
      <c r="R70" s="31">
        <v>130.9</v>
      </c>
      <c r="S70" s="31">
        <v>131.9</v>
      </c>
      <c r="T70" s="31">
        <v>132.9</v>
      </c>
      <c r="U70" s="31">
        <v>134.1</v>
      </c>
      <c r="V70" s="31">
        <v>135.1</v>
      </c>
      <c r="W70" s="31">
        <v>136.30000000000001</v>
      </c>
      <c r="X70" s="31">
        <v>137.5</v>
      </c>
      <c r="Y70" s="31">
        <v>138.80000000000001</v>
      </c>
      <c r="Z70" s="31">
        <v>140</v>
      </c>
      <c r="AA70" s="31">
        <v>141.4</v>
      </c>
      <c r="AB70" s="31">
        <v>142.80000000000001</v>
      </c>
      <c r="AC70" s="31">
        <v>144.30000000000001</v>
      </c>
      <c r="AD70" s="31">
        <v>145.9</v>
      </c>
      <c r="AE70" s="31">
        <v>147.4</v>
      </c>
      <c r="AF70" s="31">
        <v>149</v>
      </c>
      <c r="AG70" s="31">
        <v>150.6</v>
      </c>
      <c r="AH70" s="40"/>
    </row>
    <row r="71" spans="1:34" x14ac:dyDescent="0.35">
      <c r="A71" s="32" t="s">
        <v>39</v>
      </c>
      <c r="B71" s="55">
        <v>183.3</v>
      </c>
      <c r="C71" s="55">
        <v>186.6</v>
      </c>
      <c r="D71" s="55">
        <v>189.9</v>
      </c>
      <c r="E71" s="55">
        <v>193</v>
      </c>
      <c r="F71" s="55">
        <v>196.4</v>
      </c>
      <c r="G71" s="55">
        <v>199.7</v>
      </c>
      <c r="H71" s="55">
        <v>202.9</v>
      </c>
      <c r="I71" s="55">
        <v>206</v>
      </c>
      <c r="J71" s="55">
        <v>209.2</v>
      </c>
      <c r="K71" s="55">
        <v>212.4</v>
      </c>
      <c r="L71" s="55">
        <v>215.6</v>
      </c>
      <c r="M71" s="55">
        <v>218.9</v>
      </c>
      <c r="N71" s="55">
        <v>222.1</v>
      </c>
      <c r="O71" s="55">
        <v>225.3</v>
      </c>
      <c r="P71" s="55">
        <v>227.9</v>
      </c>
      <c r="Q71" s="55">
        <v>230.6</v>
      </c>
      <c r="R71" s="55">
        <v>233.2</v>
      </c>
      <c r="S71" s="55">
        <v>236</v>
      </c>
      <c r="T71" s="55">
        <v>238.7</v>
      </c>
      <c r="U71" s="55">
        <v>241.7</v>
      </c>
      <c r="V71" s="55">
        <v>244.5</v>
      </c>
      <c r="W71" s="55">
        <v>247.5</v>
      </c>
      <c r="X71" s="55">
        <v>250.6</v>
      </c>
      <c r="Y71" s="55">
        <v>253.7</v>
      </c>
      <c r="Z71" s="55">
        <v>256.89999999999998</v>
      </c>
      <c r="AA71" s="55">
        <v>260.10000000000002</v>
      </c>
      <c r="AB71" s="55">
        <v>263.39999999999998</v>
      </c>
      <c r="AC71" s="55">
        <v>266.8</v>
      </c>
      <c r="AD71" s="55">
        <v>270.2</v>
      </c>
      <c r="AE71" s="55">
        <v>273.5</v>
      </c>
      <c r="AF71" s="55">
        <v>276.89999999999998</v>
      </c>
      <c r="AG71" s="55">
        <v>280.2</v>
      </c>
      <c r="AH71" s="40"/>
    </row>
    <row r="72" spans="1:34" x14ac:dyDescent="0.3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0"/>
    </row>
    <row r="73" spans="1:34" x14ac:dyDescent="0.35">
      <c r="A73" s="18" t="s">
        <v>45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40"/>
    </row>
    <row r="74" spans="1:34" x14ac:dyDescent="0.35">
      <c r="A74" s="20" t="s">
        <v>46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40"/>
    </row>
    <row r="75" spans="1:34" x14ac:dyDescent="0.35">
      <c r="A75" s="22" t="s">
        <v>20</v>
      </c>
      <c r="B75" s="29">
        <v>1.8</v>
      </c>
      <c r="C75" s="29">
        <v>1.8</v>
      </c>
      <c r="D75" s="29">
        <v>1.79</v>
      </c>
      <c r="E75" s="29">
        <v>1.79</v>
      </c>
      <c r="F75" s="29">
        <v>1.78</v>
      </c>
      <c r="G75" s="29">
        <v>1.77</v>
      </c>
      <c r="H75" s="29">
        <v>1.77</v>
      </c>
      <c r="I75" s="29">
        <v>1.76</v>
      </c>
      <c r="J75" s="29">
        <v>1.76</v>
      </c>
      <c r="K75" s="29">
        <v>1.75</v>
      </c>
      <c r="L75" s="29">
        <v>1.75</v>
      </c>
      <c r="M75" s="29">
        <v>1.75</v>
      </c>
      <c r="N75" s="29">
        <v>1.74</v>
      </c>
      <c r="O75" s="29">
        <v>1.74</v>
      </c>
      <c r="P75" s="29">
        <v>1.74</v>
      </c>
      <c r="Q75" s="29">
        <v>1.74</v>
      </c>
      <c r="R75" s="29">
        <v>1.73</v>
      </c>
      <c r="S75" s="29">
        <v>1.73</v>
      </c>
      <c r="T75" s="29">
        <v>1.73</v>
      </c>
      <c r="U75" s="29">
        <v>1.73</v>
      </c>
      <c r="V75" s="29">
        <v>1.72</v>
      </c>
      <c r="W75" s="29">
        <v>1.72</v>
      </c>
      <c r="X75" s="29">
        <v>1.72</v>
      </c>
      <c r="Y75" s="29">
        <v>1.72</v>
      </c>
      <c r="Z75" s="29">
        <v>1.72</v>
      </c>
      <c r="AA75" s="29">
        <v>1.72</v>
      </c>
      <c r="AB75" s="29">
        <v>1.72</v>
      </c>
      <c r="AC75" s="29">
        <v>1.72</v>
      </c>
      <c r="AD75" s="29">
        <v>1.72</v>
      </c>
      <c r="AE75" s="29">
        <v>1.72</v>
      </c>
      <c r="AF75" s="29">
        <v>1.73</v>
      </c>
      <c r="AG75" s="29">
        <v>1.73</v>
      </c>
      <c r="AH75" s="40"/>
    </row>
    <row r="76" spans="1:34" x14ac:dyDescent="0.35">
      <c r="A76" s="25" t="s">
        <v>21</v>
      </c>
      <c r="B76" s="30">
        <v>1.2</v>
      </c>
      <c r="C76" s="30">
        <v>1.2</v>
      </c>
      <c r="D76" s="30">
        <v>1.21</v>
      </c>
      <c r="E76" s="30">
        <v>1.21</v>
      </c>
      <c r="F76" s="30">
        <v>1.21</v>
      </c>
      <c r="G76" s="30">
        <v>1.21</v>
      </c>
      <c r="H76" s="30">
        <v>1.21</v>
      </c>
      <c r="I76" s="30">
        <v>1.21</v>
      </c>
      <c r="J76" s="30">
        <v>1.21</v>
      </c>
      <c r="K76" s="30">
        <v>1.21</v>
      </c>
      <c r="L76" s="30">
        <v>1.2</v>
      </c>
      <c r="M76" s="30">
        <v>1.2</v>
      </c>
      <c r="N76" s="30">
        <v>1.19</v>
      </c>
      <c r="O76" s="30">
        <v>1.19</v>
      </c>
      <c r="P76" s="30">
        <v>1.18</v>
      </c>
      <c r="Q76" s="30">
        <v>1.18</v>
      </c>
      <c r="R76" s="30">
        <v>1.17</v>
      </c>
      <c r="S76" s="30">
        <v>1.1599999999999999</v>
      </c>
      <c r="T76" s="30">
        <v>1.1599999999999999</v>
      </c>
      <c r="U76" s="30">
        <v>1.1499999999999999</v>
      </c>
      <c r="V76" s="30">
        <v>1.1399999999999999</v>
      </c>
      <c r="W76" s="30">
        <v>1.1399999999999999</v>
      </c>
      <c r="X76" s="30">
        <v>1.1299999999999999</v>
      </c>
      <c r="Y76" s="30">
        <v>1.1200000000000001</v>
      </c>
      <c r="Z76" s="30">
        <v>1.1200000000000001</v>
      </c>
      <c r="AA76" s="30">
        <v>1.1100000000000001</v>
      </c>
      <c r="AB76" s="30">
        <v>1.1000000000000001</v>
      </c>
      <c r="AC76" s="30">
        <v>1.0900000000000001</v>
      </c>
      <c r="AD76" s="30">
        <v>1.0900000000000001</v>
      </c>
      <c r="AE76" s="30">
        <v>1.08</v>
      </c>
      <c r="AF76" s="30">
        <v>1.07</v>
      </c>
      <c r="AG76" s="30">
        <v>1.06</v>
      </c>
      <c r="AH76" s="40"/>
    </row>
    <row r="77" spans="1:34" x14ac:dyDescent="0.35">
      <c r="A77" s="27" t="s">
        <v>22</v>
      </c>
      <c r="B77" s="31">
        <v>1.65</v>
      </c>
      <c r="C77" s="31">
        <v>1.65</v>
      </c>
      <c r="D77" s="31">
        <v>1.65</v>
      </c>
      <c r="E77" s="31">
        <v>1.64</v>
      </c>
      <c r="F77" s="31">
        <v>1.63</v>
      </c>
      <c r="G77" s="31">
        <v>1.63</v>
      </c>
      <c r="H77" s="31">
        <v>1.62</v>
      </c>
      <c r="I77" s="31">
        <v>1.62</v>
      </c>
      <c r="J77" s="31">
        <v>1.61</v>
      </c>
      <c r="K77" s="31">
        <v>1.61</v>
      </c>
      <c r="L77" s="31">
        <v>1.61</v>
      </c>
      <c r="M77" s="31">
        <v>1.6</v>
      </c>
      <c r="N77" s="31">
        <v>1.6</v>
      </c>
      <c r="O77" s="31">
        <v>1.6</v>
      </c>
      <c r="P77" s="31">
        <v>1.6</v>
      </c>
      <c r="Q77" s="31">
        <v>1.59</v>
      </c>
      <c r="R77" s="31">
        <v>1.59</v>
      </c>
      <c r="S77" s="31">
        <v>1.59</v>
      </c>
      <c r="T77" s="31">
        <v>1.59</v>
      </c>
      <c r="U77" s="31">
        <v>1.58</v>
      </c>
      <c r="V77" s="31">
        <v>1.58</v>
      </c>
      <c r="W77" s="31">
        <v>1.58</v>
      </c>
      <c r="X77" s="31">
        <v>1.58</v>
      </c>
      <c r="Y77" s="31">
        <v>1.58</v>
      </c>
      <c r="Z77" s="31">
        <v>1.58</v>
      </c>
      <c r="AA77" s="31">
        <v>1.58</v>
      </c>
      <c r="AB77" s="31">
        <v>1.58</v>
      </c>
      <c r="AC77" s="31">
        <v>1.58</v>
      </c>
      <c r="AD77" s="31">
        <v>1.58</v>
      </c>
      <c r="AE77" s="31">
        <v>1.58</v>
      </c>
      <c r="AF77" s="31">
        <v>1.58</v>
      </c>
      <c r="AG77" s="31">
        <v>1.58</v>
      </c>
      <c r="AH77" s="40"/>
    </row>
    <row r="78" spans="1:34" x14ac:dyDescent="0.35">
      <c r="A78" s="27" t="s">
        <v>23</v>
      </c>
      <c r="B78" s="31">
        <v>18.95</v>
      </c>
      <c r="C78" s="31">
        <v>18.920000000000002</v>
      </c>
      <c r="D78" s="31">
        <v>18.899999999999999</v>
      </c>
      <c r="E78" s="31">
        <v>18.88</v>
      </c>
      <c r="F78" s="31">
        <v>18.86</v>
      </c>
      <c r="G78" s="31">
        <v>18.850000000000001</v>
      </c>
      <c r="H78" s="31">
        <v>18.86</v>
      </c>
      <c r="I78" s="31">
        <v>18.84</v>
      </c>
      <c r="J78" s="31">
        <v>18.829999999999998</v>
      </c>
      <c r="K78" s="31">
        <v>18.809999999999999</v>
      </c>
      <c r="L78" s="31">
        <v>18.809999999999999</v>
      </c>
      <c r="M78" s="31">
        <v>18.8</v>
      </c>
      <c r="N78" s="31">
        <v>18.79</v>
      </c>
      <c r="O78" s="31">
        <v>18.78</v>
      </c>
      <c r="P78" s="31">
        <v>18.77</v>
      </c>
      <c r="Q78" s="31">
        <v>18.760000000000002</v>
      </c>
      <c r="R78" s="31">
        <v>18.760000000000002</v>
      </c>
      <c r="S78" s="31">
        <v>18.75</v>
      </c>
      <c r="T78" s="31">
        <v>18.739999999999998</v>
      </c>
      <c r="U78" s="31">
        <v>18.72</v>
      </c>
      <c r="V78" s="31">
        <v>18.7</v>
      </c>
      <c r="W78" s="31">
        <v>18.68</v>
      </c>
      <c r="X78" s="31">
        <v>18.670000000000002</v>
      </c>
      <c r="Y78" s="31">
        <v>18.66</v>
      </c>
      <c r="Z78" s="31">
        <v>18.649999999999999</v>
      </c>
      <c r="AA78" s="31">
        <v>18.649999999999999</v>
      </c>
      <c r="AB78" s="31">
        <v>18.649999999999999</v>
      </c>
      <c r="AC78" s="31">
        <v>18.649999999999999</v>
      </c>
      <c r="AD78" s="31">
        <v>18.649999999999999</v>
      </c>
      <c r="AE78" s="31">
        <v>18.66</v>
      </c>
      <c r="AF78" s="31">
        <v>18.66</v>
      </c>
      <c r="AG78" s="31">
        <v>18.68</v>
      </c>
      <c r="AH78" s="40"/>
    </row>
    <row r="79" spans="1:34" x14ac:dyDescent="0.35">
      <c r="A79" s="22" t="s">
        <v>24</v>
      </c>
      <c r="B79" s="29">
        <v>116.65</v>
      </c>
      <c r="C79" s="29">
        <v>117.45</v>
      </c>
      <c r="D79" s="29">
        <v>118.02</v>
      </c>
      <c r="E79" s="29">
        <v>118.67</v>
      </c>
      <c r="F79" s="29">
        <v>119.49</v>
      </c>
      <c r="G79" s="29">
        <v>120.12</v>
      </c>
      <c r="H79" s="29">
        <v>121.19</v>
      </c>
      <c r="I79" s="29">
        <v>122.11</v>
      </c>
      <c r="J79" s="29">
        <v>123.06</v>
      </c>
      <c r="K79" s="29">
        <v>123.85</v>
      </c>
      <c r="L79" s="29">
        <v>124.59</v>
      </c>
      <c r="M79" s="29">
        <v>125.42</v>
      </c>
      <c r="N79" s="29">
        <v>126.1</v>
      </c>
      <c r="O79" s="29">
        <v>126.96</v>
      </c>
      <c r="P79" s="29">
        <v>127.98</v>
      </c>
      <c r="Q79" s="29">
        <v>128.93</v>
      </c>
      <c r="R79" s="29">
        <v>129.94</v>
      </c>
      <c r="S79" s="29">
        <v>130.83000000000001</v>
      </c>
      <c r="T79" s="29">
        <v>131.6</v>
      </c>
      <c r="U79" s="29">
        <v>132.44999999999999</v>
      </c>
      <c r="V79" s="29">
        <v>133.26</v>
      </c>
      <c r="W79" s="29">
        <v>134.01</v>
      </c>
      <c r="X79" s="29">
        <v>134.74</v>
      </c>
      <c r="Y79" s="29">
        <v>135.44</v>
      </c>
      <c r="Z79" s="29">
        <v>136.19999999999999</v>
      </c>
      <c r="AA79" s="29">
        <v>136.91</v>
      </c>
      <c r="AB79" s="29">
        <v>137.66999999999999</v>
      </c>
      <c r="AC79" s="29">
        <v>138.33000000000001</v>
      </c>
      <c r="AD79" s="29">
        <v>138.99</v>
      </c>
      <c r="AE79" s="29">
        <v>139.68</v>
      </c>
      <c r="AF79" s="29">
        <v>140.25</v>
      </c>
      <c r="AG79" s="29">
        <v>140.97999999999999</v>
      </c>
      <c r="AH79" s="40"/>
    </row>
    <row r="80" spans="1:34" x14ac:dyDescent="0.35">
      <c r="A80" s="25" t="s">
        <v>25</v>
      </c>
      <c r="B80" s="30">
        <v>111.87</v>
      </c>
      <c r="C80" s="30">
        <v>112.43</v>
      </c>
      <c r="D80" s="30">
        <v>112.68</v>
      </c>
      <c r="E80" s="30">
        <v>112.87</v>
      </c>
      <c r="F80" s="30">
        <v>113.29</v>
      </c>
      <c r="G80" s="30">
        <v>113.63</v>
      </c>
      <c r="H80" s="30">
        <v>114.29</v>
      </c>
      <c r="I80" s="30">
        <v>114.67</v>
      </c>
      <c r="J80" s="30">
        <v>114.93</v>
      </c>
      <c r="K80" s="30">
        <v>115.12</v>
      </c>
      <c r="L80" s="30">
        <v>115.31</v>
      </c>
      <c r="M80" s="30">
        <v>115.69</v>
      </c>
      <c r="N80" s="30">
        <v>115.85</v>
      </c>
      <c r="O80" s="30">
        <v>116.14</v>
      </c>
      <c r="P80" s="30">
        <v>116.81</v>
      </c>
      <c r="Q80" s="30">
        <v>117.42</v>
      </c>
      <c r="R80" s="30">
        <v>118.1</v>
      </c>
      <c r="S80" s="30">
        <v>118.66</v>
      </c>
      <c r="T80" s="30">
        <v>119.04</v>
      </c>
      <c r="U80" s="30">
        <v>119.59</v>
      </c>
      <c r="V80" s="30">
        <v>120.11</v>
      </c>
      <c r="W80" s="30">
        <v>120.55</v>
      </c>
      <c r="X80" s="30">
        <v>121</v>
      </c>
      <c r="Y80" s="30">
        <v>121.39</v>
      </c>
      <c r="Z80" s="30">
        <v>121.87</v>
      </c>
      <c r="AA80" s="30">
        <v>122.27</v>
      </c>
      <c r="AB80" s="30">
        <v>122.76</v>
      </c>
      <c r="AC80" s="30">
        <v>123.14</v>
      </c>
      <c r="AD80" s="30">
        <v>123.57</v>
      </c>
      <c r="AE80" s="30">
        <v>124.09</v>
      </c>
      <c r="AF80" s="30">
        <v>124.39</v>
      </c>
      <c r="AG80" s="30">
        <v>124.88</v>
      </c>
      <c r="AH80" s="40"/>
    </row>
    <row r="81" spans="1:34" x14ac:dyDescent="0.35">
      <c r="A81" s="27" t="s">
        <v>26</v>
      </c>
      <c r="B81" s="31">
        <v>289.73</v>
      </c>
      <c r="C81" s="31">
        <v>291.22000000000003</v>
      </c>
      <c r="D81" s="31">
        <v>292.79000000000002</v>
      </c>
      <c r="E81" s="31">
        <v>293.92</v>
      </c>
      <c r="F81" s="31">
        <v>295.95999999999998</v>
      </c>
      <c r="G81" s="31">
        <v>298.07</v>
      </c>
      <c r="H81" s="31">
        <v>300.08999999999997</v>
      </c>
      <c r="I81" s="31">
        <v>302.17</v>
      </c>
      <c r="J81" s="31">
        <v>304.25</v>
      </c>
      <c r="K81" s="31">
        <v>306.02</v>
      </c>
      <c r="L81" s="31">
        <v>307.83</v>
      </c>
      <c r="M81" s="31">
        <v>310.08</v>
      </c>
      <c r="N81" s="31">
        <v>312.02999999999997</v>
      </c>
      <c r="O81" s="31">
        <v>314.05</v>
      </c>
      <c r="P81" s="31">
        <v>316.56</v>
      </c>
      <c r="Q81" s="31">
        <v>319.29000000000002</v>
      </c>
      <c r="R81" s="31">
        <v>321.92</v>
      </c>
      <c r="S81" s="31">
        <v>324.75</v>
      </c>
      <c r="T81" s="31">
        <v>327.64999999999998</v>
      </c>
      <c r="U81" s="31">
        <v>330.49</v>
      </c>
      <c r="V81" s="31">
        <v>333.52</v>
      </c>
      <c r="W81" s="31">
        <v>336.59</v>
      </c>
      <c r="X81" s="31">
        <v>339.56</v>
      </c>
      <c r="Y81" s="31">
        <v>342.73</v>
      </c>
      <c r="Z81" s="31">
        <v>345.96</v>
      </c>
      <c r="AA81" s="31">
        <v>349.18</v>
      </c>
      <c r="AB81" s="31">
        <v>352.58</v>
      </c>
      <c r="AC81" s="31">
        <v>355.62</v>
      </c>
      <c r="AD81" s="31">
        <v>358.58</v>
      </c>
      <c r="AE81" s="31">
        <v>361.85</v>
      </c>
      <c r="AF81" s="31">
        <v>365.2</v>
      </c>
      <c r="AG81" s="31">
        <v>368.54</v>
      </c>
      <c r="AH81" s="40"/>
    </row>
    <row r="82" spans="1:34" x14ac:dyDescent="0.35">
      <c r="A82" s="27" t="s">
        <v>27</v>
      </c>
      <c r="B82" s="31">
        <v>75.83</v>
      </c>
      <c r="C82" s="31">
        <v>75.98</v>
      </c>
      <c r="D82" s="31">
        <v>75.989999999999995</v>
      </c>
      <c r="E82" s="31">
        <v>75.959999999999994</v>
      </c>
      <c r="F82" s="31">
        <v>76.05</v>
      </c>
      <c r="G82" s="31">
        <v>76.13</v>
      </c>
      <c r="H82" s="31">
        <v>76.38</v>
      </c>
      <c r="I82" s="31">
        <v>76.48</v>
      </c>
      <c r="J82" s="31">
        <v>76.47</v>
      </c>
      <c r="K82" s="31">
        <v>76.459999999999994</v>
      </c>
      <c r="L82" s="31">
        <v>76.430000000000007</v>
      </c>
      <c r="M82" s="31">
        <v>76.47</v>
      </c>
      <c r="N82" s="31">
        <v>76.459999999999994</v>
      </c>
      <c r="O82" s="31">
        <v>76.52</v>
      </c>
      <c r="P82" s="31">
        <v>76.7</v>
      </c>
      <c r="Q82" s="31">
        <v>76.900000000000006</v>
      </c>
      <c r="R82" s="31">
        <v>77.11</v>
      </c>
      <c r="S82" s="31">
        <v>77.33</v>
      </c>
      <c r="T82" s="31">
        <v>77.540000000000006</v>
      </c>
      <c r="U82" s="31">
        <v>77.739999999999995</v>
      </c>
      <c r="V82" s="31">
        <v>77.91</v>
      </c>
      <c r="W82" s="31">
        <v>78.06</v>
      </c>
      <c r="X82" s="31">
        <v>78.19</v>
      </c>
      <c r="Y82" s="31">
        <v>78.319999999999993</v>
      </c>
      <c r="Z82" s="31">
        <v>78.459999999999994</v>
      </c>
      <c r="AA82" s="31">
        <v>78.599999999999994</v>
      </c>
      <c r="AB82" s="31">
        <v>78.75</v>
      </c>
      <c r="AC82" s="31">
        <v>78.89</v>
      </c>
      <c r="AD82" s="31">
        <v>79.069999999999993</v>
      </c>
      <c r="AE82" s="31">
        <v>79.23</v>
      </c>
      <c r="AF82" s="31">
        <v>79.38</v>
      </c>
      <c r="AG82" s="31">
        <v>79.55</v>
      </c>
      <c r="AH82" s="40"/>
    </row>
    <row r="83" spans="1:34" x14ac:dyDescent="0.35">
      <c r="A83" s="22" t="s">
        <v>28</v>
      </c>
      <c r="B83" s="29">
        <v>144.99</v>
      </c>
      <c r="C83" s="29">
        <v>146.22999999999999</v>
      </c>
      <c r="D83" s="29">
        <v>147.26</v>
      </c>
      <c r="E83" s="29">
        <v>148.30000000000001</v>
      </c>
      <c r="F83" s="29">
        <v>149.22</v>
      </c>
      <c r="G83" s="29">
        <v>150.62</v>
      </c>
      <c r="H83" s="29">
        <v>151.57</v>
      </c>
      <c r="I83" s="29">
        <v>152.21</v>
      </c>
      <c r="J83" s="29">
        <v>152.65</v>
      </c>
      <c r="K83" s="29">
        <v>153.07</v>
      </c>
      <c r="L83" s="29">
        <v>153.80000000000001</v>
      </c>
      <c r="M83" s="29">
        <v>154.22</v>
      </c>
      <c r="N83" s="29">
        <v>154.56</v>
      </c>
      <c r="O83" s="29">
        <v>155.41999999999999</v>
      </c>
      <c r="P83" s="29">
        <v>155.80000000000001</v>
      </c>
      <c r="Q83" s="29">
        <v>156.56</v>
      </c>
      <c r="R83" s="29">
        <v>157.16</v>
      </c>
      <c r="S83" s="29">
        <v>157.82</v>
      </c>
      <c r="T83" s="29">
        <v>158.86000000000001</v>
      </c>
      <c r="U83" s="29">
        <v>158.83000000000001</v>
      </c>
      <c r="V83" s="29">
        <v>159.59</v>
      </c>
      <c r="W83" s="29">
        <v>160.44</v>
      </c>
      <c r="X83" s="29">
        <v>161.07</v>
      </c>
      <c r="Y83" s="29">
        <v>161.87</v>
      </c>
      <c r="Z83" s="29">
        <v>162.56</v>
      </c>
      <c r="AA83" s="29">
        <v>163.34</v>
      </c>
      <c r="AB83" s="29">
        <v>163.65</v>
      </c>
      <c r="AC83" s="29">
        <v>164.37</v>
      </c>
      <c r="AD83" s="29">
        <v>165.23</v>
      </c>
      <c r="AE83" s="29">
        <v>165.29</v>
      </c>
      <c r="AF83" s="29">
        <v>166.06</v>
      </c>
      <c r="AG83" s="29">
        <v>166.33</v>
      </c>
      <c r="AH83" s="40"/>
    </row>
    <row r="84" spans="1:34" x14ac:dyDescent="0.35">
      <c r="A84" s="25" t="s">
        <v>29</v>
      </c>
      <c r="B84" s="30">
        <v>85.57</v>
      </c>
      <c r="C84" s="30">
        <v>86.62</v>
      </c>
      <c r="D84" s="30">
        <v>87.68</v>
      </c>
      <c r="E84" s="30">
        <v>88.76</v>
      </c>
      <c r="F84" s="30">
        <v>89.85</v>
      </c>
      <c r="G84" s="30">
        <v>90.87</v>
      </c>
      <c r="H84" s="30">
        <v>91.9</v>
      </c>
      <c r="I84" s="30">
        <v>92.9</v>
      </c>
      <c r="J84" s="30">
        <v>93.81</v>
      </c>
      <c r="K84" s="30">
        <v>94.54</v>
      </c>
      <c r="L84" s="30">
        <v>95.22</v>
      </c>
      <c r="M84" s="30">
        <v>95.86</v>
      </c>
      <c r="N84" s="30">
        <v>96.47</v>
      </c>
      <c r="O84" s="30">
        <v>97.19</v>
      </c>
      <c r="P84" s="30">
        <v>97.76</v>
      </c>
      <c r="Q84" s="30">
        <v>98.52</v>
      </c>
      <c r="R84" s="30">
        <v>99.23</v>
      </c>
      <c r="S84" s="30">
        <v>99.86</v>
      </c>
      <c r="T84" s="30">
        <v>100.57</v>
      </c>
      <c r="U84" s="30">
        <v>100.61</v>
      </c>
      <c r="V84" s="30">
        <v>101.35</v>
      </c>
      <c r="W84" s="30">
        <v>102.01</v>
      </c>
      <c r="X84" s="30">
        <v>102.63</v>
      </c>
      <c r="Y84" s="30">
        <v>103.37</v>
      </c>
      <c r="Z84" s="30">
        <v>104.06</v>
      </c>
      <c r="AA84" s="30">
        <v>104.84</v>
      </c>
      <c r="AB84" s="30">
        <v>105.46</v>
      </c>
      <c r="AC84" s="30">
        <v>106.17</v>
      </c>
      <c r="AD84" s="30">
        <v>107.06</v>
      </c>
      <c r="AE84" s="30">
        <v>107.7</v>
      </c>
      <c r="AF84" s="30">
        <v>108.56</v>
      </c>
      <c r="AG84" s="30">
        <v>109.4</v>
      </c>
      <c r="AH84" s="40"/>
    </row>
    <row r="85" spans="1:34" x14ac:dyDescent="0.35">
      <c r="A85" s="27" t="s">
        <v>30</v>
      </c>
      <c r="B85" s="31">
        <v>126.6</v>
      </c>
      <c r="C85" s="31">
        <v>127.53</v>
      </c>
      <c r="D85" s="31">
        <v>128.29</v>
      </c>
      <c r="E85" s="31">
        <v>129.4</v>
      </c>
      <c r="F85" s="31">
        <v>130.13999999999999</v>
      </c>
      <c r="G85" s="31">
        <v>130.91</v>
      </c>
      <c r="H85" s="31">
        <v>131.96</v>
      </c>
      <c r="I85" s="31">
        <v>132.72999999999999</v>
      </c>
      <c r="J85" s="31">
        <v>133.36000000000001</v>
      </c>
      <c r="K85" s="31">
        <v>133.72999999999999</v>
      </c>
      <c r="L85" s="31">
        <v>134.22999999999999</v>
      </c>
      <c r="M85" s="31">
        <v>134.56</v>
      </c>
      <c r="N85" s="31">
        <v>134.82</v>
      </c>
      <c r="O85" s="31">
        <v>135.53</v>
      </c>
      <c r="P85" s="31">
        <v>135.97</v>
      </c>
      <c r="Q85" s="31">
        <v>136.72999999999999</v>
      </c>
      <c r="R85" s="31">
        <v>137.44</v>
      </c>
      <c r="S85" s="31">
        <v>138.12</v>
      </c>
      <c r="T85" s="31">
        <v>139.05000000000001</v>
      </c>
      <c r="U85" s="31">
        <v>139.13999999999999</v>
      </c>
      <c r="V85" s="31">
        <v>139.87</v>
      </c>
      <c r="W85" s="31">
        <v>140.66</v>
      </c>
      <c r="X85" s="31">
        <v>141.22999999999999</v>
      </c>
      <c r="Y85" s="31">
        <v>141.88</v>
      </c>
      <c r="Z85" s="31">
        <v>142.44999999999999</v>
      </c>
      <c r="AA85" s="31">
        <v>143.01</v>
      </c>
      <c r="AB85" s="31">
        <v>143.25</v>
      </c>
      <c r="AC85" s="31">
        <v>143.78</v>
      </c>
      <c r="AD85" s="31">
        <v>144.38</v>
      </c>
      <c r="AE85" s="31">
        <v>144.47</v>
      </c>
      <c r="AF85" s="31">
        <v>145.01</v>
      </c>
      <c r="AG85" s="31">
        <v>145.26</v>
      </c>
      <c r="AH85" s="40"/>
    </row>
    <row r="86" spans="1:34" x14ac:dyDescent="0.35">
      <c r="A86" s="27" t="s">
        <v>31</v>
      </c>
      <c r="B86" s="31">
        <v>168.48</v>
      </c>
      <c r="C86" s="31">
        <v>169.61</v>
      </c>
      <c r="D86" s="31">
        <v>170.52</v>
      </c>
      <c r="E86" s="31">
        <v>171.22</v>
      </c>
      <c r="F86" s="31">
        <v>171.96</v>
      </c>
      <c r="G86" s="31">
        <v>173.79</v>
      </c>
      <c r="H86" s="31">
        <v>174.64</v>
      </c>
      <c r="I86" s="31">
        <v>175.04</v>
      </c>
      <c r="J86" s="31">
        <v>175.18</v>
      </c>
      <c r="K86" s="31">
        <v>175.51</v>
      </c>
      <c r="L86" s="31">
        <v>176.35</v>
      </c>
      <c r="M86" s="31">
        <v>176.76</v>
      </c>
      <c r="N86" s="31">
        <v>177.06</v>
      </c>
      <c r="O86" s="31">
        <v>178</v>
      </c>
      <c r="P86" s="31">
        <v>178.28</v>
      </c>
      <c r="Q86" s="31">
        <v>179.01</v>
      </c>
      <c r="R86" s="31">
        <v>179.5</v>
      </c>
      <c r="S86" s="31">
        <v>180.12</v>
      </c>
      <c r="T86" s="31">
        <v>181.29</v>
      </c>
      <c r="U86" s="31">
        <v>181.17</v>
      </c>
      <c r="V86" s="31">
        <v>181.95</v>
      </c>
      <c r="W86" s="31">
        <v>182.89</v>
      </c>
      <c r="X86" s="31">
        <v>183.58</v>
      </c>
      <c r="Y86" s="31">
        <v>184.46</v>
      </c>
      <c r="Z86" s="31">
        <v>185.27</v>
      </c>
      <c r="AA86" s="31">
        <v>186.23</v>
      </c>
      <c r="AB86" s="31">
        <v>186.56</v>
      </c>
      <c r="AC86" s="31">
        <v>187.43</v>
      </c>
      <c r="AD86" s="31">
        <v>188.51</v>
      </c>
      <c r="AE86" s="31">
        <v>188.48</v>
      </c>
      <c r="AF86" s="31">
        <v>189.43</v>
      </c>
      <c r="AG86" s="31">
        <v>189.64</v>
      </c>
      <c r="AH86" s="40"/>
    </row>
    <row r="87" spans="1:34" x14ac:dyDescent="0.35">
      <c r="A87" s="20" t="s">
        <v>47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40"/>
    </row>
    <row r="88" spans="1:34" x14ac:dyDescent="0.35">
      <c r="A88" s="22" t="s">
        <v>20</v>
      </c>
      <c r="B88" s="29">
        <v>3.18</v>
      </c>
      <c r="C88" s="29">
        <v>3.18</v>
      </c>
      <c r="D88" s="29">
        <v>3.18</v>
      </c>
      <c r="E88" s="29">
        <v>3.19</v>
      </c>
      <c r="F88" s="29">
        <v>3.19</v>
      </c>
      <c r="G88" s="29">
        <v>3.18</v>
      </c>
      <c r="H88" s="29">
        <v>3.18</v>
      </c>
      <c r="I88" s="29">
        <v>3.17</v>
      </c>
      <c r="J88" s="29">
        <v>3.17</v>
      </c>
      <c r="K88" s="29">
        <v>3.16</v>
      </c>
      <c r="L88" s="29">
        <v>3.16</v>
      </c>
      <c r="M88" s="29">
        <v>3.15</v>
      </c>
      <c r="N88" s="29">
        <v>3.15</v>
      </c>
      <c r="O88" s="29">
        <v>3.14</v>
      </c>
      <c r="P88" s="29">
        <v>3.14</v>
      </c>
      <c r="Q88" s="29">
        <v>3.14</v>
      </c>
      <c r="R88" s="29">
        <v>3.13</v>
      </c>
      <c r="S88" s="29">
        <v>3.13</v>
      </c>
      <c r="T88" s="29">
        <v>3.13</v>
      </c>
      <c r="U88" s="29">
        <v>3.12</v>
      </c>
      <c r="V88" s="29">
        <v>3.12</v>
      </c>
      <c r="W88" s="29">
        <v>3.12</v>
      </c>
      <c r="X88" s="29">
        <v>3.11</v>
      </c>
      <c r="Y88" s="29">
        <v>3.11</v>
      </c>
      <c r="Z88" s="29">
        <v>3.11</v>
      </c>
      <c r="AA88" s="29">
        <v>3.11</v>
      </c>
      <c r="AB88" s="29">
        <v>3.1</v>
      </c>
      <c r="AC88" s="29">
        <v>3.1</v>
      </c>
      <c r="AD88" s="29">
        <v>3.09</v>
      </c>
      <c r="AE88" s="29">
        <v>3.09</v>
      </c>
      <c r="AF88" s="29">
        <v>3.08</v>
      </c>
      <c r="AG88" s="29">
        <v>3.07</v>
      </c>
      <c r="AH88" s="40"/>
    </row>
    <row r="89" spans="1:34" x14ac:dyDescent="0.35">
      <c r="A89" s="27" t="s">
        <v>33</v>
      </c>
      <c r="B89" s="31">
        <v>0.27</v>
      </c>
      <c r="C89" s="31">
        <v>0.27</v>
      </c>
      <c r="D89" s="31">
        <v>0.27</v>
      </c>
      <c r="E89" s="31">
        <v>0.27</v>
      </c>
      <c r="F89" s="31">
        <v>0.27</v>
      </c>
      <c r="G89" s="31">
        <v>0.27</v>
      </c>
      <c r="H89" s="31">
        <v>0.27</v>
      </c>
      <c r="I89" s="31">
        <v>0.27</v>
      </c>
      <c r="J89" s="31">
        <v>0.28000000000000003</v>
      </c>
      <c r="K89" s="31">
        <v>0.28000000000000003</v>
      </c>
      <c r="L89" s="31">
        <v>0.28000000000000003</v>
      </c>
      <c r="M89" s="31">
        <v>0.28000000000000003</v>
      </c>
      <c r="N89" s="31">
        <v>0.28000000000000003</v>
      </c>
      <c r="O89" s="31">
        <v>0.28000000000000003</v>
      </c>
      <c r="P89" s="31">
        <v>0.28000000000000003</v>
      </c>
      <c r="Q89" s="31">
        <v>0.28000000000000003</v>
      </c>
      <c r="R89" s="31">
        <v>0.28000000000000003</v>
      </c>
      <c r="S89" s="31">
        <v>0.28999999999999998</v>
      </c>
      <c r="T89" s="31">
        <v>0.28999999999999998</v>
      </c>
      <c r="U89" s="31">
        <v>0.28999999999999998</v>
      </c>
      <c r="V89" s="31">
        <v>0.28999999999999998</v>
      </c>
      <c r="W89" s="31">
        <v>0.28999999999999998</v>
      </c>
      <c r="X89" s="31">
        <v>0.28999999999999998</v>
      </c>
      <c r="Y89" s="31">
        <v>0.28999999999999998</v>
      </c>
      <c r="Z89" s="31">
        <v>0.28999999999999998</v>
      </c>
      <c r="AA89" s="31">
        <v>0.3</v>
      </c>
      <c r="AB89" s="31">
        <v>0.3</v>
      </c>
      <c r="AC89" s="31">
        <v>0.3</v>
      </c>
      <c r="AD89" s="31">
        <v>0.3</v>
      </c>
      <c r="AE89" s="31">
        <v>0.3</v>
      </c>
      <c r="AF89" s="31">
        <v>0.3</v>
      </c>
      <c r="AG89" s="31">
        <v>0.3</v>
      </c>
      <c r="AH89" s="40"/>
    </row>
    <row r="90" spans="1:34" x14ac:dyDescent="0.35">
      <c r="A90" s="32" t="s">
        <v>34</v>
      </c>
      <c r="B90" s="55">
        <v>11.06</v>
      </c>
      <c r="C90" s="55">
        <v>11.05</v>
      </c>
      <c r="D90" s="55">
        <v>11.05</v>
      </c>
      <c r="E90" s="55">
        <v>11.05</v>
      </c>
      <c r="F90" s="55">
        <v>11.04</v>
      </c>
      <c r="G90" s="55">
        <v>11.03</v>
      </c>
      <c r="H90" s="55">
        <v>11.02</v>
      </c>
      <c r="I90" s="55">
        <v>11.01</v>
      </c>
      <c r="J90" s="55">
        <v>10.99</v>
      </c>
      <c r="K90" s="55">
        <v>10.98</v>
      </c>
      <c r="L90" s="55">
        <v>10.97</v>
      </c>
      <c r="M90" s="55">
        <v>10.96</v>
      </c>
      <c r="N90" s="55">
        <v>10.94</v>
      </c>
      <c r="O90" s="55">
        <v>10.93</v>
      </c>
      <c r="P90" s="55">
        <v>10.92</v>
      </c>
      <c r="Q90" s="55">
        <v>10.91</v>
      </c>
      <c r="R90" s="55">
        <v>10.9</v>
      </c>
      <c r="S90" s="55">
        <v>10.89</v>
      </c>
      <c r="T90" s="55">
        <v>10.88</v>
      </c>
      <c r="U90" s="55">
        <v>10.87</v>
      </c>
      <c r="V90" s="55">
        <v>10.86</v>
      </c>
      <c r="W90" s="55">
        <v>10.84</v>
      </c>
      <c r="X90" s="55">
        <v>10.83</v>
      </c>
      <c r="Y90" s="55">
        <v>10.83</v>
      </c>
      <c r="Z90" s="55">
        <v>10.82</v>
      </c>
      <c r="AA90" s="55">
        <v>10.82</v>
      </c>
      <c r="AB90" s="55">
        <v>10.81</v>
      </c>
      <c r="AC90" s="55">
        <v>10.8</v>
      </c>
      <c r="AD90" s="55">
        <v>10.79</v>
      </c>
      <c r="AE90" s="55">
        <v>10.79</v>
      </c>
      <c r="AF90" s="55">
        <v>10.78</v>
      </c>
      <c r="AG90" s="55">
        <v>10.77</v>
      </c>
      <c r="AH90" s="40"/>
    </row>
    <row r="91" spans="1:34" x14ac:dyDescent="0.35">
      <c r="A91" s="22" t="s">
        <v>35</v>
      </c>
      <c r="B91" s="55">
        <v>571.97</v>
      </c>
      <c r="C91" s="55">
        <v>572.03</v>
      </c>
      <c r="D91" s="55">
        <v>571.71</v>
      </c>
      <c r="E91" s="55">
        <v>571.63</v>
      </c>
      <c r="F91" s="55">
        <v>572.4</v>
      </c>
      <c r="G91" s="55">
        <v>572.98</v>
      </c>
      <c r="H91" s="55">
        <v>573.73</v>
      </c>
      <c r="I91" s="55">
        <v>574.13</v>
      </c>
      <c r="J91" s="55">
        <v>574.45000000000005</v>
      </c>
      <c r="K91" s="55">
        <v>574.74</v>
      </c>
      <c r="L91" s="55">
        <v>575.02</v>
      </c>
      <c r="M91" s="55">
        <v>575.33000000000004</v>
      </c>
      <c r="N91" s="55">
        <v>575.47</v>
      </c>
      <c r="O91" s="55">
        <v>575.49</v>
      </c>
      <c r="P91" s="55">
        <v>576.16999999999996</v>
      </c>
      <c r="Q91" s="55">
        <v>576.48</v>
      </c>
      <c r="R91" s="55">
        <v>576.79</v>
      </c>
      <c r="S91" s="55">
        <v>577.14</v>
      </c>
      <c r="T91" s="55">
        <v>577.15</v>
      </c>
      <c r="U91" s="55">
        <v>577.17999999999995</v>
      </c>
      <c r="V91" s="55">
        <v>577.16999999999996</v>
      </c>
      <c r="W91" s="55">
        <v>576.83000000000004</v>
      </c>
      <c r="X91" s="55">
        <v>576.30999999999995</v>
      </c>
      <c r="Y91" s="55">
        <v>576.12</v>
      </c>
      <c r="Z91" s="55">
        <v>575.74</v>
      </c>
      <c r="AA91" s="55">
        <v>575.42999999999995</v>
      </c>
      <c r="AB91" s="55">
        <v>574.78</v>
      </c>
      <c r="AC91" s="55">
        <v>574.4</v>
      </c>
      <c r="AD91" s="55">
        <v>573.36</v>
      </c>
      <c r="AE91" s="55">
        <v>572.12</v>
      </c>
      <c r="AF91" s="55">
        <v>570.86</v>
      </c>
      <c r="AG91" s="55">
        <v>569.71</v>
      </c>
      <c r="AH91" s="40"/>
    </row>
    <row r="92" spans="1:34" x14ac:dyDescent="0.35">
      <c r="A92" s="22" t="s">
        <v>28</v>
      </c>
      <c r="B92" s="29">
        <v>46.7</v>
      </c>
      <c r="C92" s="29">
        <v>46.65</v>
      </c>
      <c r="D92" s="29">
        <v>46.62</v>
      </c>
      <c r="E92" s="29">
        <v>46.63</v>
      </c>
      <c r="F92" s="29">
        <v>46.63</v>
      </c>
      <c r="G92" s="29">
        <v>47.03</v>
      </c>
      <c r="H92" s="29">
        <v>47.17</v>
      </c>
      <c r="I92" s="29">
        <v>47.18</v>
      </c>
      <c r="J92" s="29">
        <v>47.13</v>
      </c>
      <c r="K92" s="29">
        <v>47.05</v>
      </c>
      <c r="L92" s="29">
        <v>47.2</v>
      </c>
      <c r="M92" s="29">
        <v>47.23</v>
      </c>
      <c r="N92" s="29">
        <v>47.29</v>
      </c>
      <c r="O92" s="29">
        <v>47.56</v>
      </c>
      <c r="P92" s="29">
        <v>47.7</v>
      </c>
      <c r="Q92" s="29">
        <v>47.88</v>
      </c>
      <c r="R92" s="29">
        <v>48.15</v>
      </c>
      <c r="S92" s="29">
        <v>48.32</v>
      </c>
      <c r="T92" s="29">
        <v>48.65</v>
      </c>
      <c r="U92" s="29">
        <v>48.4</v>
      </c>
      <c r="V92" s="29">
        <v>48.36</v>
      </c>
      <c r="W92" s="29">
        <v>48.35</v>
      </c>
      <c r="X92" s="29">
        <v>48.21</v>
      </c>
      <c r="Y92" s="29">
        <v>48.12</v>
      </c>
      <c r="Z92" s="29">
        <v>48.05</v>
      </c>
      <c r="AA92" s="29">
        <v>48.01</v>
      </c>
      <c r="AB92" s="29">
        <v>47.79</v>
      </c>
      <c r="AC92" s="29">
        <v>47.78</v>
      </c>
      <c r="AD92" s="29">
        <v>47.81</v>
      </c>
      <c r="AE92" s="29">
        <v>47.53</v>
      </c>
      <c r="AF92" s="29">
        <v>47.54</v>
      </c>
      <c r="AG92" s="29">
        <v>47.4</v>
      </c>
      <c r="AH92" s="40"/>
    </row>
    <row r="93" spans="1:34" x14ac:dyDescent="0.35">
      <c r="A93" s="25" t="s">
        <v>36</v>
      </c>
      <c r="B93" s="30">
        <v>23.63</v>
      </c>
      <c r="C93" s="30">
        <v>23.76</v>
      </c>
      <c r="D93" s="30">
        <v>23.83</v>
      </c>
      <c r="E93" s="30">
        <v>24.05</v>
      </c>
      <c r="F93" s="30">
        <v>24.18</v>
      </c>
      <c r="G93" s="30">
        <v>24.33</v>
      </c>
      <c r="H93" s="30">
        <v>24.51</v>
      </c>
      <c r="I93" s="30">
        <v>24.69</v>
      </c>
      <c r="J93" s="30">
        <v>24.85</v>
      </c>
      <c r="K93" s="30">
        <v>25.01</v>
      </c>
      <c r="L93" s="30">
        <v>25.17</v>
      </c>
      <c r="M93" s="30">
        <v>25.26</v>
      </c>
      <c r="N93" s="30">
        <v>25.33</v>
      </c>
      <c r="O93" s="30">
        <v>25.57</v>
      </c>
      <c r="P93" s="30">
        <v>25.71</v>
      </c>
      <c r="Q93" s="30">
        <v>25.86</v>
      </c>
      <c r="R93" s="30">
        <v>26</v>
      </c>
      <c r="S93" s="30">
        <v>26.1</v>
      </c>
      <c r="T93" s="30">
        <v>26.24</v>
      </c>
      <c r="U93" s="30">
        <v>26.06</v>
      </c>
      <c r="V93" s="30">
        <v>26.01</v>
      </c>
      <c r="W93" s="30">
        <v>26.06</v>
      </c>
      <c r="X93" s="30">
        <v>26.1</v>
      </c>
      <c r="Y93" s="30">
        <v>26.19</v>
      </c>
      <c r="Z93" s="30">
        <v>26.23</v>
      </c>
      <c r="AA93" s="30">
        <v>26.3</v>
      </c>
      <c r="AB93" s="30">
        <v>26.26</v>
      </c>
      <c r="AC93" s="30">
        <v>26.34</v>
      </c>
      <c r="AD93" s="30">
        <v>26.43</v>
      </c>
      <c r="AE93" s="30">
        <v>26.36</v>
      </c>
      <c r="AF93" s="30">
        <v>26.46</v>
      </c>
      <c r="AG93" s="30">
        <v>26.48</v>
      </c>
      <c r="AH93" s="40"/>
    </row>
    <row r="94" spans="1:34" x14ac:dyDescent="0.35">
      <c r="A94" s="32" t="s">
        <v>31</v>
      </c>
      <c r="B94" s="55">
        <v>50.75</v>
      </c>
      <c r="C94" s="55">
        <v>50.73</v>
      </c>
      <c r="D94" s="55">
        <v>50.74</v>
      </c>
      <c r="E94" s="55">
        <v>50.77</v>
      </c>
      <c r="F94" s="55">
        <v>50.78</v>
      </c>
      <c r="G94" s="55">
        <v>51.32</v>
      </c>
      <c r="H94" s="55">
        <v>51.53</v>
      </c>
      <c r="I94" s="55">
        <v>51.59</v>
      </c>
      <c r="J94" s="55">
        <v>51.58</v>
      </c>
      <c r="K94" s="55">
        <v>51.53</v>
      </c>
      <c r="L94" s="55">
        <v>51.76</v>
      </c>
      <c r="M94" s="55">
        <v>51.86</v>
      </c>
      <c r="N94" s="55">
        <v>52</v>
      </c>
      <c r="O94" s="55">
        <v>52.36</v>
      </c>
      <c r="P94" s="55">
        <v>52.57</v>
      </c>
      <c r="Q94" s="55">
        <v>52.84</v>
      </c>
      <c r="R94" s="55">
        <v>53.24</v>
      </c>
      <c r="S94" s="55">
        <v>53.52</v>
      </c>
      <c r="T94" s="55">
        <v>53.99</v>
      </c>
      <c r="U94" s="55">
        <v>53.82</v>
      </c>
      <c r="V94" s="55">
        <v>53.88</v>
      </c>
      <c r="W94" s="55">
        <v>53.92</v>
      </c>
      <c r="X94" s="55">
        <v>53.79</v>
      </c>
      <c r="Y94" s="55">
        <v>53.7</v>
      </c>
      <c r="Z94" s="55">
        <v>53.66</v>
      </c>
      <c r="AA94" s="55">
        <v>53.64</v>
      </c>
      <c r="AB94" s="55">
        <v>53.43</v>
      </c>
      <c r="AC94" s="55">
        <v>53.45</v>
      </c>
      <c r="AD94" s="55">
        <v>53.5</v>
      </c>
      <c r="AE94" s="55">
        <v>53.2</v>
      </c>
      <c r="AF94" s="55">
        <v>53.21</v>
      </c>
      <c r="AG94" s="55">
        <v>53.06</v>
      </c>
      <c r="AH94" s="40"/>
    </row>
    <row r="95" spans="1:34" x14ac:dyDescent="0.35">
      <c r="A95" s="22" t="s">
        <v>37</v>
      </c>
      <c r="B95" s="51">
        <v>1143.31</v>
      </c>
      <c r="C95" s="51">
        <v>1142.28</v>
      </c>
      <c r="D95" s="51">
        <v>1142.47</v>
      </c>
      <c r="E95" s="51">
        <v>1142.04</v>
      </c>
      <c r="F95" s="51">
        <v>1141.3499999999999</v>
      </c>
      <c r="G95" s="51">
        <v>1140.56</v>
      </c>
      <c r="H95" s="51">
        <v>1139.33</v>
      </c>
      <c r="I95" s="51">
        <v>1138.3499999999999</v>
      </c>
      <c r="J95" s="51">
        <v>1137.47</v>
      </c>
      <c r="K95" s="51">
        <v>1136.3699999999999</v>
      </c>
      <c r="L95" s="51">
        <v>1135.44</v>
      </c>
      <c r="M95" s="51">
        <v>1134.23</v>
      </c>
      <c r="N95" s="51">
        <v>1133.3499999999999</v>
      </c>
      <c r="O95" s="51">
        <v>1132.67</v>
      </c>
      <c r="P95" s="51">
        <v>1133.6300000000001</v>
      </c>
      <c r="Q95" s="51">
        <v>1134.6500000000001</v>
      </c>
      <c r="R95" s="51">
        <v>1135.8900000000001</v>
      </c>
      <c r="S95" s="51">
        <v>1137.25</v>
      </c>
      <c r="T95" s="51">
        <v>1138.8399999999999</v>
      </c>
      <c r="U95" s="51">
        <v>1139.9100000000001</v>
      </c>
      <c r="V95" s="51">
        <v>1141.83</v>
      </c>
      <c r="W95" s="51">
        <v>1143.77</v>
      </c>
      <c r="X95" s="51">
        <v>1145.6400000000001</v>
      </c>
      <c r="Y95" s="51">
        <v>1147.54</v>
      </c>
      <c r="Z95" s="51">
        <v>1149.46</v>
      </c>
      <c r="AA95" s="51">
        <v>1151.75</v>
      </c>
      <c r="AB95" s="51">
        <v>1153.8499999999999</v>
      </c>
      <c r="AC95" s="51">
        <v>1156.17</v>
      </c>
      <c r="AD95" s="51">
        <v>1158.45</v>
      </c>
      <c r="AE95" s="51">
        <v>1160.96</v>
      </c>
      <c r="AF95" s="51">
        <v>1163.4000000000001</v>
      </c>
      <c r="AG95" s="51">
        <v>1165.93</v>
      </c>
      <c r="AH95" s="40"/>
    </row>
    <row r="96" spans="1:34" x14ac:dyDescent="0.35">
      <c r="A96" s="27" t="s">
        <v>38</v>
      </c>
      <c r="B96" s="53">
        <v>1621.69</v>
      </c>
      <c r="C96" s="53">
        <v>1625.07</v>
      </c>
      <c r="D96" s="53">
        <v>1632.29</v>
      </c>
      <c r="E96" s="53">
        <v>1638.36</v>
      </c>
      <c r="F96" s="53">
        <v>1644.04</v>
      </c>
      <c r="G96" s="53">
        <v>1649.42</v>
      </c>
      <c r="H96" s="53">
        <v>1652.8</v>
      </c>
      <c r="I96" s="53">
        <v>1657.17</v>
      </c>
      <c r="J96" s="53">
        <v>1661.63</v>
      </c>
      <c r="K96" s="53">
        <v>1665.6</v>
      </c>
      <c r="L96" s="53">
        <v>1670.03</v>
      </c>
      <c r="M96" s="53">
        <v>1673.59</v>
      </c>
      <c r="N96" s="53">
        <v>1677.73</v>
      </c>
      <c r="O96" s="53">
        <v>1681.73</v>
      </c>
      <c r="P96" s="53">
        <v>1685.39</v>
      </c>
      <c r="Q96" s="53">
        <v>1689.4</v>
      </c>
      <c r="R96" s="53">
        <v>1693.63</v>
      </c>
      <c r="S96" s="53">
        <v>1697.97</v>
      </c>
      <c r="T96" s="53">
        <v>1702.68</v>
      </c>
      <c r="U96" s="53">
        <v>1706.09</v>
      </c>
      <c r="V96" s="53">
        <v>1711.05</v>
      </c>
      <c r="W96" s="53">
        <v>1715.77</v>
      </c>
      <c r="X96" s="53">
        <v>1720.45</v>
      </c>
      <c r="Y96" s="53">
        <v>1725.29</v>
      </c>
      <c r="Z96" s="53">
        <v>1729.93</v>
      </c>
      <c r="AA96" s="53">
        <v>1735.01</v>
      </c>
      <c r="AB96" s="53">
        <v>1739.44</v>
      </c>
      <c r="AC96" s="53">
        <v>1744.38</v>
      </c>
      <c r="AD96" s="53">
        <v>1749.14</v>
      </c>
      <c r="AE96" s="53">
        <v>1754.13</v>
      </c>
      <c r="AF96" s="53">
        <v>1759.07</v>
      </c>
      <c r="AG96" s="53">
        <v>1763.67</v>
      </c>
      <c r="AH96" s="40"/>
    </row>
    <row r="97" spans="1:34" x14ac:dyDescent="0.35">
      <c r="A97" s="32" t="s">
        <v>39</v>
      </c>
      <c r="B97" s="55">
        <v>840.96</v>
      </c>
      <c r="C97" s="55">
        <v>840.43</v>
      </c>
      <c r="D97" s="55">
        <v>839.47</v>
      </c>
      <c r="E97" s="55">
        <v>838.02</v>
      </c>
      <c r="F97" s="55">
        <v>836.64</v>
      </c>
      <c r="G97" s="55">
        <v>835.05</v>
      </c>
      <c r="H97" s="55">
        <v>833.54</v>
      </c>
      <c r="I97" s="55">
        <v>831.66</v>
      </c>
      <c r="J97" s="55">
        <v>829.84</v>
      </c>
      <c r="K97" s="55">
        <v>827.94</v>
      </c>
      <c r="L97" s="55">
        <v>826.14</v>
      </c>
      <c r="M97" s="55">
        <v>824.23</v>
      </c>
      <c r="N97" s="55">
        <v>822.54</v>
      </c>
      <c r="O97" s="55">
        <v>821.03</v>
      </c>
      <c r="P97" s="55">
        <v>821.65</v>
      </c>
      <c r="Q97" s="55">
        <v>822.23</v>
      </c>
      <c r="R97" s="55">
        <v>822.99</v>
      </c>
      <c r="S97" s="55">
        <v>823.87</v>
      </c>
      <c r="T97" s="55">
        <v>824.94</v>
      </c>
      <c r="U97" s="55">
        <v>825.79</v>
      </c>
      <c r="V97" s="55">
        <v>827.23</v>
      </c>
      <c r="W97" s="55">
        <v>828.75</v>
      </c>
      <c r="X97" s="55">
        <v>830.14</v>
      </c>
      <c r="Y97" s="55">
        <v>831.57</v>
      </c>
      <c r="Z97" s="55">
        <v>833.05</v>
      </c>
      <c r="AA97" s="55">
        <v>834.76</v>
      </c>
      <c r="AB97" s="55">
        <v>836.33</v>
      </c>
      <c r="AC97" s="55">
        <v>837.9</v>
      </c>
      <c r="AD97" s="55">
        <v>839.47</v>
      </c>
      <c r="AE97" s="55">
        <v>841.21</v>
      </c>
      <c r="AF97" s="55">
        <v>842.81</v>
      </c>
      <c r="AG97" s="55">
        <v>844.61</v>
      </c>
      <c r="AH97" s="40"/>
    </row>
    <row r="98" spans="1:34" x14ac:dyDescent="0.3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0"/>
    </row>
    <row r="99" spans="1:34" x14ac:dyDescent="0.35">
      <c r="A99" s="18" t="s">
        <v>48</v>
      </c>
      <c r="B99" s="56">
        <v>377380.49</v>
      </c>
      <c r="C99" s="56">
        <v>377127</v>
      </c>
      <c r="D99" s="56">
        <v>376021.7</v>
      </c>
      <c r="E99" s="56">
        <v>374649.96</v>
      </c>
      <c r="F99" s="56">
        <v>372843.95</v>
      </c>
      <c r="G99" s="56">
        <v>370850.49</v>
      </c>
      <c r="H99" s="56">
        <v>369191.44</v>
      </c>
      <c r="I99" s="56">
        <v>368029.88</v>
      </c>
      <c r="J99" s="56">
        <v>367327.93</v>
      </c>
      <c r="K99" s="56">
        <v>367171.61</v>
      </c>
      <c r="L99" s="56">
        <v>367184.9</v>
      </c>
      <c r="M99" s="56">
        <v>367352.99</v>
      </c>
      <c r="N99" s="56">
        <v>367540.89</v>
      </c>
      <c r="O99" s="56">
        <v>367624.6</v>
      </c>
      <c r="P99" s="56">
        <v>367440.01</v>
      </c>
      <c r="Q99" s="56">
        <v>367011.35</v>
      </c>
      <c r="R99" s="56">
        <v>366429.87</v>
      </c>
      <c r="S99" s="56">
        <v>365756.11</v>
      </c>
      <c r="T99" s="56">
        <v>364856.49</v>
      </c>
      <c r="U99" s="56">
        <v>363961.57</v>
      </c>
      <c r="V99" s="56">
        <v>362820.14</v>
      </c>
      <c r="W99" s="56">
        <v>361670.2</v>
      </c>
      <c r="X99" s="56">
        <v>360679.09</v>
      </c>
      <c r="Y99" s="56">
        <v>359644.35</v>
      </c>
      <c r="Z99" s="56">
        <v>358611.17</v>
      </c>
      <c r="AA99" s="56">
        <v>357552.39</v>
      </c>
      <c r="AB99" s="56">
        <v>356764.73</v>
      </c>
      <c r="AC99" s="56">
        <v>356008.41</v>
      </c>
      <c r="AD99" s="56">
        <v>355086.61</v>
      </c>
      <c r="AE99" s="56">
        <v>354390.52</v>
      </c>
      <c r="AF99" s="56">
        <v>353660.01</v>
      </c>
      <c r="AG99" s="56">
        <v>353112.65</v>
      </c>
      <c r="AH99" s="40"/>
    </row>
    <row r="100" spans="1:34" x14ac:dyDescent="0.35">
      <c r="A100" s="57" t="s">
        <v>20</v>
      </c>
      <c r="B100" s="58">
        <v>304957.02</v>
      </c>
      <c r="C100" s="58">
        <v>303157.87</v>
      </c>
      <c r="D100" s="58">
        <v>300567.90999999997</v>
      </c>
      <c r="E100" s="58">
        <v>297847.17</v>
      </c>
      <c r="F100" s="58">
        <v>294843.77</v>
      </c>
      <c r="G100" s="58">
        <v>291960.8</v>
      </c>
      <c r="H100" s="58">
        <v>289317.39</v>
      </c>
      <c r="I100" s="58">
        <v>287136.77</v>
      </c>
      <c r="J100" s="58">
        <v>285345.43</v>
      </c>
      <c r="K100" s="58">
        <v>284077.34999999998</v>
      </c>
      <c r="L100" s="58">
        <v>283031.15000000002</v>
      </c>
      <c r="M100" s="58">
        <v>282202.40999999997</v>
      </c>
      <c r="N100" s="58">
        <v>281420.12</v>
      </c>
      <c r="O100" s="58">
        <v>280671.23</v>
      </c>
      <c r="P100" s="58">
        <v>279745.12</v>
      </c>
      <c r="Q100" s="58">
        <v>278716.51</v>
      </c>
      <c r="R100" s="58">
        <v>277569.28999999998</v>
      </c>
      <c r="S100" s="58">
        <v>276298.92</v>
      </c>
      <c r="T100" s="58">
        <v>274923.67</v>
      </c>
      <c r="U100" s="58">
        <v>273437.99</v>
      </c>
      <c r="V100" s="58">
        <v>271857.40000000002</v>
      </c>
      <c r="W100" s="58">
        <v>270242.40000000002</v>
      </c>
      <c r="X100" s="58">
        <v>268715.32</v>
      </c>
      <c r="Y100" s="58">
        <v>267185.39</v>
      </c>
      <c r="Z100" s="58">
        <v>265693.19</v>
      </c>
      <c r="AA100" s="58">
        <v>264241.94</v>
      </c>
      <c r="AB100" s="58">
        <v>262934.48</v>
      </c>
      <c r="AC100" s="58">
        <v>261705.37</v>
      </c>
      <c r="AD100" s="58">
        <v>260545.58</v>
      </c>
      <c r="AE100" s="58">
        <v>259464.26</v>
      </c>
      <c r="AF100" s="58">
        <v>258508.55</v>
      </c>
      <c r="AG100" s="58">
        <v>257743.73</v>
      </c>
      <c r="AH100" s="40"/>
    </row>
    <row r="101" spans="1:34" x14ac:dyDescent="0.35">
      <c r="A101" s="59" t="s">
        <v>49</v>
      </c>
      <c r="B101" s="52">
        <v>75934.81</v>
      </c>
      <c r="C101" s="52">
        <v>74372.44</v>
      </c>
      <c r="D101" s="52">
        <v>72673.67</v>
      </c>
      <c r="E101" s="52">
        <v>71112.23</v>
      </c>
      <c r="F101" s="52">
        <v>69572.58</v>
      </c>
      <c r="G101" s="52">
        <v>68284.39</v>
      </c>
      <c r="H101" s="52">
        <v>67263.13</v>
      </c>
      <c r="I101" s="52">
        <v>66541.759999999995</v>
      </c>
      <c r="J101" s="52">
        <v>66042.080000000002</v>
      </c>
      <c r="K101" s="52">
        <v>65784.990000000005</v>
      </c>
      <c r="L101" s="52">
        <v>65630.55</v>
      </c>
      <c r="M101" s="52">
        <v>65522.71</v>
      </c>
      <c r="N101" s="52">
        <v>65400.78</v>
      </c>
      <c r="O101" s="52">
        <v>65227.47</v>
      </c>
      <c r="P101" s="52">
        <v>64985.38</v>
      </c>
      <c r="Q101" s="52">
        <v>64662.11</v>
      </c>
      <c r="R101" s="52">
        <v>64266.6</v>
      </c>
      <c r="S101" s="52">
        <v>63802.080000000002</v>
      </c>
      <c r="T101" s="52">
        <v>63284.23</v>
      </c>
      <c r="U101" s="52">
        <v>62716.65</v>
      </c>
      <c r="V101" s="52">
        <v>62108.45</v>
      </c>
      <c r="W101" s="52">
        <v>61477.71</v>
      </c>
      <c r="X101" s="52">
        <v>60858.26</v>
      </c>
      <c r="Y101" s="52">
        <v>60227.51</v>
      </c>
      <c r="Z101" s="52">
        <v>59604.42</v>
      </c>
      <c r="AA101" s="52">
        <v>58981.72</v>
      </c>
      <c r="AB101" s="52">
        <v>58403.03</v>
      </c>
      <c r="AC101" s="52">
        <v>57854.34</v>
      </c>
      <c r="AD101" s="52">
        <v>57339.48</v>
      </c>
      <c r="AE101" s="52">
        <v>56860.69</v>
      </c>
      <c r="AF101" s="52">
        <v>56439.05</v>
      </c>
      <c r="AG101" s="52">
        <v>56069.760000000002</v>
      </c>
      <c r="AH101" s="40"/>
    </row>
    <row r="102" spans="1:34" x14ac:dyDescent="0.35">
      <c r="A102" s="60" t="s">
        <v>50</v>
      </c>
      <c r="B102" s="53">
        <v>220259.43</v>
      </c>
      <c r="C102" s="53">
        <v>219815.62</v>
      </c>
      <c r="D102" s="53">
        <v>218082.86</v>
      </c>
      <c r="E102" s="53">
        <v>215870.85</v>
      </c>
      <c r="F102" s="53">
        <v>213149.38</v>
      </c>
      <c r="G102" s="53">
        <v>210321.09</v>
      </c>
      <c r="H102" s="53">
        <v>207455.19</v>
      </c>
      <c r="I102" s="53">
        <v>204834.65</v>
      </c>
      <c r="J102" s="53">
        <v>202423.23</v>
      </c>
      <c r="K102" s="53">
        <v>200375.13</v>
      </c>
      <c r="L102" s="53">
        <v>198506.33</v>
      </c>
      <c r="M102" s="53">
        <v>196754.19</v>
      </c>
      <c r="N102" s="53">
        <v>194991.12</v>
      </c>
      <c r="O102" s="53">
        <v>193210.79</v>
      </c>
      <c r="P102" s="53">
        <v>191233.15</v>
      </c>
      <c r="Q102" s="53">
        <v>189125.34</v>
      </c>
      <c r="R102" s="53">
        <v>186858.7</v>
      </c>
      <c r="S102" s="53">
        <v>184424.81</v>
      </c>
      <c r="T102" s="53">
        <v>181829.65</v>
      </c>
      <c r="U102" s="53">
        <v>179085.45</v>
      </c>
      <c r="V102" s="53">
        <v>176219.67</v>
      </c>
      <c r="W102" s="53">
        <v>173264.76</v>
      </c>
      <c r="X102" s="53">
        <v>170317.47</v>
      </c>
      <c r="Y102" s="53">
        <v>167339.97</v>
      </c>
      <c r="Z102" s="53">
        <v>164367.09</v>
      </c>
      <c r="AA102" s="53">
        <v>161390.54999999999</v>
      </c>
      <c r="AB102" s="53">
        <v>158461.1</v>
      </c>
      <c r="AC102" s="53">
        <v>155531.1</v>
      </c>
      <c r="AD102" s="53">
        <v>152594.81</v>
      </c>
      <c r="AE102" s="53">
        <v>149646.06</v>
      </c>
      <c r="AF102" s="53">
        <v>146691.85999999999</v>
      </c>
      <c r="AG102" s="53">
        <v>143782.82999999999</v>
      </c>
      <c r="AH102" s="40"/>
    </row>
    <row r="103" spans="1:34" x14ac:dyDescent="0.35">
      <c r="A103" s="60" t="s">
        <v>51</v>
      </c>
      <c r="B103" s="53">
        <v>5926.48</v>
      </c>
      <c r="C103" s="53">
        <v>5801.88</v>
      </c>
      <c r="D103" s="53">
        <v>5610.13</v>
      </c>
      <c r="E103" s="53">
        <v>5443.26</v>
      </c>
      <c r="F103" s="53">
        <v>5269.98</v>
      </c>
      <c r="G103" s="53">
        <v>5124.96</v>
      </c>
      <c r="H103" s="53">
        <v>5009.84</v>
      </c>
      <c r="I103" s="53">
        <v>4926.09</v>
      </c>
      <c r="J103" s="53">
        <v>4861.91</v>
      </c>
      <c r="K103" s="53">
        <v>4836.8</v>
      </c>
      <c r="L103" s="53">
        <v>4822.55</v>
      </c>
      <c r="M103" s="53">
        <v>4807.28</v>
      </c>
      <c r="N103" s="53">
        <v>4787.9399999999996</v>
      </c>
      <c r="O103" s="53">
        <v>4762.93</v>
      </c>
      <c r="P103" s="53">
        <v>4730.91</v>
      </c>
      <c r="Q103" s="53">
        <v>4691.8100000000004</v>
      </c>
      <c r="R103" s="53">
        <v>4643.18</v>
      </c>
      <c r="S103" s="53">
        <v>4585.58</v>
      </c>
      <c r="T103" s="53">
        <v>4517.5</v>
      </c>
      <c r="U103" s="53">
        <v>4441.12</v>
      </c>
      <c r="V103" s="53">
        <v>4356.22</v>
      </c>
      <c r="W103" s="53">
        <v>4266.18</v>
      </c>
      <c r="X103" s="53">
        <v>4173.82</v>
      </c>
      <c r="Y103" s="53">
        <v>4079.45</v>
      </c>
      <c r="Z103" s="53">
        <v>3983.95</v>
      </c>
      <c r="AA103" s="53">
        <v>3888.86</v>
      </c>
      <c r="AB103" s="53">
        <v>3796.31</v>
      </c>
      <c r="AC103" s="53">
        <v>3706.6</v>
      </c>
      <c r="AD103" s="53">
        <v>3619.3</v>
      </c>
      <c r="AE103" s="53">
        <v>3535.45</v>
      </c>
      <c r="AF103" s="53">
        <v>3454.44</v>
      </c>
      <c r="AG103" s="53">
        <v>3375.64</v>
      </c>
      <c r="AH103" s="40"/>
    </row>
    <row r="104" spans="1:34" x14ac:dyDescent="0.35">
      <c r="A104" s="60" t="s">
        <v>52</v>
      </c>
      <c r="B104" s="53">
        <v>2216.54</v>
      </c>
      <c r="C104" s="53">
        <v>2287.0700000000002</v>
      </c>
      <c r="D104" s="53">
        <v>2346.31</v>
      </c>
      <c r="E104" s="53">
        <v>2416.44</v>
      </c>
      <c r="F104" s="53">
        <v>2491.4499999999998</v>
      </c>
      <c r="G104" s="53">
        <v>2576.4</v>
      </c>
      <c r="H104" s="53">
        <v>2670.85</v>
      </c>
      <c r="I104" s="53">
        <v>2778.74</v>
      </c>
      <c r="J104" s="53">
        <v>2897.82</v>
      </c>
      <c r="K104" s="53">
        <v>3033.71</v>
      </c>
      <c r="L104" s="53">
        <v>3179.04</v>
      </c>
      <c r="M104" s="53">
        <v>3331.98</v>
      </c>
      <c r="N104" s="53">
        <v>3492.79</v>
      </c>
      <c r="O104" s="53">
        <v>3659.14</v>
      </c>
      <c r="P104" s="53">
        <v>3831.62</v>
      </c>
      <c r="Q104" s="53">
        <v>4010.23</v>
      </c>
      <c r="R104" s="53">
        <v>4190.53</v>
      </c>
      <c r="S104" s="53">
        <v>4372.1099999999997</v>
      </c>
      <c r="T104" s="53">
        <v>4555.76</v>
      </c>
      <c r="U104" s="53">
        <v>4742.3599999999997</v>
      </c>
      <c r="V104" s="53">
        <v>4934.18</v>
      </c>
      <c r="W104" s="53">
        <v>5137.3900000000003</v>
      </c>
      <c r="X104" s="53">
        <v>5351.31</v>
      </c>
      <c r="Y104" s="53">
        <v>5580.05</v>
      </c>
      <c r="Z104" s="53">
        <v>5826.82</v>
      </c>
      <c r="AA104" s="53">
        <v>6095.08</v>
      </c>
      <c r="AB104" s="53">
        <v>6388.12</v>
      </c>
      <c r="AC104" s="53">
        <v>6709.11</v>
      </c>
      <c r="AD104" s="53">
        <v>7058.44</v>
      </c>
      <c r="AE104" s="53">
        <v>7442.15</v>
      </c>
      <c r="AF104" s="53">
        <v>7860.58</v>
      </c>
      <c r="AG104" s="53">
        <v>8319.92</v>
      </c>
      <c r="AH104" s="40"/>
    </row>
    <row r="105" spans="1:34" x14ac:dyDescent="0.35">
      <c r="A105" s="60" t="s">
        <v>53</v>
      </c>
      <c r="B105" s="31">
        <v>11.97</v>
      </c>
      <c r="C105" s="31">
        <v>17.72</v>
      </c>
      <c r="D105" s="31">
        <v>27.34</v>
      </c>
      <c r="E105" s="31">
        <v>38.11</v>
      </c>
      <c r="F105" s="31">
        <v>50.16</v>
      </c>
      <c r="G105" s="31">
        <v>63.17</v>
      </c>
      <c r="H105" s="31">
        <v>77.27</v>
      </c>
      <c r="I105" s="31">
        <v>92.1</v>
      </c>
      <c r="J105" s="31">
        <v>108.01</v>
      </c>
      <c r="K105" s="31">
        <v>124.74</v>
      </c>
      <c r="L105" s="31">
        <v>142.56</v>
      </c>
      <c r="M105" s="31">
        <v>162.54</v>
      </c>
      <c r="N105" s="31">
        <v>184.81</v>
      </c>
      <c r="O105" s="31">
        <v>209.83</v>
      </c>
      <c r="P105" s="31">
        <v>237.95</v>
      </c>
      <c r="Q105" s="31">
        <v>269.64</v>
      </c>
      <c r="R105" s="31">
        <v>305.33999999999997</v>
      </c>
      <c r="S105" s="31">
        <v>345.07</v>
      </c>
      <c r="T105" s="31">
        <v>389.28</v>
      </c>
      <c r="U105" s="31">
        <v>438.5</v>
      </c>
      <c r="V105" s="31">
        <v>492.87</v>
      </c>
      <c r="W105" s="31">
        <v>552.69000000000005</v>
      </c>
      <c r="X105" s="31">
        <v>617.74</v>
      </c>
      <c r="Y105" s="31">
        <v>687.64</v>
      </c>
      <c r="Z105" s="31">
        <v>762.44</v>
      </c>
      <c r="AA105" s="31">
        <v>841.61</v>
      </c>
      <c r="AB105" s="31">
        <v>925.59</v>
      </c>
      <c r="AC105" s="53">
        <v>1012.98</v>
      </c>
      <c r="AD105" s="53">
        <v>1103.48</v>
      </c>
      <c r="AE105" s="53">
        <v>1196.8699999999999</v>
      </c>
      <c r="AF105" s="53">
        <v>1293.1600000000001</v>
      </c>
      <c r="AG105" s="53">
        <v>1392.05</v>
      </c>
      <c r="AH105" s="40"/>
    </row>
    <row r="106" spans="1:34" x14ac:dyDescent="0.35">
      <c r="A106" s="60" t="s">
        <v>54</v>
      </c>
      <c r="B106" s="31">
        <v>2.27</v>
      </c>
      <c r="C106" s="31">
        <v>3.59</v>
      </c>
      <c r="D106" s="31">
        <v>3.93</v>
      </c>
      <c r="E106" s="31">
        <v>3.97</v>
      </c>
      <c r="F106" s="31">
        <v>3.96</v>
      </c>
      <c r="G106" s="31">
        <v>3.86</v>
      </c>
      <c r="H106" s="31">
        <v>3.69</v>
      </c>
      <c r="I106" s="31">
        <v>3.5</v>
      </c>
      <c r="J106" s="31">
        <v>3.22</v>
      </c>
      <c r="K106" s="31">
        <v>2.9</v>
      </c>
      <c r="L106" s="31">
        <v>2.85</v>
      </c>
      <c r="M106" s="31">
        <v>9.26</v>
      </c>
      <c r="N106" s="31">
        <v>26.83</v>
      </c>
      <c r="O106" s="31">
        <v>54.61</v>
      </c>
      <c r="P106" s="31">
        <v>92.22</v>
      </c>
      <c r="Q106" s="31">
        <v>137.51</v>
      </c>
      <c r="R106" s="31">
        <v>188.93</v>
      </c>
      <c r="S106" s="31">
        <v>244.06</v>
      </c>
      <c r="T106" s="31">
        <v>300.77</v>
      </c>
      <c r="U106" s="31">
        <v>356.78</v>
      </c>
      <c r="V106" s="31">
        <v>409.47</v>
      </c>
      <c r="W106" s="31">
        <v>459.33</v>
      </c>
      <c r="X106" s="31">
        <v>505.93</v>
      </c>
      <c r="Y106" s="31">
        <v>548.75</v>
      </c>
      <c r="Z106" s="31">
        <v>587.4</v>
      </c>
      <c r="AA106" s="31">
        <v>620.64</v>
      </c>
      <c r="AB106" s="31">
        <v>650.09</v>
      </c>
      <c r="AC106" s="31">
        <v>675.84</v>
      </c>
      <c r="AD106" s="31">
        <v>698.31</v>
      </c>
      <c r="AE106" s="31">
        <v>717.48</v>
      </c>
      <c r="AF106" s="31">
        <v>733.86</v>
      </c>
      <c r="AG106" s="31">
        <v>748.69</v>
      </c>
      <c r="AH106" s="40"/>
    </row>
    <row r="107" spans="1:34" x14ac:dyDescent="0.35">
      <c r="A107" s="60" t="s">
        <v>55</v>
      </c>
      <c r="B107" s="31">
        <v>0.21</v>
      </c>
      <c r="C107" s="31">
        <v>0.34</v>
      </c>
      <c r="D107" s="31">
        <v>0.56000000000000005</v>
      </c>
      <c r="E107" s="31">
        <v>0.95</v>
      </c>
      <c r="F107" s="31">
        <v>1.43</v>
      </c>
      <c r="G107" s="31">
        <v>2.2200000000000002</v>
      </c>
      <c r="H107" s="31">
        <v>3.3</v>
      </c>
      <c r="I107" s="31">
        <v>5.1100000000000003</v>
      </c>
      <c r="J107" s="31">
        <v>7.53</v>
      </c>
      <c r="K107" s="31">
        <v>10.73</v>
      </c>
      <c r="L107" s="31">
        <v>15.08</v>
      </c>
      <c r="M107" s="31">
        <v>20.78</v>
      </c>
      <c r="N107" s="31">
        <v>28.3</v>
      </c>
      <c r="O107" s="31">
        <v>38.409999999999997</v>
      </c>
      <c r="P107" s="31">
        <v>51.8</v>
      </c>
      <c r="Q107" s="31">
        <v>70.239999999999995</v>
      </c>
      <c r="R107" s="31">
        <v>93.37</v>
      </c>
      <c r="S107" s="31">
        <v>123.08</v>
      </c>
      <c r="T107" s="31">
        <v>162.51</v>
      </c>
      <c r="U107" s="31">
        <v>213.47</v>
      </c>
      <c r="V107" s="31">
        <v>279.92</v>
      </c>
      <c r="W107" s="31">
        <v>365.03</v>
      </c>
      <c r="X107" s="31">
        <v>472.98</v>
      </c>
      <c r="Y107" s="31">
        <v>607.39</v>
      </c>
      <c r="Z107" s="31">
        <v>775.49</v>
      </c>
      <c r="AA107" s="31">
        <v>985.12</v>
      </c>
      <c r="AB107" s="53">
        <v>1243.6600000000001</v>
      </c>
      <c r="AC107" s="53">
        <v>1559.67</v>
      </c>
      <c r="AD107" s="53">
        <v>1940.65</v>
      </c>
      <c r="AE107" s="53">
        <v>2395.06</v>
      </c>
      <c r="AF107" s="53">
        <v>2924.56</v>
      </c>
      <c r="AG107" s="53">
        <v>3546.06</v>
      </c>
      <c r="AH107" s="40"/>
    </row>
    <row r="108" spans="1:34" x14ac:dyDescent="0.35">
      <c r="A108" s="60" t="s">
        <v>56</v>
      </c>
      <c r="B108" s="31">
        <v>0.12</v>
      </c>
      <c r="C108" s="31">
        <v>0.28999999999999998</v>
      </c>
      <c r="D108" s="31">
        <v>0.38</v>
      </c>
      <c r="E108" s="31">
        <v>0.41</v>
      </c>
      <c r="F108" s="31">
        <v>0.43</v>
      </c>
      <c r="G108" s="31">
        <v>0.44</v>
      </c>
      <c r="H108" s="31">
        <v>0.45</v>
      </c>
      <c r="I108" s="31">
        <v>0.46</v>
      </c>
      <c r="J108" s="31">
        <v>0.46</v>
      </c>
      <c r="K108" s="31">
        <v>0.45</v>
      </c>
      <c r="L108" s="31">
        <v>0.56999999999999995</v>
      </c>
      <c r="M108" s="31">
        <v>5.65</v>
      </c>
      <c r="N108" s="31">
        <v>21.94</v>
      </c>
      <c r="O108" s="31">
        <v>52.2</v>
      </c>
      <c r="P108" s="31">
        <v>99.38</v>
      </c>
      <c r="Q108" s="31">
        <v>165.61</v>
      </c>
      <c r="R108" s="31">
        <v>252.95</v>
      </c>
      <c r="S108" s="31">
        <v>362.29</v>
      </c>
      <c r="T108" s="31">
        <v>495.08</v>
      </c>
      <c r="U108" s="31">
        <v>648.89</v>
      </c>
      <c r="V108" s="31">
        <v>824.44</v>
      </c>
      <c r="W108" s="53">
        <v>1022.48</v>
      </c>
      <c r="X108" s="53">
        <v>1244.33</v>
      </c>
      <c r="Y108" s="53">
        <v>1488.99</v>
      </c>
      <c r="Z108" s="53">
        <v>1754.13</v>
      </c>
      <c r="AA108" s="53">
        <v>2040.19</v>
      </c>
      <c r="AB108" s="53">
        <v>2347.1</v>
      </c>
      <c r="AC108" s="53">
        <v>2669.3</v>
      </c>
      <c r="AD108" s="53">
        <v>3009.87</v>
      </c>
      <c r="AE108" s="53">
        <v>3362.95</v>
      </c>
      <c r="AF108" s="53">
        <v>3729.77</v>
      </c>
      <c r="AG108" s="53">
        <v>4106</v>
      </c>
      <c r="AH108" s="40"/>
    </row>
    <row r="109" spans="1:34" x14ac:dyDescent="0.35">
      <c r="A109" s="60" t="s">
        <v>57</v>
      </c>
      <c r="B109" s="31">
        <v>605.19000000000005</v>
      </c>
      <c r="C109" s="31">
        <v>858.92</v>
      </c>
      <c r="D109" s="53">
        <v>1822.73</v>
      </c>
      <c r="E109" s="53">
        <v>2960.94</v>
      </c>
      <c r="F109" s="53">
        <v>4304.41</v>
      </c>
      <c r="G109" s="53">
        <v>5584.27</v>
      </c>
      <c r="H109" s="53">
        <v>6833.67</v>
      </c>
      <c r="I109" s="53">
        <v>7954.36</v>
      </c>
      <c r="J109" s="53">
        <v>9001.18</v>
      </c>
      <c r="K109" s="53">
        <v>9907.89</v>
      </c>
      <c r="L109" s="53">
        <v>10731.62</v>
      </c>
      <c r="M109" s="53">
        <v>11588.01</v>
      </c>
      <c r="N109" s="53">
        <v>12485.61</v>
      </c>
      <c r="O109" s="53">
        <v>13455.83</v>
      </c>
      <c r="P109" s="53">
        <v>14482.7</v>
      </c>
      <c r="Q109" s="53">
        <v>15584.02</v>
      </c>
      <c r="R109" s="53">
        <v>16769.68</v>
      </c>
      <c r="S109" s="53">
        <v>18039.830000000002</v>
      </c>
      <c r="T109" s="53">
        <v>19388.88</v>
      </c>
      <c r="U109" s="53">
        <v>20794.78</v>
      </c>
      <c r="V109" s="53">
        <v>22232.17</v>
      </c>
      <c r="W109" s="53">
        <v>23696.84</v>
      </c>
      <c r="X109" s="53">
        <v>25173.49</v>
      </c>
      <c r="Y109" s="53">
        <v>26625.66</v>
      </c>
      <c r="Z109" s="53">
        <v>28031.45</v>
      </c>
      <c r="AA109" s="53">
        <v>29398.17</v>
      </c>
      <c r="AB109" s="53">
        <v>30719.48</v>
      </c>
      <c r="AC109" s="53">
        <v>31986.44</v>
      </c>
      <c r="AD109" s="53">
        <v>33181.24</v>
      </c>
      <c r="AE109" s="53">
        <v>34307.53</v>
      </c>
      <c r="AF109" s="53">
        <v>35381.279999999999</v>
      </c>
      <c r="AG109" s="53">
        <v>36402.79</v>
      </c>
      <c r="AH109" s="40"/>
    </row>
    <row r="110" spans="1:34" x14ac:dyDescent="0.35">
      <c r="A110" s="57" t="s">
        <v>24</v>
      </c>
      <c r="B110" s="58">
        <v>7692.47</v>
      </c>
      <c r="C110" s="58">
        <v>7779.56</v>
      </c>
      <c r="D110" s="58">
        <v>7861.9</v>
      </c>
      <c r="E110" s="58">
        <v>7941.34</v>
      </c>
      <c r="F110" s="58">
        <v>8011.53</v>
      </c>
      <c r="G110" s="58">
        <v>8067.69</v>
      </c>
      <c r="H110" s="58">
        <v>8137.31</v>
      </c>
      <c r="I110" s="58">
        <v>8219.2199999999993</v>
      </c>
      <c r="J110" s="58">
        <v>8311.91</v>
      </c>
      <c r="K110" s="58">
        <v>8387.07</v>
      </c>
      <c r="L110" s="58">
        <v>8460.2999999999993</v>
      </c>
      <c r="M110" s="58">
        <v>8523.73</v>
      </c>
      <c r="N110" s="58">
        <v>8542.7099999999991</v>
      </c>
      <c r="O110" s="58">
        <v>8608.0300000000007</v>
      </c>
      <c r="P110" s="58">
        <v>8656.86</v>
      </c>
      <c r="Q110" s="58">
        <v>8693.7800000000007</v>
      </c>
      <c r="R110" s="58">
        <v>8727.0300000000007</v>
      </c>
      <c r="S110" s="58">
        <v>8752.26</v>
      </c>
      <c r="T110" s="58">
        <v>8772.3799999999992</v>
      </c>
      <c r="U110" s="58">
        <v>8786.4500000000007</v>
      </c>
      <c r="V110" s="58">
        <v>8797.06</v>
      </c>
      <c r="W110" s="58">
        <v>8805.81</v>
      </c>
      <c r="X110" s="58">
        <v>8814.57</v>
      </c>
      <c r="Y110" s="58">
        <v>8816.02</v>
      </c>
      <c r="Z110" s="58">
        <v>8813.89</v>
      </c>
      <c r="AA110" s="58">
        <v>8807.3799999999992</v>
      </c>
      <c r="AB110" s="58">
        <v>8798.7199999999993</v>
      </c>
      <c r="AC110" s="58">
        <v>8782.7800000000007</v>
      </c>
      <c r="AD110" s="58">
        <v>8755.4699999999993</v>
      </c>
      <c r="AE110" s="58">
        <v>8722.2199999999993</v>
      </c>
      <c r="AF110" s="58">
        <v>8693.1299999999992</v>
      </c>
      <c r="AG110" s="58">
        <v>8674.8700000000008</v>
      </c>
      <c r="AH110" s="40"/>
    </row>
    <row r="111" spans="1:34" x14ac:dyDescent="0.35">
      <c r="A111" s="59" t="s">
        <v>50</v>
      </c>
      <c r="B111" s="52">
        <v>2234.0500000000002</v>
      </c>
      <c r="C111" s="52">
        <v>2248.37</v>
      </c>
      <c r="D111" s="52">
        <v>2262.42</v>
      </c>
      <c r="E111" s="52">
        <v>2273.5100000000002</v>
      </c>
      <c r="F111" s="52">
        <v>2283.8000000000002</v>
      </c>
      <c r="G111" s="52">
        <v>2292</v>
      </c>
      <c r="H111" s="52">
        <v>2299.81</v>
      </c>
      <c r="I111" s="52">
        <v>2310.87</v>
      </c>
      <c r="J111" s="52">
        <v>2319.6799999999998</v>
      </c>
      <c r="K111" s="52">
        <v>2326.16</v>
      </c>
      <c r="L111" s="52">
        <v>2335.91</v>
      </c>
      <c r="M111" s="52">
        <v>2344.6999999999998</v>
      </c>
      <c r="N111" s="52">
        <v>2330.88</v>
      </c>
      <c r="O111" s="52">
        <v>2335.16</v>
      </c>
      <c r="P111" s="52">
        <v>2338.63</v>
      </c>
      <c r="Q111" s="52">
        <v>2340.46</v>
      </c>
      <c r="R111" s="52">
        <v>2340.69</v>
      </c>
      <c r="S111" s="52">
        <v>2340.11</v>
      </c>
      <c r="T111" s="52">
        <v>2333.8000000000002</v>
      </c>
      <c r="U111" s="52">
        <v>2324.5700000000002</v>
      </c>
      <c r="V111" s="52">
        <v>2311.38</v>
      </c>
      <c r="W111" s="52">
        <v>2296.4699999999998</v>
      </c>
      <c r="X111" s="52">
        <v>2281.65</v>
      </c>
      <c r="Y111" s="52">
        <v>2267.31</v>
      </c>
      <c r="Z111" s="52">
        <v>2249.5</v>
      </c>
      <c r="AA111" s="52">
        <v>2227.86</v>
      </c>
      <c r="AB111" s="52">
        <v>2207.61</v>
      </c>
      <c r="AC111" s="52">
        <v>2183.9899999999998</v>
      </c>
      <c r="AD111" s="52">
        <v>2144.36</v>
      </c>
      <c r="AE111" s="52">
        <v>2102.7800000000002</v>
      </c>
      <c r="AF111" s="52">
        <v>2058.11</v>
      </c>
      <c r="AG111" s="52">
        <v>2022.19</v>
      </c>
      <c r="AH111" s="40"/>
    </row>
    <row r="112" spans="1:34" x14ac:dyDescent="0.35">
      <c r="A112" s="60" t="s">
        <v>57</v>
      </c>
      <c r="B112" s="53">
        <v>5458.42</v>
      </c>
      <c r="C112" s="53">
        <v>5531.19</v>
      </c>
      <c r="D112" s="53">
        <v>5599.48</v>
      </c>
      <c r="E112" s="53">
        <v>5667.83</v>
      </c>
      <c r="F112" s="53">
        <v>5727.73</v>
      </c>
      <c r="G112" s="53">
        <v>5775.7</v>
      </c>
      <c r="H112" s="53">
        <v>5837.5</v>
      </c>
      <c r="I112" s="53">
        <v>5908.35</v>
      </c>
      <c r="J112" s="53">
        <v>5992.23</v>
      </c>
      <c r="K112" s="53">
        <v>6060.91</v>
      </c>
      <c r="L112" s="53">
        <v>6124.39</v>
      </c>
      <c r="M112" s="53">
        <v>6179.03</v>
      </c>
      <c r="N112" s="53">
        <v>6211.83</v>
      </c>
      <c r="O112" s="53">
        <v>6272.87</v>
      </c>
      <c r="P112" s="53">
        <v>6318.22</v>
      </c>
      <c r="Q112" s="53">
        <v>6353.32</v>
      </c>
      <c r="R112" s="53">
        <v>6386.34</v>
      </c>
      <c r="S112" s="53">
        <v>6412.16</v>
      </c>
      <c r="T112" s="53">
        <v>6438.58</v>
      </c>
      <c r="U112" s="53">
        <v>6461.88</v>
      </c>
      <c r="V112" s="53">
        <v>6485.68</v>
      </c>
      <c r="W112" s="53">
        <v>6509.34</v>
      </c>
      <c r="X112" s="53">
        <v>6532.91</v>
      </c>
      <c r="Y112" s="53">
        <v>6548.71</v>
      </c>
      <c r="Z112" s="53">
        <v>6564.39</v>
      </c>
      <c r="AA112" s="53">
        <v>6579.52</v>
      </c>
      <c r="AB112" s="53">
        <v>6591.12</v>
      </c>
      <c r="AC112" s="53">
        <v>6598.79</v>
      </c>
      <c r="AD112" s="53">
        <v>6611.11</v>
      </c>
      <c r="AE112" s="53">
        <v>6619.44</v>
      </c>
      <c r="AF112" s="53">
        <v>6635.02</v>
      </c>
      <c r="AG112" s="53">
        <v>6652.68</v>
      </c>
      <c r="AH112" s="40"/>
    </row>
    <row r="113" spans="1:34" x14ac:dyDescent="0.35">
      <c r="A113" s="57" t="s">
        <v>28</v>
      </c>
      <c r="B113" s="58">
        <v>59950.97</v>
      </c>
      <c r="C113" s="58">
        <v>61366.32</v>
      </c>
      <c r="D113" s="58">
        <v>62730.26</v>
      </c>
      <c r="E113" s="58">
        <v>63962.31</v>
      </c>
      <c r="F113" s="58">
        <v>65046.76</v>
      </c>
      <c r="G113" s="58">
        <v>65839.88</v>
      </c>
      <c r="H113" s="58">
        <v>66713.149999999994</v>
      </c>
      <c r="I113" s="58">
        <v>67609.56</v>
      </c>
      <c r="J113" s="58">
        <v>68564.899999999994</v>
      </c>
      <c r="K113" s="58">
        <v>69559.58</v>
      </c>
      <c r="L113" s="58">
        <v>70505.36</v>
      </c>
      <c r="M113" s="58">
        <v>71398.570000000007</v>
      </c>
      <c r="N113" s="58">
        <v>72308.03</v>
      </c>
      <c r="O113" s="58">
        <v>73032.88</v>
      </c>
      <c r="P113" s="58">
        <v>73689.83</v>
      </c>
      <c r="Q113" s="58">
        <v>74217.09</v>
      </c>
      <c r="R113" s="58">
        <v>74713.759999999995</v>
      </c>
      <c r="S113" s="58">
        <v>75250.22</v>
      </c>
      <c r="T113" s="58">
        <v>75668.56</v>
      </c>
      <c r="U113" s="58">
        <v>76225.960000000006</v>
      </c>
      <c r="V113" s="58">
        <v>76614.11</v>
      </c>
      <c r="W113" s="58">
        <v>77034</v>
      </c>
      <c r="X113" s="58">
        <v>77518.25</v>
      </c>
      <c r="Y113" s="58">
        <v>77970.34</v>
      </c>
      <c r="Z113" s="58">
        <v>78389.48</v>
      </c>
      <c r="AA113" s="58">
        <v>78744.84</v>
      </c>
      <c r="AB113" s="58">
        <v>79227.960000000006</v>
      </c>
      <c r="AC113" s="58">
        <v>79667.179999999993</v>
      </c>
      <c r="AD113" s="58">
        <v>79882.45</v>
      </c>
      <c r="AE113" s="58">
        <v>80251.360000000001</v>
      </c>
      <c r="AF113" s="58">
        <v>80453.08</v>
      </c>
      <c r="AG113" s="58">
        <v>80637.87</v>
      </c>
      <c r="AH113" s="40"/>
    </row>
    <row r="114" spans="1:34" x14ac:dyDescent="0.35">
      <c r="A114" s="59" t="s">
        <v>58</v>
      </c>
      <c r="B114" s="52">
        <v>59950.97</v>
      </c>
      <c r="C114" s="52">
        <v>61366.32</v>
      </c>
      <c r="D114" s="52">
        <v>62730.26</v>
      </c>
      <c r="E114" s="52">
        <v>63962.31</v>
      </c>
      <c r="F114" s="52">
        <v>65046.76</v>
      </c>
      <c r="G114" s="52">
        <v>65839.88</v>
      </c>
      <c r="H114" s="52">
        <v>66713.149999999994</v>
      </c>
      <c r="I114" s="52">
        <v>67609.56</v>
      </c>
      <c r="J114" s="52">
        <v>68564.899999999994</v>
      </c>
      <c r="K114" s="52">
        <v>69559.58</v>
      </c>
      <c r="L114" s="52">
        <v>70505.36</v>
      </c>
      <c r="M114" s="52">
        <v>71398.570000000007</v>
      </c>
      <c r="N114" s="52">
        <v>72308.03</v>
      </c>
      <c r="O114" s="52">
        <v>73032.88</v>
      </c>
      <c r="P114" s="52">
        <v>73689.83</v>
      </c>
      <c r="Q114" s="52">
        <v>74217.09</v>
      </c>
      <c r="R114" s="52">
        <v>74713.759999999995</v>
      </c>
      <c r="S114" s="52">
        <v>75250.22</v>
      </c>
      <c r="T114" s="52">
        <v>75668.56</v>
      </c>
      <c r="U114" s="52">
        <v>76225.960000000006</v>
      </c>
      <c r="V114" s="52">
        <v>76614.11</v>
      </c>
      <c r="W114" s="52">
        <v>77034</v>
      </c>
      <c r="X114" s="52">
        <v>77518.25</v>
      </c>
      <c r="Y114" s="52">
        <v>77970.34</v>
      </c>
      <c r="Z114" s="52">
        <v>78389.48</v>
      </c>
      <c r="AA114" s="52">
        <v>78744.84</v>
      </c>
      <c r="AB114" s="52">
        <v>79227.960000000006</v>
      </c>
      <c r="AC114" s="52">
        <v>79667.179999999993</v>
      </c>
      <c r="AD114" s="52">
        <v>79882.45</v>
      </c>
      <c r="AE114" s="52">
        <v>80251.360000000001</v>
      </c>
      <c r="AF114" s="52">
        <v>80453.08</v>
      </c>
      <c r="AG114" s="52">
        <v>80637.87</v>
      </c>
      <c r="AH114" s="40"/>
    </row>
    <row r="115" spans="1:34" x14ac:dyDescent="0.35">
      <c r="A115" s="60" t="s">
        <v>56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40"/>
    </row>
    <row r="116" spans="1:34" x14ac:dyDescent="0.35">
      <c r="A116" s="61" t="s">
        <v>57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5">
        <v>0</v>
      </c>
      <c r="AE116" s="55">
        <v>0</v>
      </c>
      <c r="AF116" s="55">
        <v>0</v>
      </c>
      <c r="AG116" s="55">
        <v>0</v>
      </c>
      <c r="AH116" s="40"/>
    </row>
    <row r="117" spans="1:34" x14ac:dyDescent="0.35">
      <c r="A117" s="57" t="s">
        <v>37</v>
      </c>
      <c r="B117" s="58">
        <v>4780.04</v>
      </c>
      <c r="C117" s="58">
        <v>4823.25</v>
      </c>
      <c r="D117" s="58">
        <v>4861.63</v>
      </c>
      <c r="E117" s="58">
        <v>4899.1400000000003</v>
      </c>
      <c r="F117" s="58">
        <v>4941.8900000000003</v>
      </c>
      <c r="G117" s="58">
        <v>4982.1099999999997</v>
      </c>
      <c r="H117" s="58">
        <v>5023.59</v>
      </c>
      <c r="I117" s="58">
        <v>5064.32</v>
      </c>
      <c r="J117" s="58">
        <v>5105.7</v>
      </c>
      <c r="K117" s="58">
        <v>5147.6000000000004</v>
      </c>
      <c r="L117" s="58">
        <v>5188.09</v>
      </c>
      <c r="M117" s="58">
        <v>5228.2700000000004</v>
      </c>
      <c r="N117" s="58">
        <v>5270.02</v>
      </c>
      <c r="O117" s="58">
        <v>5312.46</v>
      </c>
      <c r="P117" s="58">
        <v>5348.22</v>
      </c>
      <c r="Q117" s="58">
        <v>5383.97</v>
      </c>
      <c r="R117" s="58">
        <v>5419.8</v>
      </c>
      <c r="S117" s="58">
        <v>5454.71</v>
      </c>
      <c r="T117" s="58">
        <v>5491.88</v>
      </c>
      <c r="U117" s="58">
        <v>5511.17</v>
      </c>
      <c r="V117" s="58">
        <v>5551.56</v>
      </c>
      <c r="W117" s="58">
        <v>5588</v>
      </c>
      <c r="X117" s="58">
        <v>5630.95</v>
      </c>
      <c r="Y117" s="58">
        <v>5672.61</v>
      </c>
      <c r="Z117" s="58">
        <v>5714.61</v>
      </c>
      <c r="AA117" s="58">
        <v>5758.23</v>
      </c>
      <c r="AB117" s="58">
        <v>5803.56</v>
      </c>
      <c r="AC117" s="58">
        <v>5853.08</v>
      </c>
      <c r="AD117" s="58">
        <v>5903.11</v>
      </c>
      <c r="AE117" s="58">
        <v>5952.69</v>
      </c>
      <c r="AF117" s="58">
        <v>6005.25</v>
      </c>
      <c r="AG117" s="58">
        <v>6056.18</v>
      </c>
      <c r="AH117" s="40"/>
    </row>
    <row r="118" spans="1:34" x14ac:dyDescent="0.35">
      <c r="A118" s="59" t="s">
        <v>50</v>
      </c>
      <c r="B118" s="30">
        <v>0.26</v>
      </c>
      <c r="C118" s="30">
        <v>0.34</v>
      </c>
      <c r="D118" s="30">
        <v>0.42</v>
      </c>
      <c r="E118" s="30">
        <v>0.49</v>
      </c>
      <c r="F118" s="30">
        <v>0.56000000000000005</v>
      </c>
      <c r="G118" s="30">
        <v>0.63</v>
      </c>
      <c r="H118" s="30">
        <v>0.71</v>
      </c>
      <c r="I118" s="30">
        <v>0.78</v>
      </c>
      <c r="J118" s="30">
        <v>0.85</v>
      </c>
      <c r="K118" s="30">
        <v>0.92</v>
      </c>
      <c r="L118" s="30">
        <v>0.99</v>
      </c>
      <c r="M118" s="30">
        <v>1.08</v>
      </c>
      <c r="N118" s="30">
        <v>1.1499999999999999</v>
      </c>
      <c r="O118" s="30">
        <v>1.22</v>
      </c>
      <c r="P118" s="30">
        <v>1.29</v>
      </c>
      <c r="Q118" s="30">
        <v>1.36</v>
      </c>
      <c r="R118" s="30">
        <v>1.43</v>
      </c>
      <c r="S118" s="30">
        <v>1.51</v>
      </c>
      <c r="T118" s="30">
        <v>1.59</v>
      </c>
      <c r="U118" s="30">
        <v>1.74</v>
      </c>
      <c r="V118" s="30">
        <v>1.81</v>
      </c>
      <c r="W118" s="30">
        <v>1.91</v>
      </c>
      <c r="X118" s="30">
        <v>2.0099999999999998</v>
      </c>
      <c r="Y118" s="30">
        <v>2.11</v>
      </c>
      <c r="Z118" s="30">
        <v>2.2200000000000002</v>
      </c>
      <c r="AA118" s="30">
        <v>2.37</v>
      </c>
      <c r="AB118" s="30">
        <v>2.4900000000000002</v>
      </c>
      <c r="AC118" s="30">
        <v>2.61</v>
      </c>
      <c r="AD118" s="30">
        <v>2.73</v>
      </c>
      <c r="AE118" s="30">
        <v>2.86</v>
      </c>
      <c r="AF118" s="30">
        <v>3.06</v>
      </c>
      <c r="AG118" s="30">
        <v>3.21</v>
      </c>
      <c r="AH118" s="40"/>
    </row>
    <row r="119" spans="1:34" x14ac:dyDescent="0.35">
      <c r="A119" s="60" t="s">
        <v>59</v>
      </c>
      <c r="B119" s="53">
        <v>4779.7700000000004</v>
      </c>
      <c r="C119" s="53">
        <v>4822.91</v>
      </c>
      <c r="D119" s="53">
        <v>4861.21</v>
      </c>
      <c r="E119" s="53">
        <v>4898.6499999999996</v>
      </c>
      <c r="F119" s="53">
        <v>4941.33</v>
      </c>
      <c r="G119" s="53">
        <v>4981.4799999999996</v>
      </c>
      <c r="H119" s="53">
        <v>5022.88</v>
      </c>
      <c r="I119" s="53">
        <v>5063.55</v>
      </c>
      <c r="J119" s="53">
        <v>5104.8500000000004</v>
      </c>
      <c r="K119" s="53">
        <v>5146.68</v>
      </c>
      <c r="L119" s="53">
        <v>5187.09</v>
      </c>
      <c r="M119" s="53">
        <v>5227.2</v>
      </c>
      <c r="N119" s="53">
        <v>5268.87</v>
      </c>
      <c r="O119" s="53">
        <v>5311.24</v>
      </c>
      <c r="P119" s="53">
        <v>5346.92</v>
      </c>
      <c r="Q119" s="53">
        <v>5382.61</v>
      </c>
      <c r="R119" s="53">
        <v>5418.36</v>
      </c>
      <c r="S119" s="53">
        <v>5453.19</v>
      </c>
      <c r="T119" s="53">
        <v>5490.29</v>
      </c>
      <c r="U119" s="53">
        <v>5509.42</v>
      </c>
      <c r="V119" s="53">
        <v>5549.73</v>
      </c>
      <c r="W119" s="53">
        <v>5586.07</v>
      </c>
      <c r="X119" s="53">
        <v>5628.91</v>
      </c>
      <c r="Y119" s="53">
        <v>5670.46</v>
      </c>
      <c r="Z119" s="53">
        <v>5712.34</v>
      </c>
      <c r="AA119" s="53">
        <v>5755.78</v>
      </c>
      <c r="AB119" s="53">
        <v>5800.96</v>
      </c>
      <c r="AC119" s="53">
        <v>5850.34</v>
      </c>
      <c r="AD119" s="53">
        <v>5900.2</v>
      </c>
      <c r="AE119" s="53">
        <v>5949.59</v>
      </c>
      <c r="AF119" s="53">
        <v>6001.85</v>
      </c>
      <c r="AG119" s="53">
        <v>6052.56</v>
      </c>
      <c r="AH119" s="40"/>
    </row>
    <row r="120" spans="1:34" x14ac:dyDescent="0.35">
      <c r="A120" s="60" t="s">
        <v>52</v>
      </c>
      <c r="B120" s="31">
        <v>0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0.01</v>
      </c>
      <c r="U120" s="31">
        <v>0.01</v>
      </c>
      <c r="V120" s="31">
        <v>0.01</v>
      </c>
      <c r="W120" s="31">
        <v>0.02</v>
      </c>
      <c r="X120" s="31">
        <v>0.03</v>
      </c>
      <c r="Y120" s="31">
        <v>0.04</v>
      </c>
      <c r="Z120" s="31">
        <v>0.05</v>
      </c>
      <c r="AA120" s="31">
        <v>0.08</v>
      </c>
      <c r="AB120" s="31">
        <v>0.11</v>
      </c>
      <c r="AC120" s="31">
        <v>0.14000000000000001</v>
      </c>
      <c r="AD120" s="31">
        <v>0.18</v>
      </c>
      <c r="AE120" s="31">
        <v>0.23</v>
      </c>
      <c r="AF120" s="31">
        <v>0.33</v>
      </c>
      <c r="AG120" s="31">
        <v>0.41</v>
      </c>
      <c r="AH120" s="40"/>
    </row>
    <row r="121" spans="1:34" x14ac:dyDescent="0.35">
      <c r="A121" s="60" t="s">
        <v>54</v>
      </c>
      <c r="B121" s="31">
        <v>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40"/>
    </row>
    <row r="122" spans="1:34" x14ac:dyDescent="0.35">
      <c r="A122" s="60" t="s">
        <v>56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40"/>
    </row>
    <row r="123" spans="1:34" x14ac:dyDescent="0.35">
      <c r="A123" s="61" t="s">
        <v>60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40"/>
    </row>
    <row r="124" spans="1:34" x14ac:dyDescent="0.35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0"/>
    </row>
    <row r="125" spans="1:34" x14ac:dyDescent="0.35">
      <c r="A125" s="18" t="s">
        <v>61</v>
      </c>
      <c r="B125" s="56">
        <v>377380.49</v>
      </c>
      <c r="C125" s="56">
        <v>377127</v>
      </c>
      <c r="D125" s="56">
        <v>376021.7</v>
      </c>
      <c r="E125" s="56">
        <v>374649.96</v>
      </c>
      <c r="F125" s="56">
        <v>372843.95</v>
      </c>
      <c r="G125" s="56">
        <v>370850.49</v>
      </c>
      <c r="H125" s="56">
        <v>369191.44</v>
      </c>
      <c r="I125" s="56">
        <v>368029.88</v>
      </c>
      <c r="J125" s="56">
        <v>367327.93</v>
      </c>
      <c r="K125" s="56">
        <v>367171.61</v>
      </c>
      <c r="L125" s="56">
        <v>367184.9</v>
      </c>
      <c r="M125" s="56">
        <v>367352.99</v>
      </c>
      <c r="N125" s="56">
        <v>367540.89</v>
      </c>
      <c r="O125" s="56">
        <v>367624.6</v>
      </c>
      <c r="P125" s="56">
        <v>367440.01</v>
      </c>
      <c r="Q125" s="56">
        <v>367011.35</v>
      </c>
      <c r="R125" s="56">
        <v>366429.87</v>
      </c>
      <c r="S125" s="56">
        <v>365756.11</v>
      </c>
      <c r="T125" s="56">
        <v>364856.49</v>
      </c>
      <c r="U125" s="56">
        <v>363961.57</v>
      </c>
      <c r="V125" s="56">
        <v>362820.14</v>
      </c>
      <c r="W125" s="56">
        <v>361670.2</v>
      </c>
      <c r="X125" s="56">
        <v>360679.09</v>
      </c>
      <c r="Y125" s="56">
        <v>359644.35</v>
      </c>
      <c r="Z125" s="56">
        <v>358611.17</v>
      </c>
      <c r="AA125" s="56">
        <v>357552.39</v>
      </c>
      <c r="AB125" s="56">
        <v>356764.73</v>
      </c>
      <c r="AC125" s="56">
        <v>356008.41</v>
      </c>
      <c r="AD125" s="56">
        <v>355086.61</v>
      </c>
      <c r="AE125" s="56">
        <v>354390.52</v>
      </c>
      <c r="AF125" s="56">
        <v>353660.01</v>
      </c>
      <c r="AG125" s="56">
        <v>353112.65</v>
      </c>
      <c r="AH125" s="40"/>
    </row>
    <row r="126" spans="1:34" x14ac:dyDescent="0.35">
      <c r="A126" s="20" t="s">
        <v>43</v>
      </c>
      <c r="B126" s="50">
        <v>252788.4</v>
      </c>
      <c r="C126" s="50">
        <v>251802.23999999999</v>
      </c>
      <c r="D126" s="50">
        <v>250216.21</v>
      </c>
      <c r="E126" s="50">
        <v>248551.63</v>
      </c>
      <c r="F126" s="50">
        <v>246499.42</v>
      </c>
      <c r="G126" s="50">
        <v>244298.33</v>
      </c>
      <c r="H126" s="50">
        <v>242424.4</v>
      </c>
      <c r="I126" s="50">
        <v>240943.46</v>
      </c>
      <c r="J126" s="50">
        <v>239849.66</v>
      </c>
      <c r="K126" s="50">
        <v>239249.11</v>
      </c>
      <c r="L126" s="50">
        <v>238806.18</v>
      </c>
      <c r="M126" s="50">
        <v>238500.82</v>
      </c>
      <c r="N126" s="50">
        <v>238245.34</v>
      </c>
      <c r="O126" s="50">
        <v>237898.45</v>
      </c>
      <c r="P126" s="50">
        <v>237460.82</v>
      </c>
      <c r="Q126" s="50">
        <v>236859.31</v>
      </c>
      <c r="R126" s="50">
        <v>236173.22</v>
      </c>
      <c r="S126" s="50">
        <v>235449.24</v>
      </c>
      <c r="T126" s="50">
        <v>234555.23</v>
      </c>
      <c r="U126" s="50">
        <v>233723.34</v>
      </c>
      <c r="V126" s="50">
        <v>232650.05</v>
      </c>
      <c r="W126" s="50">
        <v>231596.39</v>
      </c>
      <c r="X126" s="50">
        <v>230647.71</v>
      </c>
      <c r="Y126" s="50">
        <v>229645.6</v>
      </c>
      <c r="Z126" s="50">
        <v>228626.85</v>
      </c>
      <c r="AA126" s="50">
        <v>227549.1</v>
      </c>
      <c r="AB126" s="50">
        <v>226662.96</v>
      </c>
      <c r="AC126" s="50">
        <v>225756.02</v>
      </c>
      <c r="AD126" s="50">
        <v>224677.32</v>
      </c>
      <c r="AE126" s="50">
        <v>223751.41</v>
      </c>
      <c r="AF126" s="50">
        <v>222737.76</v>
      </c>
      <c r="AG126" s="50">
        <v>221744.58</v>
      </c>
      <c r="AH126" s="40"/>
    </row>
    <row r="127" spans="1:34" x14ac:dyDescent="0.35">
      <c r="A127" s="22" t="s">
        <v>20</v>
      </c>
      <c r="B127" s="51">
        <v>190962.2</v>
      </c>
      <c r="C127" s="51">
        <v>188659.69</v>
      </c>
      <c r="D127" s="51">
        <v>185805.39</v>
      </c>
      <c r="E127" s="51">
        <v>182996.26</v>
      </c>
      <c r="F127" s="51">
        <v>179936.48</v>
      </c>
      <c r="G127" s="51">
        <v>176996.56</v>
      </c>
      <c r="H127" s="51">
        <v>174290.45</v>
      </c>
      <c r="I127" s="51">
        <v>171958.96</v>
      </c>
      <c r="J127" s="51">
        <v>169959.99</v>
      </c>
      <c r="K127" s="51">
        <v>168433.68</v>
      </c>
      <c r="L127" s="51">
        <v>167115.45000000001</v>
      </c>
      <c r="M127" s="51">
        <v>165986.48000000001</v>
      </c>
      <c r="N127" s="51">
        <v>164935.99</v>
      </c>
      <c r="O127" s="51">
        <v>163926.13</v>
      </c>
      <c r="P127" s="51">
        <v>162898.44</v>
      </c>
      <c r="Q127" s="51">
        <v>161831.89000000001</v>
      </c>
      <c r="R127" s="51">
        <v>160709.04999999999</v>
      </c>
      <c r="S127" s="51">
        <v>159519.32</v>
      </c>
      <c r="T127" s="51">
        <v>158277.57</v>
      </c>
      <c r="U127" s="51">
        <v>156970.82</v>
      </c>
      <c r="V127" s="51">
        <v>155604.85</v>
      </c>
      <c r="W127" s="51">
        <v>154237.49</v>
      </c>
      <c r="X127" s="51">
        <v>152929.43</v>
      </c>
      <c r="Y127" s="51">
        <v>151605.68</v>
      </c>
      <c r="Z127" s="51">
        <v>150294.94</v>
      </c>
      <c r="AA127" s="51">
        <v>148989.74</v>
      </c>
      <c r="AB127" s="51">
        <v>147763.53</v>
      </c>
      <c r="AC127" s="51">
        <v>146572.01</v>
      </c>
      <c r="AD127" s="51">
        <v>145406.95000000001</v>
      </c>
      <c r="AE127" s="51">
        <v>144264.63</v>
      </c>
      <c r="AF127" s="51">
        <v>143174.51999999999</v>
      </c>
      <c r="AG127" s="51">
        <v>142105.23000000001</v>
      </c>
      <c r="AH127" s="40"/>
    </row>
    <row r="128" spans="1:34" x14ac:dyDescent="0.35">
      <c r="A128" s="25" t="s">
        <v>21</v>
      </c>
      <c r="B128" s="52">
        <v>3842.74</v>
      </c>
      <c r="C128" s="52">
        <v>3799.14</v>
      </c>
      <c r="D128" s="52">
        <v>3736.69</v>
      </c>
      <c r="E128" s="52">
        <v>3665.57</v>
      </c>
      <c r="F128" s="52">
        <v>3589.9</v>
      </c>
      <c r="G128" s="52">
        <v>3517.05</v>
      </c>
      <c r="H128" s="52">
        <v>3459.13</v>
      </c>
      <c r="I128" s="52">
        <v>3417.35</v>
      </c>
      <c r="J128" s="52">
        <v>3391.62</v>
      </c>
      <c r="K128" s="52">
        <v>3381.82</v>
      </c>
      <c r="L128" s="52">
        <v>3383.1</v>
      </c>
      <c r="M128" s="52">
        <v>3392.69</v>
      </c>
      <c r="N128" s="52">
        <v>3407.39</v>
      </c>
      <c r="O128" s="52">
        <v>3423.79</v>
      </c>
      <c r="P128" s="52">
        <v>3440.61</v>
      </c>
      <c r="Q128" s="52">
        <v>3456.81</v>
      </c>
      <c r="R128" s="52">
        <v>3470.99</v>
      </c>
      <c r="S128" s="52">
        <v>3483.94</v>
      </c>
      <c r="T128" s="52">
        <v>3495.73</v>
      </c>
      <c r="U128" s="52">
        <v>3506.16</v>
      </c>
      <c r="V128" s="52">
        <v>3514.62</v>
      </c>
      <c r="W128" s="52">
        <v>3521.01</v>
      </c>
      <c r="X128" s="52">
        <v>3525.69</v>
      </c>
      <c r="Y128" s="52">
        <v>3530.08</v>
      </c>
      <c r="Z128" s="52">
        <v>3535.82</v>
      </c>
      <c r="AA128" s="52">
        <v>3541.84</v>
      </c>
      <c r="AB128" s="52">
        <v>3549.83</v>
      </c>
      <c r="AC128" s="52">
        <v>3558.17</v>
      </c>
      <c r="AD128" s="52">
        <v>3567.11</v>
      </c>
      <c r="AE128" s="52">
        <v>3577.09</v>
      </c>
      <c r="AF128" s="52">
        <v>3587.28</v>
      </c>
      <c r="AG128" s="52">
        <v>3599.17</v>
      </c>
      <c r="AH128" s="40"/>
    </row>
    <row r="129" spans="1:34" x14ac:dyDescent="0.35">
      <c r="A129" s="27" t="s">
        <v>22</v>
      </c>
      <c r="B129" s="53">
        <v>171803.39</v>
      </c>
      <c r="C129" s="53">
        <v>169511.48</v>
      </c>
      <c r="D129" s="53">
        <v>166726.04</v>
      </c>
      <c r="E129" s="53">
        <v>164040.24</v>
      </c>
      <c r="F129" s="53">
        <v>161113.41</v>
      </c>
      <c r="G129" s="53">
        <v>158310.28</v>
      </c>
      <c r="H129" s="53">
        <v>155732.6</v>
      </c>
      <c r="I129" s="53">
        <v>153512.46</v>
      </c>
      <c r="J129" s="53">
        <v>151609.47</v>
      </c>
      <c r="K129" s="53">
        <v>150152.74</v>
      </c>
      <c r="L129" s="53">
        <v>148892.88</v>
      </c>
      <c r="M129" s="53">
        <v>147814.39999999999</v>
      </c>
      <c r="N129" s="53">
        <v>146817.42000000001</v>
      </c>
      <c r="O129" s="53">
        <v>145865.70000000001</v>
      </c>
      <c r="P129" s="53">
        <v>144897.25</v>
      </c>
      <c r="Q129" s="53">
        <v>143877.81</v>
      </c>
      <c r="R129" s="53">
        <v>142813.23000000001</v>
      </c>
      <c r="S129" s="53">
        <v>141692.44</v>
      </c>
      <c r="T129" s="53">
        <v>140525.43</v>
      </c>
      <c r="U129" s="53">
        <v>139304.68</v>
      </c>
      <c r="V129" s="53">
        <v>138034.25</v>
      </c>
      <c r="W129" s="53">
        <v>136758.47</v>
      </c>
      <c r="X129" s="53">
        <v>135548.64000000001</v>
      </c>
      <c r="Y129" s="53">
        <v>134330.39000000001</v>
      </c>
      <c r="Z129" s="53">
        <v>133127.41</v>
      </c>
      <c r="AA129" s="53">
        <v>131930.5</v>
      </c>
      <c r="AB129" s="53">
        <v>130809.77</v>
      </c>
      <c r="AC129" s="53">
        <v>129722.26</v>
      </c>
      <c r="AD129" s="53">
        <v>128656.05</v>
      </c>
      <c r="AE129" s="53">
        <v>127606.62</v>
      </c>
      <c r="AF129" s="53">
        <v>126605.14</v>
      </c>
      <c r="AG129" s="53">
        <v>125618.32</v>
      </c>
      <c r="AH129" s="40"/>
    </row>
    <row r="130" spans="1:34" x14ac:dyDescent="0.35">
      <c r="A130" s="27" t="s">
        <v>23</v>
      </c>
      <c r="B130" s="53">
        <v>15316.07</v>
      </c>
      <c r="C130" s="53">
        <v>15349.06</v>
      </c>
      <c r="D130" s="53">
        <v>15342.66</v>
      </c>
      <c r="E130" s="53">
        <v>15290.45</v>
      </c>
      <c r="F130" s="53">
        <v>15233.16</v>
      </c>
      <c r="G130" s="53">
        <v>15169.23</v>
      </c>
      <c r="H130" s="53">
        <v>15098.72</v>
      </c>
      <c r="I130" s="53">
        <v>15029.15</v>
      </c>
      <c r="J130" s="53">
        <v>14958.89</v>
      </c>
      <c r="K130" s="53">
        <v>14899.12</v>
      </c>
      <c r="L130" s="53">
        <v>14839.47</v>
      </c>
      <c r="M130" s="53">
        <v>14779.38</v>
      </c>
      <c r="N130" s="53">
        <v>14711.18</v>
      </c>
      <c r="O130" s="53">
        <v>14636.63</v>
      </c>
      <c r="P130" s="53">
        <v>14560.58</v>
      </c>
      <c r="Q130" s="53">
        <v>14497.27</v>
      </c>
      <c r="R130" s="53">
        <v>14424.82</v>
      </c>
      <c r="S130" s="53">
        <v>14342.94</v>
      </c>
      <c r="T130" s="53">
        <v>14256.42</v>
      </c>
      <c r="U130" s="53">
        <v>14159.98</v>
      </c>
      <c r="V130" s="53">
        <v>14055.99</v>
      </c>
      <c r="W130" s="53">
        <v>13958.01</v>
      </c>
      <c r="X130" s="53">
        <v>13855.1</v>
      </c>
      <c r="Y130" s="53">
        <v>13745.21</v>
      </c>
      <c r="Z130" s="53">
        <v>13631.71</v>
      </c>
      <c r="AA130" s="53">
        <v>13517.4</v>
      </c>
      <c r="AB130" s="53">
        <v>13403.93</v>
      </c>
      <c r="AC130" s="53">
        <v>13291.58</v>
      </c>
      <c r="AD130" s="53">
        <v>13183.79</v>
      </c>
      <c r="AE130" s="53">
        <v>13080.93</v>
      </c>
      <c r="AF130" s="53">
        <v>12982.1</v>
      </c>
      <c r="AG130" s="53">
        <v>12887.74</v>
      </c>
      <c r="AH130" s="40"/>
    </row>
    <row r="131" spans="1:34" x14ac:dyDescent="0.35">
      <c r="A131" s="22" t="s">
        <v>24</v>
      </c>
      <c r="B131" s="51">
        <v>6076.4</v>
      </c>
      <c r="C131" s="51">
        <v>6140.03</v>
      </c>
      <c r="D131" s="51">
        <v>6199.14</v>
      </c>
      <c r="E131" s="51">
        <v>6257.85</v>
      </c>
      <c r="F131" s="51">
        <v>6311.94</v>
      </c>
      <c r="G131" s="51">
        <v>6352.31</v>
      </c>
      <c r="H131" s="51">
        <v>6406.65</v>
      </c>
      <c r="I131" s="51">
        <v>6472.87</v>
      </c>
      <c r="J131" s="51">
        <v>6550.36</v>
      </c>
      <c r="K131" s="51">
        <v>6609.45</v>
      </c>
      <c r="L131" s="51">
        <v>6666.68</v>
      </c>
      <c r="M131" s="51">
        <v>6714.2</v>
      </c>
      <c r="N131" s="51">
        <v>6730.75</v>
      </c>
      <c r="O131" s="51">
        <v>6781.95</v>
      </c>
      <c r="P131" s="51">
        <v>6817.4</v>
      </c>
      <c r="Q131" s="51">
        <v>6842.51</v>
      </c>
      <c r="R131" s="51">
        <v>6863.52</v>
      </c>
      <c r="S131" s="51">
        <v>6878.17</v>
      </c>
      <c r="T131" s="51">
        <v>6888.95</v>
      </c>
      <c r="U131" s="51">
        <v>6893.75</v>
      </c>
      <c r="V131" s="51">
        <v>6896.5</v>
      </c>
      <c r="W131" s="51">
        <v>6897.47</v>
      </c>
      <c r="X131" s="51">
        <v>6896.7</v>
      </c>
      <c r="Y131" s="51">
        <v>6890.93</v>
      </c>
      <c r="Z131" s="51">
        <v>6882.65</v>
      </c>
      <c r="AA131" s="51">
        <v>6868.88</v>
      </c>
      <c r="AB131" s="51">
        <v>6854.83</v>
      </c>
      <c r="AC131" s="51">
        <v>6833.54</v>
      </c>
      <c r="AD131" s="51">
        <v>6805.96</v>
      </c>
      <c r="AE131" s="51">
        <v>6773.25</v>
      </c>
      <c r="AF131" s="51">
        <v>6744.39</v>
      </c>
      <c r="AG131" s="51">
        <v>6726.72</v>
      </c>
      <c r="AH131" s="40"/>
    </row>
    <row r="132" spans="1:34" x14ac:dyDescent="0.35">
      <c r="A132" s="25" t="s">
        <v>25</v>
      </c>
      <c r="B132" s="52">
        <v>4528.0600000000004</v>
      </c>
      <c r="C132" s="52">
        <v>4553.93</v>
      </c>
      <c r="D132" s="52">
        <v>4576.92</v>
      </c>
      <c r="E132" s="52">
        <v>4591.97</v>
      </c>
      <c r="F132" s="52">
        <v>4605.57</v>
      </c>
      <c r="G132" s="52">
        <v>4616.43</v>
      </c>
      <c r="H132" s="52">
        <v>4627.22</v>
      </c>
      <c r="I132" s="52">
        <v>4643.29</v>
      </c>
      <c r="J132" s="52">
        <v>4660.8100000000004</v>
      </c>
      <c r="K132" s="52">
        <v>4671.45</v>
      </c>
      <c r="L132" s="52">
        <v>4684.51</v>
      </c>
      <c r="M132" s="52">
        <v>4694.3599999999997</v>
      </c>
      <c r="N132" s="52">
        <v>4678.03</v>
      </c>
      <c r="O132" s="52">
        <v>4687.42</v>
      </c>
      <c r="P132" s="52">
        <v>4691.1400000000003</v>
      </c>
      <c r="Q132" s="52">
        <v>4692.4399999999996</v>
      </c>
      <c r="R132" s="52">
        <v>4689.87</v>
      </c>
      <c r="S132" s="52">
        <v>4685.8599999999997</v>
      </c>
      <c r="T132" s="52">
        <v>4679.42</v>
      </c>
      <c r="U132" s="52">
        <v>4669.32</v>
      </c>
      <c r="V132" s="52">
        <v>4658.24</v>
      </c>
      <c r="W132" s="52">
        <v>4646.76</v>
      </c>
      <c r="X132" s="52">
        <v>4633.95</v>
      </c>
      <c r="Y132" s="52">
        <v>4618.58</v>
      </c>
      <c r="Z132" s="52">
        <v>4601.3</v>
      </c>
      <c r="AA132" s="52">
        <v>4579.2700000000004</v>
      </c>
      <c r="AB132" s="52">
        <v>4557.13</v>
      </c>
      <c r="AC132" s="52">
        <v>4528.96</v>
      </c>
      <c r="AD132" s="52">
        <v>4495.95</v>
      </c>
      <c r="AE132" s="52">
        <v>4463.34</v>
      </c>
      <c r="AF132" s="52">
        <v>4433.83</v>
      </c>
      <c r="AG132" s="52">
        <v>4412.82</v>
      </c>
      <c r="AH132" s="40"/>
    </row>
    <row r="133" spans="1:34" x14ac:dyDescent="0.35">
      <c r="A133" s="27" t="s">
        <v>26</v>
      </c>
      <c r="B133" s="31">
        <v>936.48</v>
      </c>
      <c r="C133" s="31">
        <v>965.15</v>
      </c>
      <c r="D133" s="31">
        <v>992.89</v>
      </c>
      <c r="E133" s="53">
        <v>1029.4100000000001</v>
      </c>
      <c r="F133" s="53">
        <v>1062.8800000000001</v>
      </c>
      <c r="G133" s="53">
        <v>1085.3800000000001</v>
      </c>
      <c r="H133" s="53">
        <v>1121.8399999999999</v>
      </c>
      <c r="I133" s="53">
        <v>1165.08</v>
      </c>
      <c r="J133" s="53">
        <v>1218.17</v>
      </c>
      <c r="K133" s="53">
        <v>1260.3699999999999</v>
      </c>
      <c r="L133" s="53">
        <v>1298.6500000000001</v>
      </c>
      <c r="M133" s="53">
        <v>1331</v>
      </c>
      <c r="N133" s="53">
        <v>1361.73</v>
      </c>
      <c r="O133" s="53">
        <v>1397.59</v>
      </c>
      <c r="P133" s="53">
        <v>1423.98</v>
      </c>
      <c r="Q133" s="53">
        <v>1442.99</v>
      </c>
      <c r="R133" s="53">
        <v>1462.01</v>
      </c>
      <c r="S133" s="53">
        <v>1476.39</v>
      </c>
      <c r="T133" s="53">
        <v>1489.49</v>
      </c>
      <c r="U133" s="53">
        <v>1500.51</v>
      </c>
      <c r="V133" s="53">
        <v>1510.5</v>
      </c>
      <c r="W133" s="53">
        <v>1519.2</v>
      </c>
      <c r="X133" s="53">
        <v>1527.44</v>
      </c>
      <c r="Y133" s="53">
        <v>1533.5</v>
      </c>
      <c r="Z133" s="53">
        <v>1539.04</v>
      </c>
      <c r="AA133" s="53">
        <v>1543.87</v>
      </c>
      <c r="AB133" s="53">
        <v>1548.44</v>
      </c>
      <c r="AC133" s="53">
        <v>1551.68</v>
      </c>
      <c r="AD133" s="53">
        <v>1553.89</v>
      </c>
      <c r="AE133" s="53">
        <v>1550.57</v>
      </c>
      <c r="AF133" s="53">
        <v>1547.78</v>
      </c>
      <c r="AG133" s="53">
        <v>1547.67</v>
      </c>
      <c r="AH133" s="40"/>
    </row>
    <row r="134" spans="1:34" x14ac:dyDescent="0.35">
      <c r="A134" s="27" t="s">
        <v>27</v>
      </c>
      <c r="B134" s="31">
        <v>611.87</v>
      </c>
      <c r="C134" s="31">
        <v>620.94000000000005</v>
      </c>
      <c r="D134" s="31">
        <v>629.33000000000004</v>
      </c>
      <c r="E134" s="31">
        <v>636.48</v>
      </c>
      <c r="F134" s="31">
        <v>643.49</v>
      </c>
      <c r="G134" s="31">
        <v>650.5</v>
      </c>
      <c r="H134" s="31">
        <v>657.58</v>
      </c>
      <c r="I134" s="31">
        <v>664.5</v>
      </c>
      <c r="J134" s="31">
        <v>671.37</v>
      </c>
      <c r="K134" s="31">
        <v>677.64</v>
      </c>
      <c r="L134" s="31">
        <v>683.53</v>
      </c>
      <c r="M134" s="31">
        <v>688.83</v>
      </c>
      <c r="N134" s="31">
        <v>690.99</v>
      </c>
      <c r="O134" s="31">
        <v>696.94</v>
      </c>
      <c r="P134" s="31">
        <v>702.28</v>
      </c>
      <c r="Q134" s="31">
        <v>707.08</v>
      </c>
      <c r="R134" s="31">
        <v>711.63</v>
      </c>
      <c r="S134" s="31">
        <v>715.92</v>
      </c>
      <c r="T134" s="31">
        <v>720.04</v>
      </c>
      <c r="U134" s="31">
        <v>723.92</v>
      </c>
      <c r="V134" s="31">
        <v>727.75</v>
      </c>
      <c r="W134" s="31">
        <v>731.5</v>
      </c>
      <c r="X134" s="31">
        <v>735.31</v>
      </c>
      <c r="Y134" s="31">
        <v>738.84</v>
      </c>
      <c r="Z134" s="31">
        <v>742.31</v>
      </c>
      <c r="AA134" s="31">
        <v>745.73</v>
      </c>
      <c r="AB134" s="31">
        <v>749.26</v>
      </c>
      <c r="AC134" s="31">
        <v>752.91</v>
      </c>
      <c r="AD134" s="31">
        <v>756.12</v>
      </c>
      <c r="AE134" s="31">
        <v>759.34</v>
      </c>
      <c r="AF134" s="31">
        <v>762.78</v>
      </c>
      <c r="AG134" s="31">
        <v>766.24</v>
      </c>
      <c r="AH134" s="40"/>
    </row>
    <row r="135" spans="1:34" x14ac:dyDescent="0.35">
      <c r="A135" s="22" t="s">
        <v>28</v>
      </c>
      <c r="B135" s="51">
        <v>55749.79</v>
      </c>
      <c r="C135" s="51">
        <v>57002.52</v>
      </c>
      <c r="D135" s="51">
        <v>58211.68</v>
      </c>
      <c r="E135" s="51">
        <v>59297.52</v>
      </c>
      <c r="F135" s="51">
        <v>60251.01</v>
      </c>
      <c r="G135" s="51">
        <v>60949.46</v>
      </c>
      <c r="H135" s="51">
        <v>61727.31</v>
      </c>
      <c r="I135" s="51">
        <v>62511.64</v>
      </c>
      <c r="J135" s="51">
        <v>63339.31</v>
      </c>
      <c r="K135" s="51">
        <v>64205.98</v>
      </c>
      <c r="L135" s="51">
        <v>65024.05</v>
      </c>
      <c r="M135" s="51">
        <v>65800.14</v>
      </c>
      <c r="N135" s="51">
        <v>66578.600000000006</v>
      </c>
      <c r="O135" s="51">
        <v>67190.37</v>
      </c>
      <c r="P135" s="51">
        <v>67744.98</v>
      </c>
      <c r="Q135" s="51">
        <v>68184.91</v>
      </c>
      <c r="R135" s="51">
        <v>68600.649999999994</v>
      </c>
      <c r="S135" s="51">
        <v>69051.75</v>
      </c>
      <c r="T135" s="51">
        <v>69388.710000000006</v>
      </c>
      <c r="U135" s="51">
        <v>69858.77</v>
      </c>
      <c r="V135" s="51">
        <v>70148.7</v>
      </c>
      <c r="W135" s="51">
        <v>70461.429999999993</v>
      </c>
      <c r="X135" s="51">
        <v>70821.58</v>
      </c>
      <c r="Y135" s="51">
        <v>71149</v>
      </c>
      <c r="Z135" s="51">
        <v>71449.259999999995</v>
      </c>
      <c r="AA135" s="51">
        <v>71690.490000000005</v>
      </c>
      <c r="AB135" s="51">
        <v>72044.600000000006</v>
      </c>
      <c r="AC135" s="51">
        <v>72350.47</v>
      </c>
      <c r="AD135" s="51">
        <v>72464.41</v>
      </c>
      <c r="AE135" s="51">
        <v>72713.53</v>
      </c>
      <c r="AF135" s="51">
        <v>72818.850000000006</v>
      </c>
      <c r="AG135" s="51">
        <v>72912.63</v>
      </c>
      <c r="AH135" s="40"/>
    </row>
    <row r="136" spans="1:34" x14ac:dyDescent="0.35">
      <c r="A136" s="25" t="s">
        <v>29</v>
      </c>
      <c r="B136" s="52">
        <v>7561.73</v>
      </c>
      <c r="C136" s="52">
        <v>7625.55</v>
      </c>
      <c r="D136" s="52">
        <v>7686.2</v>
      </c>
      <c r="E136" s="52">
        <v>7735.02</v>
      </c>
      <c r="F136" s="52">
        <v>7760.12</v>
      </c>
      <c r="G136" s="52">
        <v>7806.91</v>
      </c>
      <c r="H136" s="52">
        <v>7867.76</v>
      </c>
      <c r="I136" s="52">
        <v>7911.66</v>
      </c>
      <c r="J136" s="52">
        <v>7947.02</v>
      </c>
      <c r="K136" s="52">
        <v>8003.13</v>
      </c>
      <c r="L136" s="52">
        <v>8063.71</v>
      </c>
      <c r="M136" s="52">
        <v>8127.16</v>
      </c>
      <c r="N136" s="52">
        <v>8189.73</v>
      </c>
      <c r="O136" s="52">
        <v>8239.92</v>
      </c>
      <c r="P136" s="52">
        <v>8298.16</v>
      </c>
      <c r="Q136" s="52">
        <v>8345.99</v>
      </c>
      <c r="R136" s="52">
        <v>8391.27</v>
      </c>
      <c r="S136" s="52">
        <v>8442.77</v>
      </c>
      <c r="T136" s="52">
        <v>8482.4500000000007</v>
      </c>
      <c r="U136" s="52">
        <v>8545.4599999999991</v>
      </c>
      <c r="V136" s="52">
        <v>8577.2000000000007</v>
      </c>
      <c r="W136" s="52">
        <v>8613.49</v>
      </c>
      <c r="X136" s="52">
        <v>8656.3700000000008</v>
      </c>
      <c r="Y136" s="52">
        <v>8689.94</v>
      </c>
      <c r="Z136" s="52">
        <v>8719.0300000000007</v>
      </c>
      <c r="AA136" s="52">
        <v>8738.01</v>
      </c>
      <c r="AB136" s="52">
        <v>8759.48</v>
      </c>
      <c r="AC136" s="52">
        <v>8773.5</v>
      </c>
      <c r="AD136" s="52">
        <v>8762.26</v>
      </c>
      <c r="AE136" s="52">
        <v>8757.48</v>
      </c>
      <c r="AF136" s="52">
        <v>8735.5499999999993</v>
      </c>
      <c r="AG136" s="52">
        <v>8707.07</v>
      </c>
      <c r="AH136" s="40"/>
    </row>
    <row r="137" spans="1:34" x14ac:dyDescent="0.35">
      <c r="A137" s="27" t="s">
        <v>30</v>
      </c>
      <c r="B137" s="53">
        <v>23431.25</v>
      </c>
      <c r="C137" s="53">
        <v>23889.53</v>
      </c>
      <c r="D137" s="53">
        <v>24359.84</v>
      </c>
      <c r="E137" s="53">
        <v>24756.21</v>
      </c>
      <c r="F137" s="53">
        <v>25097.94</v>
      </c>
      <c r="G137" s="53">
        <v>25426.61</v>
      </c>
      <c r="H137" s="53">
        <v>25794.7</v>
      </c>
      <c r="I137" s="53">
        <v>26143.59</v>
      </c>
      <c r="J137" s="53">
        <v>26510.45</v>
      </c>
      <c r="K137" s="53">
        <v>26880.639999999999</v>
      </c>
      <c r="L137" s="53">
        <v>27238.560000000001</v>
      </c>
      <c r="M137" s="53">
        <v>27557.83</v>
      </c>
      <c r="N137" s="53">
        <v>27878.22</v>
      </c>
      <c r="O137" s="53">
        <v>28116.1</v>
      </c>
      <c r="P137" s="53">
        <v>28318.42</v>
      </c>
      <c r="Q137" s="53">
        <v>28464.9</v>
      </c>
      <c r="R137" s="53">
        <v>28594.29</v>
      </c>
      <c r="S137" s="53">
        <v>28756.98</v>
      </c>
      <c r="T137" s="53">
        <v>28847.97</v>
      </c>
      <c r="U137" s="53">
        <v>28998.61</v>
      </c>
      <c r="V137" s="53">
        <v>29087.79</v>
      </c>
      <c r="W137" s="53">
        <v>29178.36</v>
      </c>
      <c r="X137" s="53">
        <v>29291.200000000001</v>
      </c>
      <c r="Y137" s="53">
        <v>29399.99</v>
      </c>
      <c r="Z137" s="53">
        <v>29502.16</v>
      </c>
      <c r="AA137" s="53">
        <v>29603.34</v>
      </c>
      <c r="AB137" s="53">
        <v>29752.95</v>
      </c>
      <c r="AC137" s="53">
        <v>29887.9</v>
      </c>
      <c r="AD137" s="53">
        <v>29967.41</v>
      </c>
      <c r="AE137" s="53">
        <v>30092.38</v>
      </c>
      <c r="AF137" s="53">
        <v>30158.91</v>
      </c>
      <c r="AG137" s="53">
        <v>30219.4</v>
      </c>
      <c r="AH137" s="40"/>
    </row>
    <row r="138" spans="1:34" x14ac:dyDescent="0.35">
      <c r="A138" s="27" t="s">
        <v>31</v>
      </c>
      <c r="B138" s="53">
        <v>24756.81</v>
      </c>
      <c r="C138" s="53">
        <v>25487.439999999999</v>
      </c>
      <c r="D138" s="53">
        <v>26165.65</v>
      </c>
      <c r="E138" s="53">
        <v>26806.29</v>
      </c>
      <c r="F138" s="53">
        <v>27392.95</v>
      </c>
      <c r="G138" s="53">
        <v>27715.94</v>
      </c>
      <c r="H138" s="53">
        <v>28064.85</v>
      </c>
      <c r="I138" s="53">
        <v>28456.39</v>
      </c>
      <c r="J138" s="53">
        <v>28881.84</v>
      </c>
      <c r="K138" s="53">
        <v>29322.21</v>
      </c>
      <c r="L138" s="53">
        <v>29721.78</v>
      </c>
      <c r="M138" s="53">
        <v>30115.15</v>
      </c>
      <c r="N138" s="53">
        <v>30510.65</v>
      </c>
      <c r="O138" s="53">
        <v>30834.35</v>
      </c>
      <c r="P138" s="53">
        <v>31128.400000000001</v>
      </c>
      <c r="Q138" s="53">
        <v>31374.02</v>
      </c>
      <c r="R138" s="53">
        <v>31615.09</v>
      </c>
      <c r="S138" s="53">
        <v>31852</v>
      </c>
      <c r="T138" s="53">
        <v>32058.28</v>
      </c>
      <c r="U138" s="53">
        <v>32314.7</v>
      </c>
      <c r="V138" s="53">
        <v>32483.71</v>
      </c>
      <c r="W138" s="53">
        <v>32669.58</v>
      </c>
      <c r="X138" s="53">
        <v>32874.01</v>
      </c>
      <c r="Y138" s="53">
        <v>33059.06</v>
      </c>
      <c r="Z138" s="53">
        <v>33228.06</v>
      </c>
      <c r="AA138" s="53">
        <v>33349.14</v>
      </c>
      <c r="AB138" s="53">
        <v>33532.17</v>
      </c>
      <c r="AC138" s="53">
        <v>33689.06</v>
      </c>
      <c r="AD138" s="53">
        <v>33734.74</v>
      </c>
      <c r="AE138" s="53">
        <v>33863.68</v>
      </c>
      <c r="AF138" s="53">
        <v>33924.39</v>
      </c>
      <c r="AG138" s="53">
        <v>33986.160000000003</v>
      </c>
      <c r="AH138" s="40"/>
    </row>
    <row r="139" spans="1:34" x14ac:dyDescent="0.35">
      <c r="A139" s="20" t="s">
        <v>44</v>
      </c>
      <c r="B139" s="50">
        <v>124592.1</v>
      </c>
      <c r="C139" s="50">
        <v>125324.76</v>
      </c>
      <c r="D139" s="50">
        <v>125805.48</v>
      </c>
      <c r="E139" s="50">
        <v>126098.33</v>
      </c>
      <c r="F139" s="50">
        <v>126344.53</v>
      </c>
      <c r="G139" s="50">
        <v>126552.16</v>
      </c>
      <c r="H139" s="50">
        <v>126767.03999999999</v>
      </c>
      <c r="I139" s="50">
        <v>127086.41</v>
      </c>
      <c r="J139" s="50">
        <v>127478.27</v>
      </c>
      <c r="K139" s="50">
        <v>127922.51</v>
      </c>
      <c r="L139" s="50">
        <v>128378.72</v>
      </c>
      <c r="M139" s="50">
        <v>128852.17</v>
      </c>
      <c r="N139" s="50">
        <v>129295.55</v>
      </c>
      <c r="O139" s="50">
        <v>129726.15</v>
      </c>
      <c r="P139" s="50">
        <v>129979.2</v>
      </c>
      <c r="Q139" s="50">
        <v>130152.04</v>
      </c>
      <c r="R139" s="50">
        <v>130256.65</v>
      </c>
      <c r="S139" s="50">
        <v>130306.88</v>
      </c>
      <c r="T139" s="50">
        <v>130301.26</v>
      </c>
      <c r="U139" s="50">
        <v>130238.22</v>
      </c>
      <c r="V139" s="50">
        <v>130170.09</v>
      </c>
      <c r="W139" s="50">
        <v>130073.81</v>
      </c>
      <c r="X139" s="50">
        <v>130031.37</v>
      </c>
      <c r="Y139" s="50">
        <v>129998.75</v>
      </c>
      <c r="Z139" s="50">
        <v>129984.32000000001</v>
      </c>
      <c r="AA139" s="50">
        <v>130003.28</v>
      </c>
      <c r="AB139" s="50">
        <v>130101.77</v>
      </c>
      <c r="AC139" s="50">
        <v>130252.39</v>
      </c>
      <c r="AD139" s="50">
        <v>130409.29</v>
      </c>
      <c r="AE139" s="50">
        <v>130639.11</v>
      </c>
      <c r="AF139" s="50">
        <v>130922.24000000001</v>
      </c>
      <c r="AG139" s="50">
        <v>131368.07</v>
      </c>
      <c r="AH139" s="40"/>
    </row>
    <row r="140" spans="1:34" x14ac:dyDescent="0.35">
      <c r="A140" s="22" t="s">
        <v>20</v>
      </c>
      <c r="B140" s="51">
        <v>113994.82</v>
      </c>
      <c r="C140" s="51">
        <v>114498.18</v>
      </c>
      <c r="D140" s="51">
        <v>114762.52</v>
      </c>
      <c r="E140" s="51">
        <v>114850.91</v>
      </c>
      <c r="F140" s="51">
        <v>114907.29</v>
      </c>
      <c r="G140" s="51">
        <v>114964.25</v>
      </c>
      <c r="H140" s="51">
        <v>115026.94</v>
      </c>
      <c r="I140" s="51">
        <v>115177.81</v>
      </c>
      <c r="J140" s="51">
        <v>115385.44</v>
      </c>
      <c r="K140" s="51">
        <v>115643.68</v>
      </c>
      <c r="L140" s="51">
        <v>115915.71</v>
      </c>
      <c r="M140" s="51">
        <v>116215.93</v>
      </c>
      <c r="N140" s="51">
        <v>116484.13</v>
      </c>
      <c r="O140" s="51">
        <v>116745.1</v>
      </c>
      <c r="P140" s="51">
        <v>116846.68</v>
      </c>
      <c r="Q140" s="51">
        <v>116884.63</v>
      </c>
      <c r="R140" s="51">
        <v>116860.24</v>
      </c>
      <c r="S140" s="51">
        <v>116779.6</v>
      </c>
      <c r="T140" s="51">
        <v>116646.1</v>
      </c>
      <c r="U140" s="51">
        <v>116467.17</v>
      </c>
      <c r="V140" s="51">
        <v>116252.55</v>
      </c>
      <c r="W140" s="51">
        <v>116004.91</v>
      </c>
      <c r="X140" s="51">
        <v>115785.89</v>
      </c>
      <c r="Y140" s="51">
        <v>115579.71</v>
      </c>
      <c r="Z140" s="51">
        <v>115398.25</v>
      </c>
      <c r="AA140" s="51">
        <v>115252.2</v>
      </c>
      <c r="AB140" s="51">
        <v>115170.96</v>
      </c>
      <c r="AC140" s="51">
        <v>115133.36</v>
      </c>
      <c r="AD140" s="51">
        <v>115138.63</v>
      </c>
      <c r="AE140" s="51">
        <v>115199.62</v>
      </c>
      <c r="AF140" s="51">
        <v>115334.03</v>
      </c>
      <c r="AG140" s="51">
        <v>115638.5</v>
      </c>
      <c r="AH140" s="40"/>
    </row>
    <row r="141" spans="1:34" x14ac:dyDescent="0.35">
      <c r="A141" s="27" t="s">
        <v>33</v>
      </c>
      <c r="B141" s="53">
        <v>34710.54</v>
      </c>
      <c r="C141" s="53">
        <v>34440.050000000003</v>
      </c>
      <c r="D141" s="53">
        <v>34118.83</v>
      </c>
      <c r="E141" s="53">
        <v>33769.050000000003</v>
      </c>
      <c r="F141" s="53">
        <v>33451.660000000003</v>
      </c>
      <c r="G141" s="53">
        <v>33167.410000000003</v>
      </c>
      <c r="H141" s="53">
        <v>32915.800000000003</v>
      </c>
      <c r="I141" s="53">
        <v>32732.05</v>
      </c>
      <c r="J141" s="53">
        <v>32597.77</v>
      </c>
      <c r="K141" s="53">
        <v>32509.11</v>
      </c>
      <c r="L141" s="53">
        <v>32450</v>
      </c>
      <c r="M141" s="53">
        <v>32421.279999999999</v>
      </c>
      <c r="N141" s="53">
        <v>32396.34</v>
      </c>
      <c r="O141" s="53">
        <v>32356.9</v>
      </c>
      <c r="P141" s="53">
        <v>32271.27</v>
      </c>
      <c r="Q141" s="53">
        <v>32168.93</v>
      </c>
      <c r="R141" s="53">
        <v>32056.62</v>
      </c>
      <c r="S141" s="53">
        <v>31937.33</v>
      </c>
      <c r="T141" s="53">
        <v>31814.84</v>
      </c>
      <c r="U141" s="53">
        <v>31693.07</v>
      </c>
      <c r="V141" s="53">
        <v>31582.17</v>
      </c>
      <c r="W141" s="53">
        <v>31486.74</v>
      </c>
      <c r="X141" s="53">
        <v>31418.09</v>
      </c>
      <c r="Y141" s="53">
        <v>31373.73</v>
      </c>
      <c r="Z141" s="53">
        <v>31351.83</v>
      </c>
      <c r="AA141" s="53">
        <v>31353.25</v>
      </c>
      <c r="AB141" s="53">
        <v>31383.72</v>
      </c>
      <c r="AC141" s="53">
        <v>31439.81</v>
      </c>
      <c r="AD141" s="53">
        <v>31509.5</v>
      </c>
      <c r="AE141" s="53">
        <v>31598.37</v>
      </c>
      <c r="AF141" s="53">
        <v>31716.9</v>
      </c>
      <c r="AG141" s="53">
        <v>31867.279999999999</v>
      </c>
      <c r="AH141" s="40"/>
    </row>
    <row r="142" spans="1:34" x14ac:dyDescent="0.35">
      <c r="A142" s="32" t="s">
        <v>34</v>
      </c>
      <c r="B142" s="54">
        <v>79284.28</v>
      </c>
      <c r="C142" s="54">
        <v>80058.14</v>
      </c>
      <c r="D142" s="54">
        <v>80643.69</v>
      </c>
      <c r="E142" s="54">
        <v>81081.850000000006</v>
      </c>
      <c r="F142" s="54">
        <v>81455.64</v>
      </c>
      <c r="G142" s="54">
        <v>81796.83</v>
      </c>
      <c r="H142" s="54">
        <v>82111.14</v>
      </c>
      <c r="I142" s="54">
        <v>82445.77</v>
      </c>
      <c r="J142" s="54">
        <v>82787.67</v>
      </c>
      <c r="K142" s="54">
        <v>83134.570000000007</v>
      </c>
      <c r="L142" s="54">
        <v>83465.710000000006</v>
      </c>
      <c r="M142" s="54">
        <v>83794.649999999994</v>
      </c>
      <c r="N142" s="54">
        <v>84087.79</v>
      </c>
      <c r="O142" s="54">
        <v>84388.2</v>
      </c>
      <c r="P142" s="54">
        <v>84575.41</v>
      </c>
      <c r="Q142" s="54">
        <v>84715.69</v>
      </c>
      <c r="R142" s="54">
        <v>84803.62</v>
      </c>
      <c r="S142" s="54">
        <v>84842.27</v>
      </c>
      <c r="T142" s="54">
        <v>84831.25</v>
      </c>
      <c r="U142" s="54">
        <v>84774.09</v>
      </c>
      <c r="V142" s="54">
        <v>84670.39</v>
      </c>
      <c r="W142" s="54">
        <v>84518.17</v>
      </c>
      <c r="X142" s="54">
        <v>84367.8</v>
      </c>
      <c r="Y142" s="54">
        <v>84205.98</v>
      </c>
      <c r="Z142" s="54">
        <v>84046.42</v>
      </c>
      <c r="AA142" s="54">
        <v>83898.95</v>
      </c>
      <c r="AB142" s="54">
        <v>83787.23</v>
      </c>
      <c r="AC142" s="54">
        <v>83693.55</v>
      </c>
      <c r="AD142" s="54">
        <v>83629.13</v>
      </c>
      <c r="AE142" s="54">
        <v>83601.259999999995</v>
      </c>
      <c r="AF142" s="54">
        <v>83617.13</v>
      </c>
      <c r="AG142" s="54">
        <v>83771.22</v>
      </c>
      <c r="AH142" s="40"/>
    </row>
    <row r="143" spans="1:34" x14ac:dyDescent="0.35">
      <c r="A143" s="22" t="s">
        <v>35</v>
      </c>
      <c r="B143" s="54">
        <v>1616.06</v>
      </c>
      <c r="C143" s="54">
        <v>1639.53</v>
      </c>
      <c r="D143" s="54">
        <v>1662.76</v>
      </c>
      <c r="E143" s="54">
        <v>1683.48</v>
      </c>
      <c r="F143" s="54">
        <v>1699.59</v>
      </c>
      <c r="G143" s="54">
        <v>1715.38</v>
      </c>
      <c r="H143" s="54">
        <v>1730.66</v>
      </c>
      <c r="I143" s="54">
        <v>1746.36</v>
      </c>
      <c r="J143" s="54">
        <v>1761.55</v>
      </c>
      <c r="K143" s="54">
        <v>1777.62</v>
      </c>
      <c r="L143" s="54">
        <v>1793.62</v>
      </c>
      <c r="M143" s="54">
        <v>1809.53</v>
      </c>
      <c r="N143" s="54">
        <v>1811.96</v>
      </c>
      <c r="O143" s="54">
        <v>1826.07</v>
      </c>
      <c r="P143" s="54">
        <v>1839.46</v>
      </c>
      <c r="Q143" s="54">
        <v>1851.27</v>
      </c>
      <c r="R143" s="54">
        <v>1863.51</v>
      </c>
      <c r="S143" s="54">
        <v>1874.1</v>
      </c>
      <c r="T143" s="54">
        <v>1883.43</v>
      </c>
      <c r="U143" s="54">
        <v>1892.7</v>
      </c>
      <c r="V143" s="54">
        <v>1900.57</v>
      </c>
      <c r="W143" s="54">
        <v>1908.34</v>
      </c>
      <c r="X143" s="54">
        <v>1917.87</v>
      </c>
      <c r="Y143" s="54">
        <v>1925.09</v>
      </c>
      <c r="Z143" s="54">
        <v>1931.24</v>
      </c>
      <c r="AA143" s="54">
        <v>1938.5</v>
      </c>
      <c r="AB143" s="54">
        <v>1943.89</v>
      </c>
      <c r="AC143" s="54">
        <v>1949.23</v>
      </c>
      <c r="AD143" s="54">
        <v>1949.51</v>
      </c>
      <c r="AE143" s="54">
        <v>1948.98</v>
      </c>
      <c r="AF143" s="54">
        <v>1948.74</v>
      </c>
      <c r="AG143" s="54">
        <v>1948.15</v>
      </c>
      <c r="AH143" s="40"/>
    </row>
    <row r="144" spans="1:34" x14ac:dyDescent="0.35">
      <c r="A144" s="22" t="s">
        <v>28</v>
      </c>
      <c r="B144" s="51">
        <v>4201.18</v>
      </c>
      <c r="C144" s="51">
        <v>4363.8</v>
      </c>
      <c r="D144" s="51">
        <v>4518.57</v>
      </c>
      <c r="E144" s="51">
        <v>4664.8</v>
      </c>
      <c r="F144" s="51">
        <v>4795.75</v>
      </c>
      <c r="G144" s="51">
        <v>4890.43</v>
      </c>
      <c r="H144" s="51">
        <v>4985.8500000000004</v>
      </c>
      <c r="I144" s="51">
        <v>5097.92</v>
      </c>
      <c r="J144" s="51">
        <v>5225.59</v>
      </c>
      <c r="K144" s="51">
        <v>5353.61</v>
      </c>
      <c r="L144" s="51">
        <v>5481.31</v>
      </c>
      <c r="M144" s="51">
        <v>5598.43</v>
      </c>
      <c r="N144" s="51">
        <v>5729.44</v>
      </c>
      <c r="O144" s="51">
        <v>5842.52</v>
      </c>
      <c r="P144" s="51">
        <v>5944.84</v>
      </c>
      <c r="Q144" s="51">
        <v>6032.18</v>
      </c>
      <c r="R144" s="51">
        <v>6113.11</v>
      </c>
      <c r="S144" s="51">
        <v>6198.47</v>
      </c>
      <c r="T144" s="51">
        <v>6279.86</v>
      </c>
      <c r="U144" s="51">
        <v>6367.19</v>
      </c>
      <c r="V144" s="51">
        <v>6465.41</v>
      </c>
      <c r="W144" s="51">
        <v>6572.56</v>
      </c>
      <c r="X144" s="51">
        <v>6696.67</v>
      </c>
      <c r="Y144" s="51">
        <v>6821.34</v>
      </c>
      <c r="Z144" s="51">
        <v>6940.22</v>
      </c>
      <c r="AA144" s="51">
        <v>7054.35</v>
      </c>
      <c r="AB144" s="51">
        <v>7183.36</v>
      </c>
      <c r="AC144" s="51">
        <v>7316.71</v>
      </c>
      <c r="AD144" s="51">
        <v>7418.04</v>
      </c>
      <c r="AE144" s="51">
        <v>7537.83</v>
      </c>
      <c r="AF144" s="51">
        <v>7634.23</v>
      </c>
      <c r="AG144" s="51">
        <v>7725.24</v>
      </c>
      <c r="AH144" s="40"/>
    </row>
    <row r="145" spans="1:34" x14ac:dyDescent="0.35">
      <c r="A145" s="25" t="s">
        <v>36</v>
      </c>
      <c r="B145" s="30">
        <v>760.34</v>
      </c>
      <c r="C145" s="30">
        <v>799.93</v>
      </c>
      <c r="D145" s="30">
        <v>837.97</v>
      </c>
      <c r="E145" s="30">
        <v>874.48</v>
      </c>
      <c r="F145" s="30">
        <v>906.93</v>
      </c>
      <c r="G145" s="30">
        <v>943.09</v>
      </c>
      <c r="H145" s="30">
        <v>978.24</v>
      </c>
      <c r="I145" s="52">
        <v>1017.67</v>
      </c>
      <c r="J145" s="52">
        <v>1062.1600000000001</v>
      </c>
      <c r="K145" s="52">
        <v>1106.99</v>
      </c>
      <c r="L145" s="52">
        <v>1151.3900000000001</v>
      </c>
      <c r="M145" s="52">
        <v>1197.0899999999999</v>
      </c>
      <c r="N145" s="52">
        <v>1245.77</v>
      </c>
      <c r="O145" s="52">
        <v>1287.07</v>
      </c>
      <c r="P145" s="52">
        <v>1330.63</v>
      </c>
      <c r="Q145" s="52">
        <v>1370.94</v>
      </c>
      <c r="R145" s="52">
        <v>1409.31</v>
      </c>
      <c r="S145" s="52">
        <v>1452.69</v>
      </c>
      <c r="T145" s="52">
        <v>1492.64</v>
      </c>
      <c r="U145" s="52">
        <v>1533.64</v>
      </c>
      <c r="V145" s="52">
        <v>1580.19</v>
      </c>
      <c r="W145" s="52">
        <v>1627.7</v>
      </c>
      <c r="X145" s="52">
        <v>1675.3</v>
      </c>
      <c r="Y145" s="52">
        <v>1720.21</v>
      </c>
      <c r="Z145" s="52">
        <v>1764.21</v>
      </c>
      <c r="AA145" s="52">
        <v>1805.65</v>
      </c>
      <c r="AB145" s="52">
        <v>1851.92</v>
      </c>
      <c r="AC145" s="52">
        <v>1899</v>
      </c>
      <c r="AD145" s="52">
        <v>1936.91</v>
      </c>
      <c r="AE145" s="52">
        <v>1979.72</v>
      </c>
      <c r="AF145" s="52">
        <v>2012.47</v>
      </c>
      <c r="AG145" s="52">
        <v>2044.18</v>
      </c>
      <c r="AH145" s="40"/>
    </row>
    <row r="146" spans="1:34" x14ac:dyDescent="0.35">
      <c r="A146" s="32" t="s">
        <v>31</v>
      </c>
      <c r="B146" s="54">
        <v>3440.84</v>
      </c>
      <c r="C146" s="54">
        <v>3563.87</v>
      </c>
      <c r="D146" s="54">
        <v>3680.61</v>
      </c>
      <c r="E146" s="54">
        <v>3790.31</v>
      </c>
      <c r="F146" s="54">
        <v>3888.82</v>
      </c>
      <c r="G146" s="54">
        <v>3947.33</v>
      </c>
      <c r="H146" s="54">
        <v>4007.6</v>
      </c>
      <c r="I146" s="54">
        <v>4080.25</v>
      </c>
      <c r="J146" s="54">
        <v>4163.43</v>
      </c>
      <c r="K146" s="54">
        <v>4246.62</v>
      </c>
      <c r="L146" s="54">
        <v>4329.92</v>
      </c>
      <c r="M146" s="54">
        <v>4401.34</v>
      </c>
      <c r="N146" s="54">
        <v>4483.67</v>
      </c>
      <c r="O146" s="54">
        <v>4555.4399999999996</v>
      </c>
      <c r="P146" s="54">
        <v>4614.21</v>
      </c>
      <c r="Q146" s="54">
        <v>4661.2299999999996</v>
      </c>
      <c r="R146" s="54">
        <v>4703.8</v>
      </c>
      <c r="S146" s="54">
        <v>4745.78</v>
      </c>
      <c r="T146" s="54">
        <v>4787.22</v>
      </c>
      <c r="U146" s="54">
        <v>4833.55</v>
      </c>
      <c r="V146" s="54">
        <v>4885.22</v>
      </c>
      <c r="W146" s="54">
        <v>4944.8599999999997</v>
      </c>
      <c r="X146" s="54">
        <v>5021.37</v>
      </c>
      <c r="Y146" s="54">
        <v>5101.13</v>
      </c>
      <c r="Z146" s="54">
        <v>5176.01</v>
      </c>
      <c r="AA146" s="54">
        <v>5248.71</v>
      </c>
      <c r="AB146" s="54">
        <v>5331.44</v>
      </c>
      <c r="AC146" s="54">
        <v>5417.71</v>
      </c>
      <c r="AD146" s="54">
        <v>5481.13</v>
      </c>
      <c r="AE146" s="54">
        <v>5558.1</v>
      </c>
      <c r="AF146" s="54">
        <v>5621.76</v>
      </c>
      <c r="AG146" s="54">
        <v>5681.05</v>
      </c>
      <c r="AH146" s="40"/>
    </row>
    <row r="147" spans="1:34" x14ac:dyDescent="0.35">
      <c r="A147" s="22" t="s">
        <v>37</v>
      </c>
      <c r="B147" s="51">
        <v>4780.04</v>
      </c>
      <c r="C147" s="51">
        <v>4823.25</v>
      </c>
      <c r="D147" s="51">
        <v>4861.63</v>
      </c>
      <c r="E147" s="51">
        <v>4899.1400000000003</v>
      </c>
      <c r="F147" s="51">
        <v>4941.8900000000003</v>
      </c>
      <c r="G147" s="51">
        <v>4982.1099999999997</v>
      </c>
      <c r="H147" s="51">
        <v>5023.59</v>
      </c>
      <c r="I147" s="51">
        <v>5064.32</v>
      </c>
      <c r="J147" s="51">
        <v>5105.7</v>
      </c>
      <c r="K147" s="51">
        <v>5147.6000000000004</v>
      </c>
      <c r="L147" s="51">
        <v>5188.09</v>
      </c>
      <c r="M147" s="51">
        <v>5228.2700000000004</v>
      </c>
      <c r="N147" s="51">
        <v>5270.02</v>
      </c>
      <c r="O147" s="51">
        <v>5312.46</v>
      </c>
      <c r="P147" s="51">
        <v>5348.22</v>
      </c>
      <c r="Q147" s="51">
        <v>5383.97</v>
      </c>
      <c r="R147" s="51">
        <v>5419.8</v>
      </c>
      <c r="S147" s="51">
        <v>5454.71</v>
      </c>
      <c r="T147" s="51">
        <v>5491.88</v>
      </c>
      <c r="U147" s="51">
        <v>5511.17</v>
      </c>
      <c r="V147" s="51">
        <v>5551.56</v>
      </c>
      <c r="W147" s="51">
        <v>5588</v>
      </c>
      <c r="X147" s="51">
        <v>5630.95</v>
      </c>
      <c r="Y147" s="51">
        <v>5672.61</v>
      </c>
      <c r="Z147" s="51">
        <v>5714.61</v>
      </c>
      <c r="AA147" s="51">
        <v>5758.23</v>
      </c>
      <c r="AB147" s="51">
        <v>5803.56</v>
      </c>
      <c r="AC147" s="51">
        <v>5853.08</v>
      </c>
      <c r="AD147" s="51">
        <v>5903.11</v>
      </c>
      <c r="AE147" s="51">
        <v>5952.69</v>
      </c>
      <c r="AF147" s="51">
        <v>6005.25</v>
      </c>
      <c r="AG147" s="51">
        <v>6056.18</v>
      </c>
      <c r="AH147" s="40"/>
    </row>
    <row r="148" spans="1:34" x14ac:dyDescent="0.35">
      <c r="A148" s="27" t="s">
        <v>38</v>
      </c>
      <c r="B148" s="53">
        <v>3636.73</v>
      </c>
      <c r="C148" s="53">
        <v>3659.67</v>
      </c>
      <c r="D148" s="53">
        <v>3678.97</v>
      </c>
      <c r="E148" s="53">
        <v>3698.49</v>
      </c>
      <c r="F148" s="53">
        <v>3722.03</v>
      </c>
      <c r="G148" s="53">
        <v>3743.98</v>
      </c>
      <c r="H148" s="53">
        <v>3768.02</v>
      </c>
      <c r="I148" s="53">
        <v>3791.52</v>
      </c>
      <c r="J148" s="53">
        <v>3816.06</v>
      </c>
      <c r="K148" s="53">
        <v>3840.75</v>
      </c>
      <c r="L148" s="53">
        <v>3863.72</v>
      </c>
      <c r="M148" s="53">
        <v>3886.31</v>
      </c>
      <c r="N148" s="53">
        <v>3910.75</v>
      </c>
      <c r="O148" s="53">
        <v>3936.36</v>
      </c>
      <c r="P148" s="53">
        <v>3959.27</v>
      </c>
      <c r="Q148" s="53">
        <v>3982.19</v>
      </c>
      <c r="R148" s="53">
        <v>4004.96</v>
      </c>
      <c r="S148" s="53">
        <v>4026.8</v>
      </c>
      <c r="T148" s="53">
        <v>4051.46</v>
      </c>
      <c r="U148" s="53">
        <v>4062.44</v>
      </c>
      <c r="V148" s="53">
        <v>4089.04</v>
      </c>
      <c r="W148" s="53">
        <v>4111.9799999999996</v>
      </c>
      <c r="X148" s="53">
        <v>4140.54</v>
      </c>
      <c r="Y148" s="53">
        <v>4167.83</v>
      </c>
      <c r="Z148" s="53">
        <v>4196.59</v>
      </c>
      <c r="AA148" s="53">
        <v>4226.99</v>
      </c>
      <c r="AB148" s="53">
        <v>4258.79</v>
      </c>
      <c r="AC148" s="53">
        <v>4294.2700000000004</v>
      </c>
      <c r="AD148" s="53">
        <v>4330.13</v>
      </c>
      <c r="AE148" s="53">
        <v>4365.55</v>
      </c>
      <c r="AF148" s="53">
        <v>4404.7700000000004</v>
      </c>
      <c r="AG148" s="53">
        <v>4441.72</v>
      </c>
      <c r="AH148" s="40"/>
    </row>
    <row r="149" spans="1:34" x14ac:dyDescent="0.35">
      <c r="A149" s="32" t="s">
        <v>39</v>
      </c>
      <c r="B149" s="54">
        <v>1143.31</v>
      </c>
      <c r="C149" s="54">
        <v>1163.58</v>
      </c>
      <c r="D149" s="54">
        <v>1182.6600000000001</v>
      </c>
      <c r="E149" s="54">
        <v>1200.6400000000001</v>
      </c>
      <c r="F149" s="54">
        <v>1219.8599999999999</v>
      </c>
      <c r="G149" s="54">
        <v>1238.1400000000001</v>
      </c>
      <c r="H149" s="54">
        <v>1255.57</v>
      </c>
      <c r="I149" s="54">
        <v>1272.81</v>
      </c>
      <c r="J149" s="54">
        <v>1289.6400000000001</v>
      </c>
      <c r="K149" s="54">
        <v>1306.8599999999999</v>
      </c>
      <c r="L149" s="54">
        <v>1324.36</v>
      </c>
      <c r="M149" s="54">
        <v>1341.97</v>
      </c>
      <c r="N149" s="54">
        <v>1359.27</v>
      </c>
      <c r="O149" s="54">
        <v>1376.1</v>
      </c>
      <c r="P149" s="54">
        <v>1388.95</v>
      </c>
      <c r="Q149" s="54">
        <v>1401.78</v>
      </c>
      <c r="R149" s="54">
        <v>1414.83</v>
      </c>
      <c r="S149" s="54">
        <v>1427.91</v>
      </c>
      <c r="T149" s="54">
        <v>1440.42</v>
      </c>
      <c r="U149" s="54">
        <v>1448.73</v>
      </c>
      <c r="V149" s="54">
        <v>1462.52</v>
      </c>
      <c r="W149" s="54">
        <v>1476.02</v>
      </c>
      <c r="X149" s="54">
        <v>1490.42</v>
      </c>
      <c r="Y149" s="54">
        <v>1504.78</v>
      </c>
      <c r="Z149" s="54">
        <v>1518.02</v>
      </c>
      <c r="AA149" s="54">
        <v>1531.24</v>
      </c>
      <c r="AB149" s="54">
        <v>1544.78</v>
      </c>
      <c r="AC149" s="54">
        <v>1558.82</v>
      </c>
      <c r="AD149" s="54">
        <v>1572.98</v>
      </c>
      <c r="AE149" s="54">
        <v>1587.13</v>
      </c>
      <c r="AF149" s="54">
        <v>1600.48</v>
      </c>
      <c r="AG149" s="54">
        <v>1614.45</v>
      </c>
      <c r="AH149" s="40"/>
    </row>
    <row r="150" spans="1:34" x14ac:dyDescent="0.35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0"/>
    </row>
    <row r="151" spans="1:34" x14ac:dyDescent="0.35">
      <c r="A151" s="18" t="s">
        <v>62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40"/>
    </row>
    <row r="152" spans="1:34" x14ac:dyDescent="0.35">
      <c r="A152" s="20" t="s">
        <v>63</v>
      </c>
      <c r="B152" s="21">
        <v>0.03</v>
      </c>
      <c r="C152" s="21">
        <v>2.9000000000000001E-2</v>
      </c>
      <c r="D152" s="21">
        <v>2.9000000000000001E-2</v>
      </c>
      <c r="E152" s="21">
        <v>2.8000000000000001E-2</v>
      </c>
      <c r="F152" s="21">
        <v>2.7E-2</v>
      </c>
      <c r="G152" s="21">
        <v>2.7E-2</v>
      </c>
      <c r="H152" s="21">
        <v>2.5999999999999999E-2</v>
      </c>
      <c r="I152" s="21">
        <v>2.5999999999999999E-2</v>
      </c>
      <c r="J152" s="21">
        <v>2.5000000000000001E-2</v>
      </c>
      <c r="K152" s="21">
        <v>2.5000000000000001E-2</v>
      </c>
      <c r="L152" s="21">
        <v>2.5000000000000001E-2</v>
      </c>
      <c r="M152" s="21">
        <v>2.5000000000000001E-2</v>
      </c>
      <c r="N152" s="21">
        <v>2.4E-2</v>
      </c>
      <c r="O152" s="21">
        <v>2.4E-2</v>
      </c>
      <c r="P152" s="21">
        <v>2.4E-2</v>
      </c>
      <c r="Q152" s="21">
        <v>2.3E-2</v>
      </c>
      <c r="R152" s="21">
        <v>2.3E-2</v>
      </c>
      <c r="S152" s="21">
        <v>2.3E-2</v>
      </c>
      <c r="T152" s="21">
        <v>2.3E-2</v>
      </c>
      <c r="U152" s="21">
        <v>2.1999999999999999E-2</v>
      </c>
      <c r="V152" s="21">
        <v>2.1999999999999999E-2</v>
      </c>
      <c r="W152" s="21">
        <v>2.1999999999999999E-2</v>
      </c>
      <c r="X152" s="21">
        <v>2.1000000000000001E-2</v>
      </c>
      <c r="Y152" s="21">
        <v>2.1000000000000001E-2</v>
      </c>
      <c r="Z152" s="21">
        <v>2.1000000000000001E-2</v>
      </c>
      <c r="AA152" s="21">
        <v>2.1000000000000001E-2</v>
      </c>
      <c r="AB152" s="21">
        <v>0.02</v>
      </c>
      <c r="AC152" s="21">
        <v>0.02</v>
      </c>
      <c r="AD152" s="21">
        <v>0.02</v>
      </c>
      <c r="AE152" s="21">
        <v>0.02</v>
      </c>
      <c r="AF152" s="21">
        <v>1.9E-2</v>
      </c>
      <c r="AG152" s="21">
        <v>1.9E-2</v>
      </c>
      <c r="AH152" s="40"/>
    </row>
    <row r="153" spans="1:34" x14ac:dyDescent="0.35">
      <c r="A153" s="22" t="s">
        <v>20</v>
      </c>
      <c r="B153" s="29">
        <v>3.3000000000000002E-2</v>
      </c>
      <c r="C153" s="29">
        <v>3.2000000000000001E-2</v>
      </c>
      <c r="D153" s="29">
        <v>3.1E-2</v>
      </c>
      <c r="E153" s="29">
        <v>3.1E-2</v>
      </c>
      <c r="F153" s="29">
        <v>0.03</v>
      </c>
      <c r="G153" s="29">
        <v>2.9000000000000001E-2</v>
      </c>
      <c r="H153" s="29">
        <v>2.9000000000000001E-2</v>
      </c>
      <c r="I153" s="29">
        <v>2.8000000000000001E-2</v>
      </c>
      <c r="J153" s="29">
        <v>2.8000000000000001E-2</v>
      </c>
      <c r="K153" s="29">
        <v>2.7E-2</v>
      </c>
      <c r="L153" s="29">
        <v>2.7E-2</v>
      </c>
      <c r="M153" s="29">
        <v>2.7E-2</v>
      </c>
      <c r="N153" s="29">
        <v>2.5999999999999999E-2</v>
      </c>
      <c r="O153" s="29">
        <v>2.5999999999999999E-2</v>
      </c>
      <c r="P153" s="29">
        <v>2.5999999999999999E-2</v>
      </c>
      <c r="Q153" s="29">
        <v>2.5000000000000001E-2</v>
      </c>
      <c r="R153" s="29">
        <v>2.5000000000000001E-2</v>
      </c>
      <c r="S153" s="29">
        <v>2.5000000000000001E-2</v>
      </c>
      <c r="T153" s="29">
        <v>2.5000000000000001E-2</v>
      </c>
      <c r="U153" s="29">
        <v>2.4E-2</v>
      </c>
      <c r="V153" s="29">
        <v>2.4E-2</v>
      </c>
      <c r="W153" s="29">
        <v>2.4E-2</v>
      </c>
      <c r="X153" s="29">
        <v>2.3E-2</v>
      </c>
      <c r="Y153" s="29">
        <v>2.3E-2</v>
      </c>
      <c r="Z153" s="29">
        <v>2.3E-2</v>
      </c>
      <c r="AA153" s="29">
        <v>2.1999999999999999E-2</v>
      </c>
      <c r="AB153" s="29">
        <v>2.1999999999999999E-2</v>
      </c>
      <c r="AC153" s="29">
        <v>2.1999999999999999E-2</v>
      </c>
      <c r="AD153" s="29">
        <v>2.1999999999999999E-2</v>
      </c>
      <c r="AE153" s="29">
        <v>2.1000000000000001E-2</v>
      </c>
      <c r="AF153" s="29">
        <v>2.1000000000000001E-2</v>
      </c>
      <c r="AG153" s="29">
        <v>2.1000000000000001E-2</v>
      </c>
      <c r="AH153" s="40"/>
    </row>
    <row r="154" spans="1:34" x14ac:dyDescent="0.35">
      <c r="A154" s="25" t="s">
        <v>21</v>
      </c>
      <c r="B154" s="30">
        <v>2.7E-2</v>
      </c>
      <c r="C154" s="30">
        <v>2.7E-2</v>
      </c>
      <c r="D154" s="30">
        <v>2.5999999999999999E-2</v>
      </c>
      <c r="E154" s="30">
        <v>2.5000000000000001E-2</v>
      </c>
      <c r="F154" s="30">
        <v>2.4E-2</v>
      </c>
      <c r="G154" s="30">
        <v>2.3E-2</v>
      </c>
      <c r="H154" s="30">
        <v>2.3E-2</v>
      </c>
      <c r="I154" s="30">
        <v>2.1999999999999999E-2</v>
      </c>
      <c r="J154" s="30">
        <v>2.1999999999999999E-2</v>
      </c>
      <c r="K154" s="30">
        <v>2.1000000000000001E-2</v>
      </c>
      <c r="L154" s="30">
        <v>2.1000000000000001E-2</v>
      </c>
      <c r="M154" s="30">
        <v>2.1000000000000001E-2</v>
      </c>
      <c r="N154" s="30">
        <v>2.1000000000000001E-2</v>
      </c>
      <c r="O154" s="30">
        <v>2.1000000000000001E-2</v>
      </c>
      <c r="P154" s="30">
        <v>2.1000000000000001E-2</v>
      </c>
      <c r="Q154" s="30">
        <v>0.02</v>
      </c>
      <c r="R154" s="30">
        <v>0.02</v>
      </c>
      <c r="S154" s="30">
        <v>0.02</v>
      </c>
      <c r="T154" s="30">
        <v>0.02</v>
      </c>
      <c r="U154" s="30">
        <v>0.02</v>
      </c>
      <c r="V154" s="30">
        <v>0.02</v>
      </c>
      <c r="W154" s="30">
        <v>0.02</v>
      </c>
      <c r="X154" s="30">
        <v>0.02</v>
      </c>
      <c r="Y154" s="30">
        <v>0.02</v>
      </c>
      <c r="Z154" s="30">
        <v>0.02</v>
      </c>
      <c r="AA154" s="30">
        <v>1.9E-2</v>
      </c>
      <c r="AB154" s="30">
        <v>1.9E-2</v>
      </c>
      <c r="AC154" s="30">
        <v>1.9E-2</v>
      </c>
      <c r="AD154" s="30">
        <v>1.9E-2</v>
      </c>
      <c r="AE154" s="30">
        <v>1.9E-2</v>
      </c>
      <c r="AF154" s="30">
        <v>1.9E-2</v>
      </c>
      <c r="AG154" s="30">
        <v>1.9E-2</v>
      </c>
      <c r="AH154" s="40"/>
    </row>
    <row r="155" spans="1:34" x14ac:dyDescent="0.35">
      <c r="A155" s="27" t="s">
        <v>22</v>
      </c>
      <c r="B155" s="31">
        <v>3.4000000000000002E-2</v>
      </c>
      <c r="C155" s="31">
        <v>3.3000000000000002E-2</v>
      </c>
      <c r="D155" s="31">
        <v>3.2000000000000001E-2</v>
      </c>
      <c r="E155" s="31">
        <v>3.1E-2</v>
      </c>
      <c r="F155" s="31">
        <v>3.1E-2</v>
      </c>
      <c r="G155" s="31">
        <v>0.03</v>
      </c>
      <c r="H155" s="31">
        <v>2.9000000000000001E-2</v>
      </c>
      <c r="I155" s="31">
        <v>2.9000000000000001E-2</v>
      </c>
      <c r="J155" s="31">
        <v>2.8000000000000001E-2</v>
      </c>
      <c r="K155" s="31">
        <v>2.8000000000000001E-2</v>
      </c>
      <c r="L155" s="31">
        <v>2.7E-2</v>
      </c>
      <c r="M155" s="31">
        <v>2.7E-2</v>
      </c>
      <c r="N155" s="31">
        <v>2.7E-2</v>
      </c>
      <c r="O155" s="31">
        <v>2.5999999999999999E-2</v>
      </c>
      <c r="P155" s="31">
        <v>2.5999999999999999E-2</v>
      </c>
      <c r="Q155" s="31">
        <v>2.5999999999999999E-2</v>
      </c>
      <c r="R155" s="31">
        <v>2.5999999999999999E-2</v>
      </c>
      <c r="S155" s="31">
        <v>2.5000000000000001E-2</v>
      </c>
      <c r="T155" s="31">
        <v>2.5000000000000001E-2</v>
      </c>
      <c r="U155" s="31">
        <v>2.5000000000000001E-2</v>
      </c>
      <c r="V155" s="31">
        <v>2.4E-2</v>
      </c>
      <c r="W155" s="31">
        <v>2.4E-2</v>
      </c>
      <c r="X155" s="31">
        <v>2.4E-2</v>
      </c>
      <c r="Y155" s="31">
        <v>2.3E-2</v>
      </c>
      <c r="Z155" s="31">
        <v>2.3E-2</v>
      </c>
      <c r="AA155" s="31">
        <v>2.3E-2</v>
      </c>
      <c r="AB155" s="31">
        <v>2.3E-2</v>
      </c>
      <c r="AC155" s="31">
        <v>2.1999999999999999E-2</v>
      </c>
      <c r="AD155" s="31">
        <v>2.1999999999999999E-2</v>
      </c>
      <c r="AE155" s="31">
        <v>2.1999999999999999E-2</v>
      </c>
      <c r="AF155" s="31">
        <v>2.1999999999999999E-2</v>
      </c>
      <c r="AG155" s="31">
        <v>2.1000000000000001E-2</v>
      </c>
      <c r="AH155" s="40"/>
    </row>
    <row r="156" spans="1:34" x14ac:dyDescent="0.35">
      <c r="A156" s="27" t="s">
        <v>23</v>
      </c>
      <c r="B156" s="31">
        <v>2.7E-2</v>
      </c>
      <c r="C156" s="31">
        <v>2.5999999999999999E-2</v>
      </c>
      <c r="D156" s="31">
        <v>2.5999999999999999E-2</v>
      </c>
      <c r="E156" s="31">
        <v>2.5999999999999999E-2</v>
      </c>
      <c r="F156" s="31">
        <v>2.5999999999999999E-2</v>
      </c>
      <c r="G156" s="31">
        <v>2.5000000000000001E-2</v>
      </c>
      <c r="H156" s="31">
        <v>2.5000000000000001E-2</v>
      </c>
      <c r="I156" s="31">
        <v>2.5000000000000001E-2</v>
      </c>
      <c r="J156" s="31">
        <v>2.5000000000000001E-2</v>
      </c>
      <c r="K156" s="31">
        <v>2.4E-2</v>
      </c>
      <c r="L156" s="31">
        <v>2.4E-2</v>
      </c>
      <c r="M156" s="31">
        <v>2.4E-2</v>
      </c>
      <c r="N156" s="31">
        <v>2.4E-2</v>
      </c>
      <c r="O156" s="31">
        <v>2.3E-2</v>
      </c>
      <c r="P156" s="31">
        <v>2.3E-2</v>
      </c>
      <c r="Q156" s="31">
        <v>2.3E-2</v>
      </c>
      <c r="R156" s="31">
        <v>2.3E-2</v>
      </c>
      <c r="S156" s="31">
        <v>2.1999999999999999E-2</v>
      </c>
      <c r="T156" s="31">
        <v>2.1999999999999999E-2</v>
      </c>
      <c r="U156" s="31">
        <v>2.1999999999999999E-2</v>
      </c>
      <c r="V156" s="31">
        <v>2.1000000000000001E-2</v>
      </c>
      <c r="W156" s="31">
        <v>2.1000000000000001E-2</v>
      </c>
      <c r="X156" s="31">
        <v>2.1000000000000001E-2</v>
      </c>
      <c r="Y156" s="31">
        <v>0.02</v>
      </c>
      <c r="Z156" s="31">
        <v>0.02</v>
      </c>
      <c r="AA156" s="31">
        <v>0.02</v>
      </c>
      <c r="AB156" s="31">
        <v>1.9E-2</v>
      </c>
      <c r="AC156" s="31">
        <v>1.9E-2</v>
      </c>
      <c r="AD156" s="31">
        <v>1.9E-2</v>
      </c>
      <c r="AE156" s="31">
        <v>1.7999999999999999E-2</v>
      </c>
      <c r="AF156" s="31">
        <v>1.7999999999999999E-2</v>
      </c>
      <c r="AG156" s="31">
        <v>1.7999999999999999E-2</v>
      </c>
      <c r="AH156" s="40"/>
    </row>
    <row r="157" spans="1:34" x14ac:dyDescent="0.35">
      <c r="A157" s="22" t="s">
        <v>24</v>
      </c>
      <c r="B157" s="29">
        <v>0.01</v>
      </c>
      <c r="C157" s="29">
        <v>0.01</v>
      </c>
      <c r="D157" s="29">
        <v>0.01</v>
      </c>
      <c r="E157" s="29">
        <v>0.01</v>
      </c>
      <c r="F157" s="29">
        <v>0.01</v>
      </c>
      <c r="G157" s="29">
        <v>0.01</v>
      </c>
      <c r="H157" s="29">
        <v>8.9999999999999993E-3</v>
      </c>
      <c r="I157" s="29">
        <v>8.9999999999999993E-3</v>
      </c>
      <c r="J157" s="29">
        <v>8.9999999999999993E-3</v>
      </c>
      <c r="K157" s="29">
        <v>8.9999999999999993E-3</v>
      </c>
      <c r="L157" s="29">
        <v>8.9999999999999993E-3</v>
      </c>
      <c r="M157" s="29">
        <v>8.9999999999999993E-3</v>
      </c>
      <c r="N157" s="29">
        <v>8.9999999999999993E-3</v>
      </c>
      <c r="O157" s="29">
        <v>8.9999999999999993E-3</v>
      </c>
      <c r="P157" s="29">
        <v>8.9999999999999993E-3</v>
      </c>
      <c r="Q157" s="29">
        <v>8.9999999999999993E-3</v>
      </c>
      <c r="R157" s="29">
        <v>8.9999999999999993E-3</v>
      </c>
      <c r="S157" s="29">
        <v>8.0000000000000002E-3</v>
      </c>
      <c r="T157" s="29">
        <v>8.0000000000000002E-3</v>
      </c>
      <c r="U157" s="29">
        <v>8.0000000000000002E-3</v>
      </c>
      <c r="V157" s="29">
        <v>8.0000000000000002E-3</v>
      </c>
      <c r="W157" s="29">
        <v>8.0000000000000002E-3</v>
      </c>
      <c r="X157" s="29">
        <v>8.0000000000000002E-3</v>
      </c>
      <c r="Y157" s="29">
        <v>8.0000000000000002E-3</v>
      </c>
      <c r="Z157" s="29">
        <v>8.0000000000000002E-3</v>
      </c>
      <c r="AA157" s="29">
        <v>8.0000000000000002E-3</v>
      </c>
      <c r="AB157" s="29">
        <v>8.0000000000000002E-3</v>
      </c>
      <c r="AC157" s="29">
        <v>7.0000000000000001E-3</v>
      </c>
      <c r="AD157" s="29">
        <v>7.0000000000000001E-3</v>
      </c>
      <c r="AE157" s="29">
        <v>7.0000000000000001E-3</v>
      </c>
      <c r="AF157" s="29">
        <v>7.0000000000000001E-3</v>
      </c>
      <c r="AG157" s="29">
        <v>7.0000000000000001E-3</v>
      </c>
      <c r="AH157" s="40"/>
    </row>
    <row r="158" spans="1:34" x14ac:dyDescent="0.35">
      <c r="A158" s="25" t="s">
        <v>25</v>
      </c>
      <c r="B158" s="30">
        <v>1.2999999999999999E-2</v>
      </c>
      <c r="C158" s="30">
        <v>1.2E-2</v>
      </c>
      <c r="D158" s="30">
        <v>1.2E-2</v>
      </c>
      <c r="E158" s="30">
        <v>1.2E-2</v>
      </c>
      <c r="F158" s="30">
        <v>1.2E-2</v>
      </c>
      <c r="G158" s="30">
        <v>1.2E-2</v>
      </c>
      <c r="H158" s="30">
        <v>1.2E-2</v>
      </c>
      <c r="I158" s="30">
        <v>1.2E-2</v>
      </c>
      <c r="J158" s="30">
        <v>1.2E-2</v>
      </c>
      <c r="K158" s="30">
        <v>1.2E-2</v>
      </c>
      <c r="L158" s="30">
        <v>1.2E-2</v>
      </c>
      <c r="M158" s="30">
        <v>1.2E-2</v>
      </c>
      <c r="N158" s="30">
        <v>1.0999999999999999E-2</v>
      </c>
      <c r="O158" s="30">
        <v>1.0999999999999999E-2</v>
      </c>
      <c r="P158" s="30">
        <v>1.0999999999999999E-2</v>
      </c>
      <c r="Q158" s="30">
        <v>1.0999999999999999E-2</v>
      </c>
      <c r="R158" s="30">
        <v>1.0999999999999999E-2</v>
      </c>
      <c r="S158" s="30">
        <v>1.0999999999999999E-2</v>
      </c>
      <c r="T158" s="30">
        <v>1.0999999999999999E-2</v>
      </c>
      <c r="U158" s="30">
        <v>1.0999999999999999E-2</v>
      </c>
      <c r="V158" s="30">
        <v>1.0999999999999999E-2</v>
      </c>
      <c r="W158" s="30">
        <v>1.0999999999999999E-2</v>
      </c>
      <c r="X158" s="30">
        <v>1.0999999999999999E-2</v>
      </c>
      <c r="Y158" s="30">
        <v>0.01</v>
      </c>
      <c r="Z158" s="30">
        <v>0.01</v>
      </c>
      <c r="AA158" s="30">
        <v>0.01</v>
      </c>
      <c r="AB158" s="30">
        <v>0.01</v>
      </c>
      <c r="AC158" s="30">
        <v>0.01</v>
      </c>
      <c r="AD158" s="30">
        <v>0.01</v>
      </c>
      <c r="AE158" s="30">
        <v>0.01</v>
      </c>
      <c r="AF158" s="30">
        <v>0.01</v>
      </c>
      <c r="AG158" s="30">
        <v>8.9999999999999993E-3</v>
      </c>
      <c r="AH158" s="40"/>
    </row>
    <row r="159" spans="1:34" x14ac:dyDescent="0.35">
      <c r="A159" s="27" t="s">
        <v>26</v>
      </c>
      <c r="B159" s="31">
        <v>7.0000000000000001E-3</v>
      </c>
      <c r="C159" s="31">
        <v>7.0000000000000001E-3</v>
      </c>
      <c r="D159" s="31">
        <v>7.0000000000000001E-3</v>
      </c>
      <c r="E159" s="31">
        <v>7.0000000000000001E-3</v>
      </c>
      <c r="F159" s="31">
        <v>7.0000000000000001E-3</v>
      </c>
      <c r="G159" s="31">
        <v>7.0000000000000001E-3</v>
      </c>
      <c r="H159" s="31">
        <v>7.0000000000000001E-3</v>
      </c>
      <c r="I159" s="31">
        <v>7.0000000000000001E-3</v>
      </c>
      <c r="J159" s="31">
        <v>7.0000000000000001E-3</v>
      </c>
      <c r="K159" s="31">
        <v>7.0000000000000001E-3</v>
      </c>
      <c r="L159" s="31">
        <v>7.0000000000000001E-3</v>
      </c>
      <c r="M159" s="31">
        <v>7.0000000000000001E-3</v>
      </c>
      <c r="N159" s="31">
        <v>6.0000000000000001E-3</v>
      </c>
      <c r="O159" s="31">
        <v>6.0000000000000001E-3</v>
      </c>
      <c r="P159" s="31">
        <v>6.0000000000000001E-3</v>
      </c>
      <c r="Q159" s="31">
        <v>6.0000000000000001E-3</v>
      </c>
      <c r="R159" s="31">
        <v>6.0000000000000001E-3</v>
      </c>
      <c r="S159" s="31">
        <v>6.0000000000000001E-3</v>
      </c>
      <c r="T159" s="31">
        <v>6.0000000000000001E-3</v>
      </c>
      <c r="U159" s="31">
        <v>6.0000000000000001E-3</v>
      </c>
      <c r="V159" s="31">
        <v>6.0000000000000001E-3</v>
      </c>
      <c r="W159" s="31">
        <v>6.0000000000000001E-3</v>
      </c>
      <c r="X159" s="31">
        <v>6.0000000000000001E-3</v>
      </c>
      <c r="Y159" s="31">
        <v>6.0000000000000001E-3</v>
      </c>
      <c r="Z159" s="31">
        <v>5.0000000000000001E-3</v>
      </c>
      <c r="AA159" s="31">
        <v>5.0000000000000001E-3</v>
      </c>
      <c r="AB159" s="31">
        <v>5.0000000000000001E-3</v>
      </c>
      <c r="AC159" s="31">
        <v>5.0000000000000001E-3</v>
      </c>
      <c r="AD159" s="31">
        <v>5.0000000000000001E-3</v>
      </c>
      <c r="AE159" s="31">
        <v>5.0000000000000001E-3</v>
      </c>
      <c r="AF159" s="31">
        <v>5.0000000000000001E-3</v>
      </c>
      <c r="AG159" s="31">
        <v>5.0000000000000001E-3</v>
      </c>
      <c r="AH159" s="40"/>
    </row>
    <row r="160" spans="1:34" x14ac:dyDescent="0.35">
      <c r="A160" s="27" t="s">
        <v>27</v>
      </c>
      <c r="B160" s="31">
        <v>5.0000000000000001E-3</v>
      </c>
      <c r="C160" s="31">
        <v>5.0000000000000001E-3</v>
      </c>
      <c r="D160" s="31">
        <v>5.0000000000000001E-3</v>
      </c>
      <c r="E160" s="31">
        <v>5.0000000000000001E-3</v>
      </c>
      <c r="F160" s="31">
        <v>5.0000000000000001E-3</v>
      </c>
      <c r="G160" s="31">
        <v>5.0000000000000001E-3</v>
      </c>
      <c r="H160" s="31">
        <v>5.0000000000000001E-3</v>
      </c>
      <c r="I160" s="31">
        <v>5.0000000000000001E-3</v>
      </c>
      <c r="J160" s="31">
        <v>5.0000000000000001E-3</v>
      </c>
      <c r="K160" s="31">
        <v>5.0000000000000001E-3</v>
      </c>
      <c r="L160" s="31">
        <v>5.0000000000000001E-3</v>
      </c>
      <c r="M160" s="31">
        <v>5.0000000000000001E-3</v>
      </c>
      <c r="N160" s="31">
        <v>5.0000000000000001E-3</v>
      </c>
      <c r="O160" s="31">
        <v>5.0000000000000001E-3</v>
      </c>
      <c r="P160" s="31">
        <v>5.0000000000000001E-3</v>
      </c>
      <c r="Q160" s="31">
        <v>5.0000000000000001E-3</v>
      </c>
      <c r="R160" s="31">
        <v>5.0000000000000001E-3</v>
      </c>
      <c r="S160" s="31">
        <v>5.0000000000000001E-3</v>
      </c>
      <c r="T160" s="31">
        <v>5.0000000000000001E-3</v>
      </c>
      <c r="U160" s="31">
        <v>5.0000000000000001E-3</v>
      </c>
      <c r="V160" s="31">
        <v>5.0000000000000001E-3</v>
      </c>
      <c r="W160" s="31">
        <v>5.0000000000000001E-3</v>
      </c>
      <c r="X160" s="31">
        <v>5.0000000000000001E-3</v>
      </c>
      <c r="Y160" s="31">
        <v>5.0000000000000001E-3</v>
      </c>
      <c r="Z160" s="31">
        <v>5.0000000000000001E-3</v>
      </c>
      <c r="AA160" s="31">
        <v>5.0000000000000001E-3</v>
      </c>
      <c r="AB160" s="31">
        <v>5.0000000000000001E-3</v>
      </c>
      <c r="AC160" s="31">
        <v>4.0000000000000001E-3</v>
      </c>
      <c r="AD160" s="31">
        <v>4.0000000000000001E-3</v>
      </c>
      <c r="AE160" s="31">
        <v>4.0000000000000001E-3</v>
      </c>
      <c r="AF160" s="31">
        <v>4.0000000000000001E-3</v>
      </c>
      <c r="AG160" s="31">
        <v>4.0000000000000001E-3</v>
      </c>
      <c r="AH160" s="40"/>
    </row>
    <row r="161" spans="1:34" x14ac:dyDescent="0.35">
      <c r="A161" s="22" t="s">
        <v>28</v>
      </c>
      <c r="B161" s="29">
        <v>2.7E-2</v>
      </c>
      <c r="C161" s="29">
        <v>2.7E-2</v>
      </c>
      <c r="D161" s="29">
        <v>2.5999999999999999E-2</v>
      </c>
      <c r="E161" s="29">
        <v>2.5999999999999999E-2</v>
      </c>
      <c r="F161" s="29">
        <v>2.5999999999999999E-2</v>
      </c>
      <c r="G161" s="29">
        <v>2.5000000000000001E-2</v>
      </c>
      <c r="H161" s="29">
        <v>2.5000000000000001E-2</v>
      </c>
      <c r="I161" s="29">
        <v>2.5000000000000001E-2</v>
      </c>
      <c r="J161" s="29">
        <v>2.5000000000000001E-2</v>
      </c>
      <c r="K161" s="29">
        <v>2.5000000000000001E-2</v>
      </c>
      <c r="L161" s="29">
        <v>2.4E-2</v>
      </c>
      <c r="M161" s="29">
        <v>2.4E-2</v>
      </c>
      <c r="N161" s="29">
        <v>2.4E-2</v>
      </c>
      <c r="O161" s="29">
        <v>2.4E-2</v>
      </c>
      <c r="P161" s="29">
        <v>2.3E-2</v>
      </c>
      <c r="Q161" s="29">
        <v>2.3E-2</v>
      </c>
      <c r="R161" s="29">
        <v>2.3E-2</v>
      </c>
      <c r="S161" s="29">
        <v>2.3E-2</v>
      </c>
      <c r="T161" s="29">
        <v>2.1999999999999999E-2</v>
      </c>
      <c r="U161" s="29">
        <v>2.1999999999999999E-2</v>
      </c>
      <c r="V161" s="29">
        <v>2.1999999999999999E-2</v>
      </c>
      <c r="W161" s="29">
        <v>2.1999999999999999E-2</v>
      </c>
      <c r="X161" s="29">
        <v>2.1000000000000001E-2</v>
      </c>
      <c r="Y161" s="29">
        <v>2.1000000000000001E-2</v>
      </c>
      <c r="Z161" s="29">
        <v>2.1000000000000001E-2</v>
      </c>
      <c r="AA161" s="29">
        <v>0.02</v>
      </c>
      <c r="AB161" s="29">
        <v>0.02</v>
      </c>
      <c r="AC161" s="29">
        <v>0.02</v>
      </c>
      <c r="AD161" s="29">
        <v>0.02</v>
      </c>
      <c r="AE161" s="29">
        <v>1.9E-2</v>
      </c>
      <c r="AF161" s="29">
        <v>1.9E-2</v>
      </c>
      <c r="AG161" s="29">
        <v>1.9E-2</v>
      </c>
      <c r="AH161" s="40"/>
    </row>
    <row r="162" spans="1:34" x14ac:dyDescent="0.35">
      <c r="A162" s="25" t="s">
        <v>29</v>
      </c>
      <c r="B162" s="30">
        <v>6.8000000000000005E-2</v>
      </c>
      <c r="C162" s="30">
        <v>6.7000000000000004E-2</v>
      </c>
      <c r="D162" s="30">
        <v>6.6000000000000003E-2</v>
      </c>
      <c r="E162" s="30">
        <v>6.5000000000000002E-2</v>
      </c>
      <c r="F162" s="30">
        <v>6.4000000000000001E-2</v>
      </c>
      <c r="G162" s="30">
        <v>6.3E-2</v>
      </c>
      <c r="H162" s="30">
        <v>6.2E-2</v>
      </c>
      <c r="I162" s="30">
        <v>6.0999999999999999E-2</v>
      </c>
      <c r="J162" s="30">
        <v>0.06</v>
      </c>
      <c r="K162" s="30">
        <v>0.06</v>
      </c>
      <c r="L162" s="30">
        <v>5.8999999999999997E-2</v>
      </c>
      <c r="M162" s="30">
        <v>5.8999999999999997E-2</v>
      </c>
      <c r="N162" s="30">
        <v>5.8000000000000003E-2</v>
      </c>
      <c r="O162" s="30">
        <v>5.7000000000000002E-2</v>
      </c>
      <c r="P162" s="30">
        <v>5.7000000000000002E-2</v>
      </c>
      <c r="Q162" s="30">
        <v>5.6000000000000001E-2</v>
      </c>
      <c r="R162" s="30">
        <v>5.5E-2</v>
      </c>
      <c r="S162" s="30">
        <v>5.5E-2</v>
      </c>
      <c r="T162" s="30">
        <v>5.3999999999999999E-2</v>
      </c>
      <c r="U162" s="30">
        <v>5.2999999999999999E-2</v>
      </c>
      <c r="V162" s="30">
        <v>5.2999999999999999E-2</v>
      </c>
      <c r="W162" s="30">
        <v>5.1999999999999998E-2</v>
      </c>
      <c r="X162" s="30">
        <v>5.0999999999999997E-2</v>
      </c>
      <c r="Y162" s="30">
        <v>0.05</v>
      </c>
      <c r="Z162" s="30">
        <v>0.05</v>
      </c>
      <c r="AA162" s="30">
        <v>4.9000000000000002E-2</v>
      </c>
      <c r="AB162" s="30">
        <v>4.8000000000000001E-2</v>
      </c>
      <c r="AC162" s="30">
        <v>4.7E-2</v>
      </c>
      <c r="AD162" s="30">
        <v>4.5999999999999999E-2</v>
      </c>
      <c r="AE162" s="30">
        <v>4.4999999999999998E-2</v>
      </c>
      <c r="AF162" s="30">
        <v>4.3999999999999997E-2</v>
      </c>
      <c r="AG162" s="30">
        <v>4.2999999999999997E-2</v>
      </c>
      <c r="AH162" s="40"/>
    </row>
    <row r="163" spans="1:34" x14ac:dyDescent="0.35">
      <c r="A163" s="27" t="s">
        <v>30</v>
      </c>
      <c r="B163" s="31">
        <v>3.5000000000000003E-2</v>
      </c>
      <c r="C163" s="31">
        <v>3.4000000000000002E-2</v>
      </c>
      <c r="D163" s="31">
        <v>3.4000000000000002E-2</v>
      </c>
      <c r="E163" s="31">
        <v>3.3000000000000002E-2</v>
      </c>
      <c r="F163" s="31">
        <v>3.3000000000000002E-2</v>
      </c>
      <c r="G163" s="31">
        <v>3.3000000000000002E-2</v>
      </c>
      <c r="H163" s="31">
        <v>3.2000000000000001E-2</v>
      </c>
      <c r="I163" s="31">
        <v>3.2000000000000001E-2</v>
      </c>
      <c r="J163" s="31">
        <v>3.1E-2</v>
      </c>
      <c r="K163" s="31">
        <v>3.1E-2</v>
      </c>
      <c r="L163" s="31">
        <v>3.1E-2</v>
      </c>
      <c r="M163" s="31">
        <v>3.1E-2</v>
      </c>
      <c r="N163" s="31">
        <v>0.03</v>
      </c>
      <c r="O163" s="31">
        <v>0.03</v>
      </c>
      <c r="P163" s="31">
        <v>0.03</v>
      </c>
      <c r="Q163" s="31">
        <v>2.9000000000000001E-2</v>
      </c>
      <c r="R163" s="31">
        <v>2.9000000000000001E-2</v>
      </c>
      <c r="S163" s="31">
        <v>2.8000000000000001E-2</v>
      </c>
      <c r="T163" s="31">
        <v>2.8000000000000001E-2</v>
      </c>
      <c r="U163" s="31">
        <v>2.8000000000000001E-2</v>
      </c>
      <c r="V163" s="31">
        <v>2.7E-2</v>
      </c>
      <c r="W163" s="31">
        <v>2.7E-2</v>
      </c>
      <c r="X163" s="31">
        <v>2.7E-2</v>
      </c>
      <c r="Y163" s="31">
        <v>2.5999999999999999E-2</v>
      </c>
      <c r="Z163" s="31">
        <v>2.5999999999999999E-2</v>
      </c>
      <c r="AA163" s="31">
        <v>2.5000000000000001E-2</v>
      </c>
      <c r="AB163" s="31">
        <v>2.5000000000000001E-2</v>
      </c>
      <c r="AC163" s="31">
        <v>2.5000000000000001E-2</v>
      </c>
      <c r="AD163" s="31">
        <v>2.4E-2</v>
      </c>
      <c r="AE163" s="31">
        <v>2.4E-2</v>
      </c>
      <c r="AF163" s="31">
        <v>2.4E-2</v>
      </c>
      <c r="AG163" s="31">
        <v>2.4E-2</v>
      </c>
      <c r="AH163" s="40"/>
    </row>
    <row r="164" spans="1:34" x14ac:dyDescent="0.35">
      <c r="A164" s="27" t="s">
        <v>31</v>
      </c>
      <c r="B164" s="31">
        <v>0.02</v>
      </c>
      <c r="C164" s="31">
        <v>1.9E-2</v>
      </c>
      <c r="D164" s="31">
        <v>1.9E-2</v>
      </c>
      <c r="E164" s="31">
        <v>1.9E-2</v>
      </c>
      <c r="F164" s="31">
        <v>1.9E-2</v>
      </c>
      <c r="G164" s="31">
        <v>1.9E-2</v>
      </c>
      <c r="H164" s="31">
        <v>1.7999999999999999E-2</v>
      </c>
      <c r="I164" s="31">
        <v>1.7999999999999999E-2</v>
      </c>
      <c r="J164" s="31">
        <v>1.7999999999999999E-2</v>
      </c>
      <c r="K164" s="31">
        <v>1.7999999999999999E-2</v>
      </c>
      <c r="L164" s="31">
        <v>1.7999999999999999E-2</v>
      </c>
      <c r="M164" s="31">
        <v>1.7999999999999999E-2</v>
      </c>
      <c r="N164" s="31">
        <v>1.7999999999999999E-2</v>
      </c>
      <c r="O164" s="31">
        <v>1.7000000000000001E-2</v>
      </c>
      <c r="P164" s="31">
        <v>1.7000000000000001E-2</v>
      </c>
      <c r="Q164" s="31">
        <v>1.7000000000000001E-2</v>
      </c>
      <c r="R164" s="31">
        <v>1.7000000000000001E-2</v>
      </c>
      <c r="S164" s="31">
        <v>1.7000000000000001E-2</v>
      </c>
      <c r="T164" s="31">
        <v>1.7000000000000001E-2</v>
      </c>
      <c r="U164" s="31">
        <v>1.7000000000000001E-2</v>
      </c>
      <c r="V164" s="31">
        <v>1.6E-2</v>
      </c>
      <c r="W164" s="31">
        <v>1.6E-2</v>
      </c>
      <c r="X164" s="31">
        <v>1.6E-2</v>
      </c>
      <c r="Y164" s="31">
        <v>1.6E-2</v>
      </c>
      <c r="Z164" s="31">
        <v>1.6E-2</v>
      </c>
      <c r="AA164" s="31">
        <v>1.4999999999999999E-2</v>
      </c>
      <c r="AB164" s="31">
        <v>1.4999999999999999E-2</v>
      </c>
      <c r="AC164" s="31">
        <v>1.4999999999999999E-2</v>
      </c>
      <c r="AD164" s="31">
        <v>1.4999999999999999E-2</v>
      </c>
      <c r="AE164" s="31">
        <v>1.4999999999999999E-2</v>
      </c>
      <c r="AF164" s="31">
        <v>1.4999999999999999E-2</v>
      </c>
      <c r="AG164" s="31">
        <v>1.4E-2</v>
      </c>
      <c r="AH164" s="40"/>
    </row>
    <row r="165" spans="1:34" x14ac:dyDescent="0.35">
      <c r="A165" s="20" t="s">
        <v>64</v>
      </c>
      <c r="B165" s="21">
        <v>4.2000000000000003E-2</v>
      </c>
      <c r="C165" s="21">
        <v>4.2000000000000003E-2</v>
      </c>
      <c r="D165" s="21">
        <v>4.1000000000000002E-2</v>
      </c>
      <c r="E165" s="21">
        <v>4.1000000000000002E-2</v>
      </c>
      <c r="F165" s="21">
        <v>0.04</v>
      </c>
      <c r="G165" s="21">
        <v>0.04</v>
      </c>
      <c r="H165" s="21">
        <v>3.9E-2</v>
      </c>
      <c r="I165" s="21">
        <v>3.9E-2</v>
      </c>
      <c r="J165" s="21">
        <v>3.9E-2</v>
      </c>
      <c r="K165" s="21">
        <v>3.7999999999999999E-2</v>
      </c>
      <c r="L165" s="21">
        <v>3.7999999999999999E-2</v>
      </c>
      <c r="M165" s="21">
        <v>3.7999999999999999E-2</v>
      </c>
      <c r="N165" s="21">
        <v>3.7999999999999999E-2</v>
      </c>
      <c r="O165" s="21">
        <v>3.6999999999999998E-2</v>
      </c>
      <c r="P165" s="21">
        <v>3.6999999999999998E-2</v>
      </c>
      <c r="Q165" s="21">
        <v>3.6999999999999998E-2</v>
      </c>
      <c r="R165" s="21">
        <v>3.5999999999999997E-2</v>
      </c>
      <c r="S165" s="21">
        <v>3.5999999999999997E-2</v>
      </c>
      <c r="T165" s="21">
        <v>3.5999999999999997E-2</v>
      </c>
      <c r="U165" s="21">
        <v>3.5000000000000003E-2</v>
      </c>
      <c r="V165" s="21">
        <v>3.5000000000000003E-2</v>
      </c>
      <c r="W165" s="21">
        <v>3.4000000000000002E-2</v>
      </c>
      <c r="X165" s="21">
        <v>3.4000000000000002E-2</v>
      </c>
      <c r="Y165" s="21">
        <v>3.4000000000000002E-2</v>
      </c>
      <c r="Z165" s="21">
        <v>3.3000000000000002E-2</v>
      </c>
      <c r="AA165" s="21">
        <v>3.3000000000000002E-2</v>
      </c>
      <c r="AB165" s="21">
        <v>3.2000000000000001E-2</v>
      </c>
      <c r="AC165" s="21">
        <v>3.2000000000000001E-2</v>
      </c>
      <c r="AD165" s="21">
        <v>3.2000000000000001E-2</v>
      </c>
      <c r="AE165" s="21">
        <v>3.1E-2</v>
      </c>
      <c r="AF165" s="21">
        <v>3.1E-2</v>
      </c>
      <c r="AG165" s="21">
        <v>3.1E-2</v>
      </c>
      <c r="AH165" s="40"/>
    </row>
    <row r="166" spans="1:34" x14ac:dyDescent="0.35">
      <c r="A166" s="22" t="s">
        <v>20</v>
      </c>
      <c r="B166" s="29">
        <v>5.3999999999999999E-2</v>
      </c>
      <c r="C166" s="29">
        <v>5.2999999999999999E-2</v>
      </c>
      <c r="D166" s="29">
        <v>5.2999999999999999E-2</v>
      </c>
      <c r="E166" s="29">
        <v>5.1999999999999998E-2</v>
      </c>
      <c r="F166" s="29">
        <v>5.0999999999999997E-2</v>
      </c>
      <c r="G166" s="29">
        <v>5.0999999999999997E-2</v>
      </c>
      <c r="H166" s="29">
        <v>0.05</v>
      </c>
      <c r="I166" s="29">
        <v>0.05</v>
      </c>
      <c r="J166" s="29">
        <v>4.9000000000000002E-2</v>
      </c>
      <c r="K166" s="29">
        <v>4.9000000000000002E-2</v>
      </c>
      <c r="L166" s="29">
        <v>4.9000000000000002E-2</v>
      </c>
      <c r="M166" s="29">
        <v>4.8000000000000001E-2</v>
      </c>
      <c r="N166" s="29">
        <v>4.8000000000000001E-2</v>
      </c>
      <c r="O166" s="29">
        <v>4.7E-2</v>
      </c>
      <c r="P166" s="29">
        <v>4.7E-2</v>
      </c>
      <c r="Q166" s="29">
        <v>4.5999999999999999E-2</v>
      </c>
      <c r="R166" s="29">
        <v>4.5999999999999999E-2</v>
      </c>
      <c r="S166" s="29">
        <v>4.5999999999999999E-2</v>
      </c>
      <c r="T166" s="29">
        <v>4.4999999999999998E-2</v>
      </c>
      <c r="U166" s="29">
        <v>4.4999999999999998E-2</v>
      </c>
      <c r="V166" s="29">
        <v>4.3999999999999997E-2</v>
      </c>
      <c r="W166" s="29">
        <v>4.2999999999999997E-2</v>
      </c>
      <c r="X166" s="29">
        <v>4.2999999999999997E-2</v>
      </c>
      <c r="Y166" s="29">
        <v>4.2000000000000003E-2</v>
      </c>
      <c r="Z166" s="29">
        <v>4.2000000000000003E-2</v>
      </c>
      <c r="AA166" s="29">
        <v>4.1000000000000002E-2</v>
      </c>
      <c r="AB166" s="29">
        <v>4.1000000000000002E-2</v>
      </c>
      <c r="AC166" s="29">
        <v>0.04</v>
      </c>
      <c r="AD166" s="29">
        <v>0.04</v>
      </c>
      <c r="AE166" s="29">
        <v>3.9E-2</v>
      </c>
      <c r="AF166" s="29">
        <v>3.9E-2</v>
      </c>
      <c r="AG166" s="29">
        <v>3.9E-2</v>
      </c>
      <c r="AH166" s="40"/>
    </row>
    <row r="167" spans="1:34" x14ac:dyDescent="0.35">
      <c r="A167" s="27" t="s">
        <v>33</v>
      </c>
      <c r="B167" s="31">
        <v>0.26800000000000002</v>
      </c>
      <c r="C167" s="31">
        <v>0.26</v>
      </c>
      <c r="D167" s="31">
        <v>0.253</v>
      </c>
      <c r="E167" s="31">
        <v>0.247</v>
      </c>
      <c r="F167" s="31">
        <v>0.24</v>
      </c>
      <c r="G167" s="31">
        <v>0.23400000000000001</v>
      </c>
      <c r="H167" s="31">
        <v>0.22900000000000001</v>
      </c>
      <c r="I167" s="31">
        <v>0.224</v>
      </c>
      <c r="J167" s="31">
        <v>0.219</v>
      </c>
      <c r="K167" s="31">
        <v>0.215</v>
      </c>
      <c r="L167" s="31">
        <v>0.21099999999999999</v>
      </c>
      <c r="M167" s="31">
        <v>0.20699999999999999</v>
      </c>
      <c r="N167" s="31">
        <v>0.20399999999999999</v>
      </c>
      <c r="O167" s="31">
        <v>0.2</v>
      </c>
      <c r="P167" s="31">
        <v>0.19700000000000001</v>
      </c>
      <c r="Q167" s="31">
        <v>0.193</v>
      </c>
      <c r="R167" s="31">
        <v>0.19</v>
      </c>
      <c r="S167" s="31">
        <v>0.186</v>
      </c>
      <c r="T167" s="31">
        <v>0.183</v>
      </c>
      <c r="U167" s="31">
        <v>0.17899999999999999</v>
      </c>
      <c r="V167" s="31">
        <v>0.17599999999999999</v>
      </c>
      <c r="W167" s="31">
        <v>0.17299999999999999</v>
      </c>
      <c r="X167" s="31">
        <v>0.17</v>
      </c>
      <c r="Y167" s="31">
        <v>0.16700000000000001</v>
      </c>
      <c r="Z167" s="31">
        <v>0.16400000000000001</v>
      </c>
      <c r="AA167" s="31">
        <v>0.161</v>
      </c>
      <c r="AB167" s="31">
        <v>0.158</v>
      </c>
      <c r="AC167" s="31">
        <v>0.156</v>
      </c>
      <c r="AD167" s="31">
        <v>0.154</v>
      </c>
      <c r="AE167" s="31">
        <v>0.152</v>
      </c>
      <c r="AF167" s="31">
        <v>0.15</v>
      </c>
      <c r="AG167" s="31">
        <v>0.14799999999999999</v>
      </c>
      <c r="AH167" s="40"/>
    </row>
    <row r="168" spans="1:34" x14ac:dyDescent="0.35">
      <c r="A168" s="32" t="s">
        <v>34</v>
      </c>
      <c r="B168" s="55">
        <v>0.04</v>
      </c>
      <c r="C168" s="55">
        <v>0.04</v>
      </c>
      <c r="D168" s="55">
        <v>3.9E-2</v>
      </c>
      <c r="E168" s="55">
        <v>3.9E-2</v>
      </c>
      <c r="F168" s="55">
        <v>3.9E-2</v>
      </c>
      <c r="G168" s="55">
        <v>3.9E-2</v>
      </c>
      <c r="H168" s="55">
        <v>3.7999999999999999E-2</v>
      </c>
      <c r="I168" s="55">
        <v>3.7999999999999999E-2</v>
      </c>
      <c r="J168" s="55">
        <v>3.7999999999999999E-2</v>
      </c>
      <c r="K168" s="55">
        <v>3.7999999999999999E-2</v>
      </c>
      <c r="L168" s="55">
        <v>3.6999999999999998E-2</v>
      </c>
      <c r="M168" s="55">
        <v>3.6999999999999998E-2</v>
      </c>
      <c r="N168" s="55">
        <v>3.6999999999999998E-2</v>
      </c>
      <c r="O168" s="55">
        <v>3.6999999999999998E-2</v>
      </c>
      <c r="P168" s="55">
        <v>3.5999999999999997E-2</v>
      </c>
      <c r="Q168" s="55">
        <v>3.5999999999999997E-2</v>
      </c>
      <c r="R168" s="55">
        <v>3.5999999999999997E-2</v>
      </c>
      <c r="S168" s="55">
        <v>3.5000000000000003E-2</v>
      </c>
      <c r="T168" s="55">
        <v>3.5000000000000003E-2</v>
      </c>
      <c r="U168" s="55">
        <v>3.5000000000000003E-2</v>
      </c>
      <c r="V168" s="55">
        <v>3.4000000000000002E-2</v>
      </c>
      <c r="W168" s="55">
        <v>3.4000000000000002E-2</v>
      </c>
      <c r="X168" s="55">
        <v>3.4000000000000002E-2</v>
      </c>
      <c r="Y168" s="55">
        <v>3.3000000000000002E-2</v>
      </c>
      <c r="Z168" s="55">
        <v>3.3000000000000002E-2</v>
      </c>
      <c r="AA168" s="55">
        <v>3.2000000000000001E-2</v>
      </c>
      <c r="AB168" s="55">
        <v>3.2000000000000001E-2</v>
      </c>
      <c r="AC168" s="55">
        <v>3.2000000000000001E-2</v>
      </c>
      <c r="AD168" s="55">
        <v>3.1E-2</v>
      </c>
      <c r="AE168" s="55">
        <v>3.1E-2</v>
      </c>
      <c r="AF168" s="55">
        <v>3.1E-2</v>
      </c>
      <c r="AG168" s="55">
        <v>0.03</v>
      </c>
      <c r="AH168" s="40"/>
    </row>
    <row r="169" spans="1:34" x14ac:dyDescent="0.35">
      <c r="A169" s="22" t="s">
        <v>35</v>
      </c>
      <c r="B169" s="55">
        <v>4.0000000000000001E-3</v>
      </c>
      <c r="C169" s="55">
        <v>4.0000000000000001E-3</v>
      </c>
      <c r="D169" s="55">
        <v>4.0000000000000001E-3</v>
      </c>
      <c r="E169" s="55">
        <v>4.0000000000000001E-3</v>
      </c>
      <c r="F169" s="55">
        <v>4.0000000000000001E-3</v>
      </c>
      <c r="G169" s="55">
        <v>3.0000000000000001E-3</v>
      </c>
      <c r="H169" s="55">
        <v>3.0000000000000001E-3</v>
      </c>
      <c r="I169" s="55">
        <v>3.0000000000000001E-3</v>
      </c>
      <c r="J169" s="55">
        <v>3.0000000000000001E-3</v>
      </c>
      <c r="K169" s="55">
        <v>3.0000000000000001E-3</v>
      </c>
      <c r="L169" s="55">
        <v>3.0000000000000001E-3</v>
      </c>
      <c r="M169" s="55">
        <v>3.0000000000000001E-3</v>
      </c>
      <c r="N169" s="55">
        <v>3.0000000000000001E-3</v>
      </c>
      <c r="O169" s="55">
        <v>3.0000000000000001E-3</v>
      </c>
      <c r="P169" s="55">
        <v>3.0000000000000001E-3</v>
      </c>
      <c r="Q169" s="55">
        <v>3.0000000000000001E-3</v>
      </c>
      <c r="R169" s="55">
        <v>3.0000000000000001E-3</v>
      </c>
      <c r="S169" s="55">
        <v>3.0000000000000001E-3</v>
      </c>
      <c r="T169" s="55">
        <v>3.0000000000000001E-3</v>
      </c>
      <c r="U169" s="55">
        <v>3.0000000000000001E-3</v>
      </c>
      <c r="V169" s="55">
        <v>3.0000000000000001E-3</v>
      </c>
      <c r="W169" s="55">
        <v>3.0000000000000001E-3</v>
      </c>
      <c r="X169" s="55">
        <v>3.0000000000000001E-3</v>
      </c>
      <c r="Y169" s="55">
        <v>3.0000000000000001E-3</v>
      </c>
      <c r="Z169" s="55">
        <v>3.0000000000000001E-3</v>
      </c>
      <c r="AA169" s="55">
        <v>3.0000000000000001E-3</v>
      </c>
      <c r="AB169" s="55">
        <v>3.0000000000000001E-3</v>
      </c>
      <c r="AC169" s="55">
        <v>3.0000000000000001E-3</v>
      </c>
      <c r="AD169" s="55">
        <v>3.0000000000000001E-3</v>
      </c>
      <c r="AE169" s="55">
        <v>3.0000000000000001E-3</v>
      </c>
      <c r="AF169" s="55">
        <v>3.0000000000000001E-3</v>
      </c>
      <c r="AG169" s="55">
        <v>3.0000000000000001E-3</v>
      </c>
      <c r="AH169" s="40"/>
    </row>
    <row r="170" spans="1:34" x14ac:dyDescent="0.35">
      <c r="A170" s="22" t="s">
        <v>28</v>
      </c>
      <c r="B170" s="29">
        <v>9.5000000000000001E-2</v>
      </c>
      <c r="C170" s="29">
        <v>9.5000000000000001E-2</v>
      </c>
      <c r="D170" s="29">
        <v>9.4E-2</v>
      </c>
      <c r="E170" s="29">
        <v>9.4E-2</v>
      </c>
      <c r="F170" s="29">
        <v>9.2999999999999999E-2</v>
      </c>
      <c r="G170" s="29">
        <v>9.1999999999999998E-2</v>
      </c>
      <c r="H170" s="29">
        <v>9.0999999999999998E-2</v>
      </c>
      <c r="I170" s="29">
        <v>0.09</v>
      </c>
      <c r="J170" s="29">
        <v>0.09</v>
      </c>
      <c r="K170" s="29">
        <v>8.8999999999999996E-2</v>
      </c>
      <c r="L170" s="29">
        <v>8.8999999999999996E-2</v>
      </c>
      <c r="M170" s="29">
        <v>8.7999999999999995E-2</v>
      </c>
      <c r="N170" s="29">
        <v>8.6999999999999994E-2</v>
      </c>
      <c r="O170" s="29">
        <v>8.5999999999999993E-2</v>
      </c>
      <c r="P170" s="29">
        <v>8.5999999999999993E-2</v>
      </c>
      <c r="Q170" s="29">
        <v>8.5000000000000006E-2</v>
      </c>
      <c r="R170" s="29">
        <v>8.3000000000000004E-2</v>
      </c>
      <c r="S170" s="29">
        <v>8.3000000000000004E-2</v>
      </c>
      <c r="T170" s="29">
        <v>8.1000000000000003E-2</v>
      </c>
      <c r="U170" s="29">
        <v>0.08</v>
      </c>
      <c r="V170" s="29">
        <v>0.08</v>
      </c>
      <c r="W170" s="29">
        <v>7.9000000000000001E-2</v>
      </c>
      <c r="X170" s="29">
        <v>7.8E-2</v>
      </c>
      <c r="Y170" s="29">
        <v>7.8E-2</v>
      </c>
      <c r="Z170" s="29">
        <v>7.6999999999999999E-2</v>
      </c>
      <c r="AA170" s="29">
        <v>7.5999999999999998E-2</v>
      </c>
      <c r="AB170" s="29">
        <v>7.5999999999999998E-2</v>
      </c>
      <c r="AC170" s="29">
        <v>7.4999999999999997E-2</v>
      </c>
      <c r="AD170" s="29">
        <v>7.4999999999999997E-2</v>
      </c>
      <c r="AE170" s="29">
        <v>7.3999999999999996E-2</v>
      </c>
      <c r="AF170" s="29">
        <v>7.2999999999999995E-2</v>
      </c>
      <c r="AG170" s="29">
        <v>7.2999999999999995E-2</v>
      </c>
      <c r="AH170" s="40"/>
    </row>
    <row r="171" spans="1:34" x14ac:dyDescent="0.35">
      <c r="A171" s="25" t="s">
        <v>36</v>
      </c>
      <c r="B171" s="30">
        <v>0.22700000000000001</v>
      </c>
      <c r="C171" s="30">
        <v>0.22500000000000001</v>
      </c>
      <c r="D171" s="30">
        <v>0.223</v>
      </c>
      <c r="E171" s="30">
        <v>0.22</v>
      </c>
      <c r="F171" s="30">
        <v>0.217</v>
      </c>
      <c r="G171" s="30">
        <v>0.215</v>
      </c>
      <c r="H171" s="30">
        <v>0.21199999999999999</v>
      </c>
      <c r="I171" s="30">
        <v>0.21</v>
      </c>
      <c r="J171" s="30">
        <v>0.20799999999999999</v>
      </c>
      <c r="K171" s="30">
        <v>0.20599999999999999</v>
      </c>
      <c r="L171" s="30">
        <v>0.20399999999999999</v>
      </c>
      <c r="M171" s="30">
        <v>0.20200000000000001</v>
      </c>
      <c r="N171" s="30">
        <v>0.20100000000000001</v>
      </c>
      <c r="O171" s="30">
        <v>0.19800000000000001</v>
      </c>
      <c r="P171" s="30">
        <v>0.19600000000000001</v>
      </c>
      <c r="Q171" s="30">
        <v>0.193</v>
      </c>
      <c r="R171" s="30">
        <v>0.191</v>
      </c>
      <c r="S171" s="30">
        <v>0.189</v>
      </c>
      <c r="T171" s="30">
        <v>0.186</v>
      </c>
      <c r="U171" s="30">
        <v>0.184</v>
      </c>
      <c r="V171" s="30">
        <v>0.183</v>
      </c>
      <c r="W171" s="30">
        <v>0.18099999999999999</v>
      </c>
      <c r="X171" s="30">
        <v>0.17899999999999999</v>
      </c>
      <c r="Y171" s="30">
        <v>0.17699999999999999</v>
      </c>
      <c r="Z171" s="30">
        <v>0.17499999999999999</v>
      </c>
      <c r="AA171" s="30">
        <v>0.17299999999999999</v>
      </c>
      <c r="AB171" s="30">
        <v>0.17199999999999999</v>
      </c>
      <c r="AC171" s="30">
        <v>0.17</v>
      </c>
      <c r="AD171" s="30">
        <v>0.16800000000000001</v>
      </c>
      <c r="AE171" s="30">
        <v>0.16600000000000001</v>
      </c>
      <c r="AF171" s="30">
        <v>0.16400000000000001</v>
      </c>
      <c r="AG171" s="30">
        <v>0.16200000000000001</v>
      </c>
      <c r="AH171" s="40"/>
    </row>
    <row r="172" spans="1:34" x14ac:dyDescent="0.35">
      <c r="A172" s="32" t="s">
        <v>31</v>
      </c>
      <c r="B172" s="55">
        <v>8.4000000000000005E-2</v>
      </c>
      <c r="C172" s="55">
        <v>8.4000000000000005E-2</v>
      </c>
      <c r="D172" s="55">
        <v>8.3000000000000004E-2</v>
      </c>
      <c r="E172" s="55">
        <v>8.3000000000000004E-2</v>
      </c>
      <c r="F172" s="55">
        <v>8.2000000000000003E-2</v>
      </c>
      <c r="G172" s="55">
        <v>8.1000000000000003E-2</v>
      </c>
      <c r="H172" s="55">
        <v>0.08</v>
      </c>
      <c r="I172" s="55">
        <v>7.9000000000000001E-2</v>
      </c>
      <c r="J172" s="55">
        <v>7.9000000000000001E-2</v>
      </c>
      <c r="K172" s="55">
        <v>7.8E-2</v>
      </c>
      <c r="L172" s="55">
        <v>7.6999999999999999E-2</v>
      </c>
      <c r="M172" s="55">
        <v>7.5999999999999998E-2</v>
      </c>
      <c r="N172" s="55">
        <v>7.5999999999999998E-2</v>
      </c>
      <c r="O172" s="55">
        <v>7.3999999999999996E-2</v>
      </c>
      <c r="P172" s="55">
        <v>7.3999999999999996E-2</v>
      </c>
      <c r="Q172" s="55">
        <v>7.2999999999999995E-2</v>
      </c>
      <c r="R172" s="55">
        <v>7.0999999999999994E-2</v>
      </c>
      <c r="S172" s="55">
        <v>7.0000000000000007E-2</v>
      </c>
      <c r="T172" s="55">
        <v>6.9000000000000006E-2</v>
      </c>
      <c r="U172" s="55">
        <v>6.8000000000000005E-2</v>
      </c>
      <c r="V172" s="55">
        <v>6.7000000000000004E-2</v>
      </c>
      <c r="W172" s="55">
        <v>6.6000000000000003E-2</v>
      </c>
      <c r="X172" s="55">
        <v>6.6000000000000003E-2</v>
      </c>
      <c r="Y172" s="55">
        <v>6.5000000000000002E-2</v>
      </c>
      <c r="Z172" s="55">
        <v>6.5000000000000002E-2</v>
      </c>
      <c r="AA172" s="55">
        <v>6.4000000000000001E-2</v>
      </c>
      <c r="AB172" s="55">
        <v>6.4000000000000001E-2</v>
      </c>
      <c r="AC172" s="55">
        <v>6.3E-2</v>
      </c>
      <c r="AD172" s="55">
        <v>6.2E-2</v>
      </c>
      <c r="AE172" s="55">
        <v>6.2E-2</v>
      </c>
      <c r="AF172" s="55">
        <v>6.0999999999999999E-2</v>
      </c>
      <c r="AG172" s="55">
        <v>6.0999999999999999E-2</v>
      </c>
      <c r="AH172" s="40"/>
    </row>
    <row r="173" spans="1:34" x14ac:dyDescent="0.35">
      <c r="A173" s="22" t="s">
        <v>37</v>
      </c>
      <c r="B173" s="29">
        <v>1.4E-2</v>
      </c>
      <c r="C173" s="29">
        <v>1.4E-2</v>
      </c>
      <c r="D173" s="29">
        <v>1.4E-2</v>
      </c>
      <c r="E173" s="29">
        <v>1.4E-2</v>
      </c>
      <c r="F173" s="29">
        <v>1.4E-2</v>
      </c>
      <c r="G173" s="29">
        <v>1.4E-2</v>
      </c>
      <c r="H173" s="29">
        <v>1.4E-2</v>
      </c>
      <c r="I173" s="29">
        <v>1.4E-2</v>
      </c>
      <c r="J173" s="29">
        <v>1.4E-2</v>
      </c>
      <c r="K173" s="29">
        <v>1.2999999999999999E-2</v>
      </c>
      <c r="L173" s="29">
        <v>1.2999999999999999E-2</v>
      </c>
      <c r="M173" s="29">
        <v>1.2999999999999999E-2</v>
      </c>
      <c r="N173" s="29">
        <v>1.2999999999999999E-2</v>
      </c>
      <c r="O173" s="29">
        <v>1.2999999999999999E-2</v>
      </c>
      <c r="P173" s="29">
        <v>1.2999999999999999E-2</v>
      </c>
      <c r="Q173" s="29">
        <v>1.2999999999999999E-2</v>
      </c>
      <c r="R173" s="29">
        <v>1.2999999999999999E-2</v>
      </c>
      <c r="S173" s="29">
        <v>1.2999999999999999E-2</v>
      </c>
      <c r="T173" s="29">
        <v>1.2999999999999999E-2</v>
      </c>
      <c r="U173" s="29">
        <v>1.2999999999999999E-2</v>
      </c>
      <c r="V173" s="29">
        <v>1.2999999999999999E-2</v>
      </c>
      <c r="W173" s="29">
        <v>1.2999999999999999E-2</v>
      </c>
      <c r="X173" s="29">
        <v>1.2999999999999999E-2</v>
      </c>
      <c r="Y173" s="29">
        <v>1.2999999999999999E-2</v>
      </c>
      <c r="Z173" s="29">
        <v>1.2999999999999999E-2</v>
      </c>
      <c r="AA173" s="29">
        <v>1.2E-2</v>
      </c>
      <c r="AB173" s="29">
        <v>1.2E-2</v>
      </c>
      <c r="AC173" s="29">
        <v>1.2E-2</v>
      </c>
      <c r="AD173" s="29">
        <v>1.2E-2</v>
      </c>
      <c r="AE173" s="29">
        <v>1.2E-2</v>
      </c>
      <c r="AF173" s="29">
        <v>1.2E-2</v>
      </c>
      <c r="AG173" s="29">
        <v>1.2E-2</v>
      </c>
      <c r="AH173" s="40"/>
    </row>
    <row r="174" spans="1:34" x14ac:dyDescent="0.35">
      <c r="A174" s="27" t="s">
        <v>38</v>
      </c>
      <c r="B174" s="31">
        <v>1.9E-2</v>
      </c>
      <c r="C174" s="31">
        <v>1.9E-2</v>
      </c>
      <c r="D174" s="31">
        <v>1.9E-2</v>
      </c>
      <c r="E174" s="31">
        <v>1.9E-2</v>
      </c>
      <c r="F174" s="31">
        <v>1.9E-2</v>
      </c>
      <c r="G174" s="31">
        <v>1.9E-2</v>
      </c>
      <c r="H174" s="31">
        <v>1.9E-2</v>
      </c>
      <c r="I174" s="31">
        <v>1.9E-2</v>
      </c>
      <c r="J174" s="31">
        <v>1.9E-2</v>
      </c>
      <c r="K174" s="31">
        <v>1.9E-2</v>
      </c>
      <c r="L174" s="31">
        <v>1.9E-2</v>
      </c>
      <c r="M174" s="31">
        <v>1.7999999999999999E-2</v>
      </c>
      <c r="N174" s="31">
        <v>1.7999999999999999E-2</v>
      </c>
      <c r="O174" s="31">
        <v>1.7999999999999999E-2</v>
      </c>
      <c r="P174" s="31">
        <v>1.7999999999999999E-2</v>
      </c>
      <c r="Q174" s="31">
        <v>1.7999999999999999E-2</v>
      </c>
      <c r="R174" s="31">
        <v>1.7999999999999999E-2</v>
      </c>
      <c r="S174" s="31">
        <v>1.7999999999999999E-2</v>
      </c>
      <c r="T174" s="31">
        <v>1.7999999999999999E-2</v>
      </c>
      <c r="U174" s="31">
        <v>1.7999999999999999E-2</v>
      </c>
      <c r="V174" s="31">
        <v>1.7999999999999999E-2</v>
      </c>
      <c r="W174" s="31">
        <v>1.7999999999999999E-2</v>
      </c>
      <c r="X174" s="31">
        <v>1.7000000000000001E-2</v>
      </c>
      <c r="Y174" s="31">
        <v>1.7000000000000001E-2</v>
      </c>
      <c r="Z174" s="31">
        <v>1.7000000000000001E-2</v>
      </c>
      <c r="AA174" s="31">
        <v>1.7000000000000001E-2</v>
      </c>
      <c r="AB174" s="31">
        <v>1.7000000000000001E-2</v>
      </c>
      <c r="AC174" s="31">
        <v>1.7000000000000001E-2</v>
      </c>
      <c r="AD174" s="31">
        <v>1.7000000000000001E-2</v>
      </c>
      <c r="AE174" s="31">
        <v>1.7000000000000001E-2</v>
      </c>
      <c r="AF174" s="31">
        <v>1.7000000000000001E-2</v>
      </c>
      <c r="AG174" s="31">
        <v>1.7000000000000001E-2</v>
      </c>
      <c r="AH174" s="40"/>
    </row>
    <row r="175" spans="1:34" x14ac:dyDescent="0.35">
      <c r="A175" s="32" t="s">
        <v>39</v>
      </c>
      <c r="B175" s="55">
        <v>7.0000000000000001E-3</v>
      </c>
      <c r="C175" s="55">
        <v>7.0000000000000001E-3</v>
      </c>
      <c r="D175" s="55">
        <v>7.0000000000000001E-3</v>
      </c>
      <c r="E175" s="55">
        <v>7.0000000000000001E-3</v>
      </c>
      <c r="F175" s="55">
        <v>7.0000000000000001E-3</v>
      </c>
      <c r="G175" s="55">
        <v>7.0000000000000001E-3</v>
      </c>
      <c r="H175" s="55">
        <v>7.0000000000000001E-3</v>
      </c>
      <c r="I175" s="55">
        <v>7.0000000000000001E-3</v>
      </c>
      <c r="J175" s="55">
        <v>7.0000000000000001E-3</v>
      </c>
      <c r="K175" s="55">
        <v>7.0000000000000001E-3</v>
      </c>
      <c r="L175" s="55">
        <v>7.0000000000000001E-3</v>
      </c>
      <c r="M175" s="55">
        <v>7.0000000000000001E-3</v>
      </c>
      <c r="N175" s="55">
        <v>7.0000000000000001E-3</v>
      </c>
      <c r="O175" s="55">
        <v>7.0000000000000001E-3</v>
      </c>
      <c r="P175" s="55">
        <v>7.0000000000000001E-3</v>
      </c>
      <c r="Q175" s="55">
        <v>7.0000000000000001E-3</v>
      </c>
      <c r="R175" s="55">
        <v>7.0000000000000001E-3</v>
      </c>
      <c r="S175" s="55">
        <v>7.0000000000000001E-3</v>
      </c>
      <c r="T175" s="55">
        <v>7.0000000000000001E-3</v>
      </c>
      <c r="U175" s="55">
        <v>7.0000000000000001E-3</v>
      </c>
      <c r="V175" s="55">
        <v>7.0000000000000001E-3</v>
      </c>
      <c r="W175" s="55">
        <v>7.0000000000000001E-3</v>
      </c>
      <c r="X175" s="55">
        <v>7.0000000000000001E-3</v>
      </c>
      <c r="Y175" s="55">
        <v>7.0000000000000001E-3</v>
      </c>
      <c r="Z175" s="55">
        <v>7.0000000000000001E-3</v>
      </c>
      <c r="AA175" s="55">
        <v>7.0000000000000001E-3</v>
      </c>
      <c r="AB175" s="55">
        <v>7.0000000000000001E-3</v>
      </c>
      <c r="AC175" s="55">
        <v>7.0000000000000001E-3</v>
      </c>
      <c r="AD175" s="55">
        <v>7.0000000000000001E-3</v>
      </c>
      <c r="AE175" s="55">
        <v>7.0000000000000001E-3</v>
      </c>
      <c r="AF175" s="55">
        <v>7.0000000000000001E-3</v>
      </c>
      <c r="AG175" s="55">
        <v>7.0000000000000001E-3</v>
      </c>
      <c r="AH175" s="40"/>
    </row>
    <row r="176" spans="1:34" x14ac:dyDescent="0.35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0"/>
    </row>
    <row r="177" spans="1:34" x14ac:dyDescent="0.35">
      <c r="A177" s="18" t="s">
        <v>65</v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40"/>
    </row>
    <row r="178" spans="1:34" x14ac:dyDescent="0.35">
      <c r="A178" s="20" t="s">
        <v>43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40"/>
    </row>
    <row r="179" spans="1:34" x14ac:dyDescent="0.35">
      <c r="A179" s="22" t="s">
        <v>20</v>
      </c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40"/>
    </row>
    <row r="180" spans="1:34" x14ac:dyDescent="0.35">
      <c r="A180" s="25" t="s">
        <v>21</v>
      </c>
      <c r="B180" s="30">
        <v>3.3</v>
      </c>
      <c r="C180" s="30">
        <v>3.2</v>
      </c>
      <c r="D180" s="30">
        <v>3.1</v>
      </c>
      <c r="E180" s="30">
        <v>3.01</v>
      </c>
      <c r="F180" s="30">
        <v>2.91</v>
      </c>
      <c r="G180" s="30">
        <v>2.82</v>
      </c>
      <c r="H180" s="30">
        <v>2.74</v>
      </c>
      <c r="I180" s="30">
        <v>2.67</v>
      </c>
      <c r="J180" s="30">
        <v>2.61</v>
      </c>
      <c r="K180" s="30">
        <v>2.57</v>
      </c>
      <c r="L180" s="30">
        <v>2.5299999999999998</v>
      </c>
      <c r="M180" s="30">
        <v>2.5</v>
      </c>
      <c r="N180" s="30">
        <v>2.48</v>
      </c>
      <c r="O180" s="30">
        <v>2.4500000000000002</v>
      </c>
      <c r="P180" s="30">
        <v>2.4300000000000002</v>
      </c>
      <c r="Q180" s="30">
        <v>2.41</v>
      </c>
      <c r="R180" s="30">
        <v>2.39</v>
      </c>
      <c r="S180" s="30">
        <v>2.36</v>
      </c>
      <c r="T180" s="30">
        <v>2.34</v>
      </c>
      <c r="U180" s="30">
        <v>2.31</v>
      </c>
      <c r="V180" s="30">
        <v>2.2799999999999998</v>
      </c>
      <c r="W180" s="30">
        <v>2.2599999999999998</v>
      </c>
      <c r="X180" s="30">
        <v>2.23</v>
      </c>
      <c r="Y180" s="30">
        <v>2.2000000000000002</v>
      </c>
      <c r="Z180" s="30">
        <v>2.1800000000000002</v>
      </c>
      <c r="AA180" s="30">
        <v>2.15</v>
      </c>
      <c r="AB180" s="30">
        <v>2.13</v>
      </c>
      <c r="AC180" s="30">
        <v>2.11</v>
      </c>
      <c r="AD180" s="30">
        <v>2.08</v>
      </c>
      <c r="AE180" s="30">
        <v>2.06</v>
      </c>
      <c r="AF180" s="30">
        <v>2.04</v>
      </c>
      <c r="AG180" s="30">
        <v>2.02</v>
      </c>
      <c r="AH180" s="40"/>
    </row>
    <row r="181" spans="1:34" x14ac:dyDescent="0.35">
      <c r="A181" s="27" t="s">
        <v>22</v>
      </c>
      <c r="B181" s="31">
        <v>5.55</v>
      </c>
      <c r="C181" s="31">
        <v>5.43</v>
      </c>
      <c r="D181" s="31">
        <v>5.29</v>
      </c>
      <c r="E181" s="31">
        <v>5.14</v>
      </c>
      <c r="F181" s="31">
        <v>5</v>
      </c>
      <c r="G181" s="31">
        <v>4.87</v>
      </c>
      <c r="H181" s="31">
        <v>4.75</v>
      </c>
      <c r="I181" s="31">
        <v>4.6500000000000004</v>
      </c>
      <c r="J181" s="31">
        <v>4.55</v>
      </c>
      <c r="K181" s="31">
        <v>4.47</v>
      </c>
      <c r="L181" s="31">
        <v>4.4000000000000004</v>
      </c>
      <c r="M181" s="31">
        <v>4.34</v>
      </c>
      <c r="N181" s="31">
        <v>4.28</v>
      </c>
      <c r="O181" s="31">
        <v>4.2300000000000004</v>
      </c>
      <c r="P181" s="31">
        <v>4.18</v>
      </c>
      <c r="Q181" s="31">
        <v>4.13</v>
      </c>
      <c r="R181" s="31">
        <v>4.07</v>
      </c>
      <c r="S181" s="31">
        <v>4.0199999999999996</v>
      </c>
      <c r="T181" s="31">
        <v>3.97</v>
      </c>
      <c r="U181" s="31">
        <v>3.92</v>
      </c>
      <c r="V181" s="31">
        <v>3.87</v>
      </c>
      <c r="W181" s="31">
        <v>3.81</v>
      </c>
      <c r="X181" s="31">
        <v>3.76</v>
      </c>
      <c r="Y181" s="31">
        <v>3.71</v>
      </c>
      <c r="Z181" s="31">
        <v>3.66</v>
      </c>
      <c r="AA181" s="31">
        <v>3.62</v>
      </c>
      <c r="AB181" s="31">
        <v>3.57</v>
      </c>
      <c r="AC181" s="31">
        <v>3.53</v>
      </c>
      <c r="AD181" s="31">
        <v>3.48</v>
      </c>
      <c r="AE181" s="31">
        <v>3.44</v>
      </c>
      <c r="AF181" s="31">
        <v>3.41</v>
      </c>
      <c r="AG181" s="31">
        <v>3.37</v>
      </c>
      <c r="AH181" s="40"/>
    </row>
    <row r="182" spans="1:34" x14ac:dyDescent="0.35">
      <c r="A182" s="27" t="s">
        <v>23</v>
      </c>
      <c r="B182" s="31">
        <v>50.52</v>
      </c>
      <c r="C182" s="31">
        <v>50.01</v>
      </c>
      <c r="D182" s="31">
        <v>49.48</v>
      </c>
      <c r="E182" s="31">
        <v>48.95</v>
      </c>
      <c r="F182" s="31">
        <v>48.41</v>
      </c>
      <c r="G182" s="31">
        <v>47.88</v>
      </c>
      <c r="H182" s="31">
        <v>47.36</v>
      </c>
      <c r="I182" s="31">
        <v>46.86</v>
      </c>
      <c r="J182" s="31">
        <v>46.36</v>
      </c>
      <c r="K182" s="31">
        <v>45.87</v>
      </c>
      <c r="L182" s="31">
        <v>45.39</v>
      </c>
      <c r="M182" s="31">
        <v>44.89</v>
      </c>
      <c r="N182" s="31">
        <v>44.39</v>
      </c>
      <c r="O182" s="31">
        <v>43.87</v>
      </c>
      <c r="P182" s="31">
        <v>43.33</v>
      </c>
      <c r="Q182" s="31">
        <v>42.79</v>
      </c>
      <c r="R182" s="31">
        <v>42.23</v>
      </c>
      <c r="S182" s="31">
        <v>41.66</v>
      </c>
      <c r="T182" s="31">
        <v>41.08</v>
      </c>
      <c r="U182" s="31">
        <v>40.49</v>
      </c>
      <c r="V182" s="31">
        <v>39.880000000000003</v>
      </c>
      <c r="W182" s="31">
        <v>39.26</v>
      </c>
      <c r="X182" s="31">
        <v>38.619999999999997</v>
      </c>
      <c r="Y182" s="31">
        <v>37.979999999999997</v>
      </c>
      <c r="Z182" s="31">
        <v>37.340000000000003</v>
      </c>
      <c r="AA182" s="31">
        <v>36.700000000000003</v>
      </c>
      <c r="AB182" s="31">
        <v>36.07</v>
      </c>
      <c r="AC182" s="31">
        <v>35.44</v>
      </c>
      <c r="AD182" s="31">
        <v>34.83</v>
      </c>
      <c r="AE182" s="31">
        <v>34.229999999999997</v>
      </c>
      <c r="AF182" s="31">
        <v>33.65</v>
      </c>
      <c r="AG182" s="31">
        <v>33.090000000000003</v>
      </c>
      <c r="AH182" s="40"/>
    </row>
    <row r="183" spans="1:34" x14ac:dyDescent="0.35">
      <c r="A183" s="22" t="s">
        <v>24</v>
      </c>
      <c r="B183" s="29">
        <v>117.1</v>
      </c>
      <c r="C183" s="29">
        <v>116.51</v>
      </c>
      <c r="D183" s="29">
        <v>115.95</v>
      </c>
      <c r="E183" s="29">
        <v>115.56</v>
      </c>
      <c r="F183" s="29">
        <v>115.17</v>
      </c>
      <c r="G183" s="29">
        <v>114.65</v>
      </c>
      <c r="H183" s="29">
        <v>114.31</v>
      </c>
      <c r="I183" s="29">
        <v>114.06</v>
      </c>
      <c r="J183" s="29">
        <v>113.93</v>
      </c>
      <c r="K183" s="29">
        <v>113.68</v>
      </c>
      <c r="L183" s="29">
        <v>113.41</v>
      </c>
      <c r="M183" s="29">
        <v>113.12</v>
      </c>
      <c r="N183" s="29">
        <v>112.16</v>
      </c>
      <c r="O183" s="29">
        <v>112</v>
      </c>
      <c r="P183" s="29">
        <v>111.71</v>
      </c>
      <c r="Q183" s="29">
        <v>111.33</v>
      </c>
      <c r="R183" s="29">
        <v>110.89</v>
      </c>
      <c r="S183" s="29">
        <v>110.38</v>
      </c>
      <c r="T183" s="29">
        <v>109.81</v>
      </c>
      <c r="U183" s="29">
        <v>109.16</v>
      </c>
      <c r="V183" s="29">
        <v>108.45</v>
      </c>
      <c r="W183" s="29">
        <v>107.71</v>
      </c>
      <c r="X183" s="29">
        <v>106.93</v>
      </c>
      <c r="Y183" s="29">
        <v>106.11</v>
      </c>
      <c r="Z183" s="29">
        <v>105.27</v>
      </c>
      <c r="AA183" s="29">
        <v>104.35</v>
      </c>
      <c r="AB183" s="29">
        <v>103.45</v>
      </c>
      <c r="AC183" s="29">
        <v>102.47</v>
      </c>
      <c r="AD183" s="29">
        <v>101.36</v>
      </c>
      <c r="AE183" s="29">
        <v>100.17</v>
      </c>
      <c r="AF183" s="29">
        <v>98.97</v>
      </c>
      <c r="AG183" s="29">
        <v>97.83</v>
      </c>
      <c r="AH183" s="40"/>
    </row>
    <row r="184" spans="1:34" x14ac:dyDescent="0.35">
      <c r="A184" s="25" t="s">
        <v>25</v>
      </c>
      <c r="B184" s="30">
        <v>140.97</v>
      </c>
      <c r="C184" s="30">
        <v>140.26</v>
      </c>
      <c r="D184" s="30">
        <v>139.54</v>
      </c>
      <c r="E184" s="30">
        <v>138.9</v>
      </c>
      <c r="F184" s="30">
        <v>138.26</v>
      </c>
      <c r="G184" s="30">
        <v>137.6</v>
      </c>
      <c r="H184" s="30">
        <v>137</v>
      </c>
      <c r="I184" s="30">
        <v>136.4</v>
      </c>
      <c r="J184" s="30">
        <v>135.83000000000001</v>
      </c>
      <c r="K184" s="30">
        <v>135.31</v>
      </c>
      <c r="L184" s="30">
        <v>134.82</v>
      </c>
      <c r="M184" s="30">
        <v>134.34</v>
      </c>
      <c r="N184" s="30">
        <v>132.9</v>
      </c>
      <c r="O184" s="30">
        <v>132.63999999999999</v>
      </c>
      <c r="P184" s="30">
        <v>132.28</v>
      </c>
      <c r="Q184" s="30">
        <v>131.88</v>
      </c>
      <c r="R184" s="30">
        <v>131.44</v>
      </c>
      <c r="S184" s="30">
        <v>130.93</v>
      </c>
      <c r="T184" s="30">
        <v>130.35</v>
      </c>
      <c r="U184" s="30">
        <v>129.69</v>
      </c>
      <c r="V184" s="30">
        <v>128.94</v>
      </c>
      <c r="W184" s="30">
        <v>128.16999999999999</v>
      </c>
      <c r="X184" s="30">
        <v>127.38</v>
      </c>
      <c r="Y184" s="30">
        <v>126.56</v>
      </c>
      <c r="Z184" s="30">
        <v>125.74</v>
      </c>
      <c r="AA184" s="30">
        <v>124.8</v>
      </c>
      <c r="AB184" s="30">
        <v>123.92</v>
      </c>
      <c r="AC184" s="30">
        <v>122.95</v>
      </c>
      <c r="AD184" s="30">
        <v>121.76</v>
      </c>
      <c r="AE184" s="30">
        <v>120.51</v>
      </c>
      <c r="AF184" s="30">
        <v>119.22</v>
      </c>
      <c r="AG184" s="30">
        <v>117.97</v>
      </c>
      <c r="AH184" s="40"/>
    </row>
    <row r="185" spans="1:34" x14ac:dyDescent="0.35">
      <c r="A185" s="27" t="s">
        <v>26</v>
      </c>
      <c r="B185" s="31">
        <v>208.51</v>
      </c>
      <c r="C185" s="31">
        <v>207.3</v>
      </c>
      <c r="D185" s="31">
        <v>206.21</v>
      </c>
      <c r="E185" s="31">
        <v>205.32</v>
      </c>
      <c r="F185" s="31">
        <v>204.96</v>
      </c>
      <c r="G185" s="31">
        <v>204.23</v>
      </c>
      <c r="H185" s="31">
        <v>203.93</v>
      </c>
      <c r="I185" s="31">
        <v>203.95</v>
      </c>
      <c r="J185" s="31">
        <v>204.25</v>
      </c>
      <c r="K185" s="31">
        <v>203.67</v>
      </c>
      <c r="L185" s="31">
        <v>203.09</v>
      </c>
      <c r="M185" s="31">
        <v>202.62</v>
      </c>
      <c r="N185" s="31">
        <v>201.47</v>
      </c>
      <c r="O185" s="31">
        <v>200.72</v>
      </c>
      <c r="P185" s="31">
        <v>200.08</v>
      </c>
      <c r="Q185" s="31">
        <v>199.16</v>
      </c>
      <c r="R185" s="31">
        <v>198.05</v>
      </c>
      <c r="S185" s="31">
        <v>196.97</v>
      </c>
      <c r="T185" s="31">
        <v>195.88</v>
      </c>
      <c r="U185" s="31">
        <v>194.61</v>
      </c>
      <c r="V185" s="31">
        <v>193.47</v>
      </c>
      <c r="W185" s="31">
        <v>192.29</v>
      </c>
      <c r="X185" s="31">
        <v>191.04</v>
      </c>
      <c r="Y185" s="31">
        <v>189.65</v>
      </c>
      <c r="Z185" s="31">
        <v>188.24</v>
      </c>
      <c r="AA185" s="31">
        <v>186.83</v>
      </c>
      <c r="AB185" s="31">
        <v>185.53</v>
      </c>
      <c r="AC185" s="31">
        <v>184</v>
      </c>
      <c r="AD185" s="31">
        <v>182.45</v>
      </c>
      <c r="AE185" s="31">
        <v>180.63</v>
      </c>
      <c r="AF185" s="31">
        <v>178.79</v>
      </c>
      <c r="AG185" s="31">
        <v>176.88</v>
      </c>
      <c r="AH185" s="40"/>
    </row>
    <row r="186" spans="1:34" x14ac:dyDescent="0.35">
      <c r="A186" s="27" t="s">
        <v>27</v>
      </c>
      <c r="B186" s="31">
        <v>40.049999999999997</v>
      </c>
      <c r="C186" s="31">
        <v>39.869999999999997</v>
      </c>
      <c r="D186" s="31">
        <v>39.71</v>
      </c>
      <c r="E186" s="31">
        <v>39.58</v>
      </c>
      <c r="F186" s="31">
        <v>39.46</v>
      </c>
      <c r="G186" s="31">
        <v>39.32</v>
      </c>
      <c r="H186" s="31">
        <v>39.21</v>
      </c>
      <c r="I186" s="31">
        <v>39.1</v>
      </c>
      <c r="J186" s="31">
        <v>39</v>
      </c>
      <c r="K186" s="31">
        <v>38.880000000000003</v>
      </c>
      <c r="L186" s="31">
        <v>38.74</v>
      </c>
      <c r="M186" s="31">
        <v>38.61</v>
      </c>
      <c r="N186" s="31">
        <v>38.28</v>
      </c>
      <c r="O186" s="31">
        <v>38.18</v>
      </c>
      <c r="P186" s="31">
        <v>38.07</v>
      </c>
      <c r="Q186" s="31">
        <v>37.94</v>
      </c>
      <c r="R186" s="31">
        <v>37.79</v>
      </c>
      <c r="S186" s="31">
        <v>37.619999999999997</v>
      </c>
      <c r="T186" s="31">
        <v>37.44</v>
      </c>
      <c r="U186" s="31">
        <v>37.24</v>
      </c>
      <c r="V186" s="31">
        <v>37.020000000000003</v>
      </c>
      <c r="W186" s="31">
        <v>36.79</v>
      </c>
      <c r="X186" s="31">
        <v>36.54</v>
      </c>
      <c r="Y186" s="31">
        <v>36.28</v>
      </c>
      <c r="Z186" s="31">
        <v>36.01</v>
      </c>
      <c r="AA186" s="31">
        <v>35.729999999999997</v>
      </c>
      <c r="AB186" s="31">
        <v>35.450000000000003</v>
      </c>
      <c r="AC186" s="31">
        <v>35.15</v>
      </c>
      <c r="AD186" s="31">
        <v>34.83</v>
      </c>
      <c r="AE186" s="31">
        <v>34.520000000000003</v>
      </c>
      <c r="AF186" s="31">
        <v>34.21</v>
      </c>
      <c r="AG186" s="31">
        <v>33.9</v>
      </c>
      <c r="AH186" s="40"/>
    </row>
    <row r="187" spans="1:34" x14ac:dyDescent="0.35">
      <c r="A187" s="22" t="s">
        <v>28</v>
      </c>
      <c r="B187" s="29">
        <v>393.55</v>
      </c>
      <c r="C187" s="29">
        <v>391.72</v>
      </c>
      <c r="D187" s="29">
        <v>389.87</v>
      </c>
      <c r="E187" s="29">
        <v>387.79</v>
      </c>
      <c r="F187" s="29">
        <v>385.64</v>
      </c>
      <c r="G187" s="29">
        <v>383.53</v>
      </c>
      <c r="H187" s="29">
        <v>381.51</v>
      </c>
      <c r="I187" s="29">
        <v>379.35</v>
      </c>
      <c r="J187" s="29">
        <v>377.29</v>
      </c>
      <c r="K187" s="29">
        <v>375.08</v>
      </c>
      <c r="L187" s="29">
        <v>373.03</v>
      </c>
      <c r="M187" s="29">
        <v>370.85</v>
      </c>
      <c r="N187" s="29">
        <v>368.63</v>
      </c>
      <c r="O187" s="29">
        <v>366.43</v>
      </c>
      <c r="P187" s="29">
        <v>364.06</v>
      </c>
      <c r="Q187" s="29">
        <v>361.71</v>
      </c>
      <c r="R187" s="29">
        <v>359.35</v>
      </c>
      <c r="S187" s="29">
        <v>357.01</v>
      </c>
      <c r="T187" s="29">
        <v>354.44</v>
      </c>
      <c r="U187" s="29">
        <v>350.99</v>
      </c>
      <c r="V187" s="29">
        <v>348.39</v>
      </c>
      <c r="W187" s="29">
        <v>345.86</v>
      </c>
      <c r="X187" s="29">
        <v>343.14</v>
      </c>
      <c r="Y187" s="29">
        <v>340.22</v>
      </c>
      <c r="Z187" s="29">
        <v>337.34</v>
      </c>
      <c r="AA187" s="29">
        <v>334.41</v>
      </c>
      <c r="AB187" s="29">
        <v>331.41</v>
      </c>
      <c r="AC187" s="29">
        <v>328.45</v>
      </c>
      <c r="AD187" s="29">
        <v>325.41000000000003</v>
      </c>
      <c r="AE187" s="29">
        <v>322.29000000000002</v>
      </c>
      <c r="AF187" s="29">
        <v>318.91000000000003</v>
      </c>
      <c r="AG187" s="29">
        <v>315.60000000000002</v>
      </c>
      <c r="AH187" s="40"/>
    </row>
    <row r="188" spans="1:34" x14ac:dyDescent="0.35">
      <c r="A188" s="25" t="s">
        <v>29</v>
      </c>
      <c r="B188" s="30">
        <v>579.51</v>
      </c>
      <c r="C188" s="30">
        <v>578.13</v>
      </c>
      <c r="D188" s="30">
        <v>576.76</v>
      </c>
      <c r="E188" s="30">
        <v>575.08000000000004</v>
      </c>
      <c r="F188" s="30">
        <v>573.36</v>
      </c>
      <c r="G188" s="30">
        <v>571.72</v>
      </c>
      <c r="H188" s="30">
        <v>569.74</v>
      </c>
      <c r="I188" s="30">
        <v>568.08000000000004</v>
      </c>
      <c r="J188" s="30">
        <v>566.64</v>
      </c>
      <c r="K188" s="30">
        <v>564.85</v>
      </c>
      <c r="L188" s="30">
        <v>563.04999999999995</v>
      </c>
      <c r="M188" s="30">
        <v>561.27</v>
      </c>
      <c r="N188" s="30">
        <v>559.52</v>
      </c>
      <c r="O188" s="30">
        <v>557.35</v>
      </c>
      <c r="P188" s="30">
        <v>554.74</v>
      </c>
      <c r="Q188" s="30">
        <v>552.07000000000005</v>
      </c>
      <c r="R188" s="30">
        <v>548.98</v>
      </c>
      <c r="S188" s="30">
        <v>545.83000000000004</v>
      </c>
      <c r="T188" s="30">
        <v>542.38</v>
      </c>
      <c r="U188" s="30">
        <v>536.85</v>
      </c>
      <c r="V188" s="30">
        <v>533.16</v>
      </c>
      <c r="W188" s="30">
        <v>529.11</v>
      </c>
      <c r="X188" s="30">
        <v>525.20000000000005</v>
      </c>
      <c r="Y188" s="30">
        <v>521.22</v>
      </c>
      <c r="Z188" s="30">
        <v>516.64</v>
      </c>
      <c r="AA188" s="30">
        <v>511.79</v>
      </c>
      <c r="AB188" s="30">
        <v>506.28</v>
      </c>
      <c r="AC188" s="30">
        <v>500.69</v>
      </c>
      <c r="AD188" s="30">
        <v>494.6</v>
      </c>
      <c r="AE188" s="30">
        <v>487.85</v>
      </c>
      <c r="AF188" s="30">
        <v>480.9</v>
      </c>
      <c r="AG188" s="30">
        <v>473.89</v>
      </c>
      <c r="AH188" s="40"/>
    </row>
    <row r="189" spans="1:34" x14ac:dyDescent="0.35">
      <c r="A189" s="27" t="s">
        <v>30</v>
      </c>
      <c r="B189" s="31">
        <v>436.92</v>
      </c>
      <c r="C189" s="31">
        <v>435.6</v>
      </c>
      <c r="D189" s="31">
        <v>434.19</v>
      </c>
      <c r="E189" s="31">
        <v>432.13</v>
      </c>
      <c r="F189" s="31">
        <v>429.98</v>
      </c>
      <c r="G189" s="31">
        <v>427.49</v>
      </c>
      <c r="H189" s="31">
        <v>425.05</v>
      </c>
      <c r="I189" s="31">
        <v>422.37</v>
      </c>
      <c r="J189" s="31">
        <v>419.83</v>
      </c>
      <c r="K189" s="31">
        <v>416.86</v>
      </c>
      <c r="L189" s="31">
        <v>414.31</v>
      </c>
      <c r="M189" s="31">
        <v>411.36</v>
      </c>
      <c r="N189" s="31">
        <v>408.42</v>
      </c>
      <c r="O189" s="31">
        <v>405.39</v>
      </c>
      <c r="P189" s="31">
        <v>402.2</v>
      </c>
      <c r="Q189" s="31">
        <v>399.06</v>
      </c>
      <c r="R189" s="31">
        <v>395.92</v>
      </c>
      <c r="S189" s="31">
        <v>393.03</v>
      </c>
      <c r="T189" s="31">
        <v>389.51</v>
      </c>
      <c r="U189" s="31">
        <v>385.12</v>
      </c>
      <c r="V189" s="31">
        <v>381.74</v>
      </c>
      <c r="W189" s="31">
        <v>378.4</v>
      </c>
      <c r="X189" s="31">
        <v>374.78</v>
      </c>
      <c r="Y189" s="31">
        <v>371.1</v>
      </c>
      <c r="Z189" s="31">
        <v>367.38</v>
      </c>
      <c r="AA189" s="31">
        <v>363.72</v>
      </c>
      <c r="AB189" s="31">
        <v>360.16</v>
      </c>
      <c r="AC189" s="31">
        <v>356.79</v>
      </c>
      <c r="AD189" s="31">
        <v>353.41</v>
      </c>
      <c r="AE189" s="31">
        <v>350.09</v>
      </c>
      <c r="AF189" s="31">
        <v>346.37</v>
      </c>
      <c r="AG189" s="31">
        <v>342.86</v>
      </c>
      <c r="AH189" s="40"/>
    </row>
    <row r="190" spans="1:34" x14ac:dyDescent="0.35">
      <c r="A190" s="27" t="s">
        <v>31</v>
      </c>
      <c r="B190" s="31">
        <v>330.18</v>
      </c>
      <c r="C190" s="31">
        <v>328.93</v>
      </c>
      <c r="D190" s="31">
        <v>327.57</v>
      </c>
      <c r="E190" s="31">
        <v>326.22000000000003</v>
      </c>
      <c r="F190" s="31">
        <v>324.82</v>
      </c>
      <c r="G190" s="31">
        <v>323.08999999999997</v>
      </c>
      <c r="H190" s="31">
        <v>321.47000000000003</v>
      </c>
      <c r="I190" s="31">
        <v>319.87</v>
      </c>
      <c r="J190" s="31">
        <v>318.39999999999998</v>
      </c>
      <c r="K190" s="31">
        <v>316.89999999999998</v>
      </c>
      <c r="L190" s="31">
        <v>315.36</v>
      </c>
      <c r="M190" s="31">
        <v>313.83</v>
      </c>
      <c r="N190" s="31">
        <v>312.24</v>
      </c>
      <c r="O190" s="31">
        <v>310.75</v>
      </c>
      <c r="P190" s="31">
        <v>309.07</v>
      </c>
      <c r="Q190" s="31">
        <v>307.41000000000003</v>
      </c>
      <c r="R190" s="31">
        <v>305.77</v>
      </c>
      <c r="S190" s="31">
        <v>303.98</v>
      </c>
      <c r="T190" s="31">
        <v>302.25</v>
      </c>
      <c r="U190" s="31">
        <v>299.72000000000003</v>
      </c>
      <c r="V190" s="31">
        <v>297.83999999999997</v>
      </c>
      <c r="W190" s="31">
        <v>296.08</v>
      </c>
      <c r="X190" s="31">
        <v>294.16000000000003</v>
      </c>
      <c r="Y190" s="31">
        <v>291.97000000000003</v>
      </c>
      <c r="Z190" s="31">
        <v>289.89</v>
      </c>
      <c r="AA190" s="31">
        <v>287.70999999999998</v>
      </c>
      <c r="AB190" s="31">
        <v>285.43</v>
      </c>
      <c r="AC190" s="31">
        <v>283.13</v>
      </c>
      <c r="AD190" s="31">
        <v>280.70999999999998</v>
      </c>
      <c r="AE190" s="31">
        <v>278.24</v>
      </c>
      <c r="AF190" s="31">
        <v>275.58</v>
      </c>
      <c r="AG190" s="31">
        <v>272.95</v>
      </c>
      <c r="AH190" s="40"/>
    </row>
    <row r="191" spans="1:34" x14ac:dyDescent="0.35">
      <c r="A191" s="20" t="s">
        <v>44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40"/>
    </row>
    <row r="192" spans="1:34" x14ac:dyDescent="0.35">
      <c r="A192" s="22" t="s">
        <v>20</v>
      </c>
      <c r="B192" s="29">
        <v>17.09</v>
      </c>
      <c r="C192" s="29">
        <v>16.91</v>
      </c>
      <c r="D192" s="29">
        <v>16.72</v>
      </c>
      <c r="E192" s="29">
        <v>16.54</v>
      </c>
      <c r="F192" s="29">
        <v>16.350000000000001</v>
      </c>
      <c r="G192" s="29">
        <v>16.170000000000002</v>
      </c>
      <c r="H192" s="29">
        <v>15.98</v>
      </c>
      <c r="I192" s="29">
        <v>15.81</v>
      </c>
      <c r="J192" s="29">
        <v>15.64</v>
      </c>
      <c r="K192" s="29">
        <v>15.48</v>
      </c>
      <c r="L192" s="29">
        <v>15.33</v>
      </c>
      <c r="M192" s="29">
        <v>15.18</v>
      </c>
      <c r="N192" s="29">
        <v>15.02</v>
      </c>
      <c r="O192" s="29">
        <v>14.88</v>
      </c>
      <c r="P192" s="29">
        <v>14.73</v>
      </c>
      <c r="Q192" s="29">
        <v>14.57</v>
      </c>
      <c r="R192" s="29">
        <v>14.42</v>
      </c>
      <c r="S192" s="29">
        <v>14.25</v>
      </c>
      <c r="T192" s="29">
        <v>14.08</v>
      </c>
      <c r="U192" s="29">
        <v>13.91</v>
      </c>
      <c r="V192" s="29">
        <v>13.73</v>
      </c>
      <c r="W192" s="29">
        <v>13.54</v>
      </c>
      <c r="X192" s="29">
        <v>13.36</v>
      </c>
      <c r="Y192" s="29">
        <v>13.18</v>
      </c>
      <c r="Z192" s="29">
        <v>13</v>
      </c>
      <c r="AA192" s="29">
        <v>12.83</v>
      </c>
      <c r="AB192" s="29">
        <v>12.66</v>
      </c>
      <c r="AC192" s="29">
        <v>12.5</v>
      </c>
      <c r="AD192" s="29">
        <v>12.34</v>
      </c>
      <c r="AE192" s="29">
        <v>12.2</v>
      </c>
      <c r="AF192" s="29">
        <v>12.05</v>
      </c>
      <c r="AG192" s="29">
        <v>11.92</v>
      </c>
      <c r="AH192" s="40"/>
    </row>
    <row r="193" spans="1:34" x14ac:dyDescent="0.35">
      <c r="A193" s="27" t="s">
        <v>33</v>
      </c>
      <c r="B193" s="31">
        <v>7.12</v>
      </c>
      <c r="C193" s="31">
        <v>6.97</v>
      </c>
      <c r="D193" s="31">
        <v>6.81</v>
      </c>
      <c r="E193" s="31">
        <v>6.67</v>
      </c>
      <c r="F193" s="31">
        <v>6.53</v>
      </c>
      <c r="G193" s="31">
        <v>6.39</v>
      </c>
      <c r="H193" s="31">
        <v>6.27</v>
      </c>
      <c r="I193" s="31">
        <v>6.15</v>
      </c>
      <c r="J193" s="31">
        <v>6.05</v>
      </c>
      <c r="K193" s="31">
        <v>5.96</v>
      </c>
      <c r="L193" s="31">
        <v>5.87</v>
      </c>
      <c r="M193" s="31">
        <v>5.79</v>
      </c>
      <c r="N193" s="31">
        <v>5.71</v>
      </c>
      <c r="O193" s="31">
        <v>5.64</v>
      </c>
      <c r="P193" s="31">
        <v>5.56</v>
      </c>
      <c r="Q193" s="31">
        <v>5.48</v>
      </c>
      <c r="R193" s="31">
        <v>5.4</v>
      </c>
      <c r="S193" s="31">
        <v>5.33</v>
      </c>
      <c r="T193" s="31">
        <v>5.25</v>
      </c>
      <c r="U193" s="31">
        <v>5.17</v>
      </c>
      <c r="V193" s="31">
        <v>5.09</v>
      </c>
      <c r="W193" s="31">
        <v>5.0199999999999996</v>
      </c>
      <c r="X193" s="31">
        <v>4.95</v>
      </c>
      <c r="Y193" s="31">
        <v>4.88</v>
      </c>
      <c r="Z193" s="31">
        <v>4.82</v>
      </c>
      <c r="AA193" s="31">
        <v>4.76</v>
      </c>
      <c r="AB193" s="31">
        <v>4.71</v>
      </c>
      <c r="AC193" s="31">
        <v>4.6500000000000004</v>
      </c>
      <c r="AD193" s="31">
        <v>4.5999999999999996</v>
      </c>
      <c r="AE193" s="31">
        <v>4.5599999999999996</v>
      </c>
      <c r="AF193" s="31">
        <v>4.51</v>
      </c>
      <c r="AG193" s="31">
        <v>4.47</v>
      </c>
      <c r="AH193" s="40"/>
    </row>
    <row r="194" spans="1:34" x14ac:dyDescent="0.35">
      <c r="A194" s="32" t="s">
        <v>34</v>
      </c>
      <c r="B194" s="55">
        <v>44.06</v>
      </c>
      <c r="C194" s="55">
        <v>43.77</v>
      </c>
      <c r="D194" s="55">
        <v>43.47</v>
      </c>
      <c r="E194" s="55">
        <v>43.16</v>
      </c>
      <c r="F194" s="55">
        <v>42.85</v>
      </c>
      <c r="G194" s="55">
        <v>42.53</v>
      </c>
      <c r="H194" s="55">
        <v>42.22</v>
      </c>
      <c r="I194" s="55">
        <v>41.9</v>
      </c>
      <c r="J194" s="55">
        <v>41.59</v>
      </c>
      <c r="K194" s="55">
        <v>41.28</v>
      </c>
      <c r="L194" s="55">
        <v>40.97</v>
      </c>
      <c r="M194" s="55">
        <v>40.67</v>
      </c>
      <c r="N194" s="55">
        <v>40.36</v>
      </c>
      <c r="O194" s="55">
        <v>40.04</v>
      </c>
      <c r="P194" s="55">
        <v>39.71</v>
      </c>
      <c r="Q194" s="55">
        <v>39.36</v>
      </c>
      <c r="R194" s="55">
        <v>38.99</v>
      </c>
      <c r="S194" s="55">
        <v>38.6</v>
      </c>
      <c r="T194" s="55">
        <v>38.19</v>
      </c>
      <c r="U194" s="55">
        <v>37.75</v>
      </c>
      <c r="V194" s="55">
        <v>37.31</v>
      </c>
      <c r="W194" s="55">
        <v>36.840000000000003</v>
      </c>
      <c r="X194" s="55">
        <v>36.369999999999997</v>
      </c>
      <c r="Y194" s="55">
        <v>35.89</v>
      </c>
      <c r="Z194" s="55">
        <v>35.43</v>
      </c>
      <c r="AA194" s="55">
        <v>34.97</v>
      </c>
      <c r="AB194" s="55">
        <v>34.520000000000003</v>
      </c>
      <c r="AC194" s="55">
        <v>34.090000000000003</v>
      </c>
      <c r="AD194" s="55">
        <v>33.68</v>
      </c>
      <c r="AE194" s="55">
        <v>33.299999999999997</v>
      </c>
      <c r="AF194" s="55">
        <v>32.93</v>
      </c>
      <c r="AG194" s="55">
        <v>32.619999999999997</v>
      </c>
      <c r="AH194" s="40"/>
    </row>
    <row r="195" spans="1:34" x14ac:dyDescent="0.35">
      <c r="A195" s="22" t="s">
        <v>35</v>
      </c>
      <c r="B195" s="55">
        <v>204.41</v>
      </c>
      <c r="C195" s="55">
        <v>203.18</v>
      </c>
      <c r="D195" s="55">
        <v>202.2</v>
      </c>
      <c r="E195" s="55">
        <v>201.31</v>
      </c>
      <c r="F195" s="55">
        <v>200.49</v>
      </c>
      <c r="G195" s="55">
        <v>199.71</v>
      </c>
      <c r="H195" s="55">
        <v>198.91</v>
      </c>
      <c r="I195" s="55">
        <v>198.19</v>
      </c>
      <c r="J195" s="55">
        <v>197.42</v>
      </c>
      <c r="K195" s="55">
        <v>196.77</v>
      </c>
      <c r="L195" s="55">
        <v>196.14</v>
      </c>
      <c r="M195" s="55">
        <v>195.55</v>
      </c>
      <c r="N195" s="55">
        <v>193.73</v>
      </c>
      <c r="O195" s="55">
        <v>193.23</v>
      </c>
      <c r="P195" s="55">
        <v>192.84</v>
      </c>
      <c r="Q195" s="55">
        <v>192.18</v>
      </c>
      <c r="R195" s="55">
        <v>191.58</v>
      </c>
      <c r="S195" s="55">
        <v>190.85</v>
      </c>
      <c r="T195" s="55">
        <v>189.85</v>
      </c>
      <c r="U195" s="55">
        <v>188.84</v>
      </c>
      <c r="V195" s="55">
        <v>187.67</v>
      </c>
      <c r="W195" s="55">
        <v>186.38</v>
      </c>
      <c r="X195" s="55">
        <v>185.21</v>
      </c>
      <c r="Y195" s="55">
        <v>183.9</v>
      </c>
      <c r="Z195" s="55">
        <v>182.42</v>
      </c>
      <c r="AA195" s="55">
        <v>181.13</v>
      </c>
      <c r="AB195" s="55">
        <v>179.54</v>
      </c>
      <c r="AC195" s="55">
        <v>178.08</v>
      </c>
      <c r="AD195" s="55">
        <v>175.95</v>
      </c>
      <c r="AE195" s="55">
        <v>173.77</v>
      </c>
      <c r="AF195" s="55">
        <v>171.65</v>
      </c>
      <c r="AG195" s="55">
        <v>169.57</v>
      </c>
      <c r="AH195" s="40"/>
    </row>
    <row r="196" spans="1:34" x14ac:dyDescent="0.35">
      <c r="A196" s="22" t="s">
        <v>28</v>
      </c>
      <c r="B196" s="29">
        <v>442.57</v>
      </c>
      <c r="C196" s="29">
        <v>440.93</v>
      </c>
      <c r="D196" s="29">
        <v>438.81</v>
      </c>
      <c r="E196" s="29">
        <v>436.78</v>
      </c>
      <c r="F196" s="29">
        <v>433.79</v>
      </c>
      <c r="G196" s="29">
        <v>431.79</v>
      </c>
      <c r="H196" s="29">
        <v>428.63</v>
      </c>
      <c r="I196" s="29">
        <v>425.94</v>
      </c>
      <c r="J196" s="29">
        <v>423.76</v>
      </c>
      <c r="K196" s="29">
        <v>420.86</v>
      </c>
      <c r="L196" s="29">
        <v>418.58</v>
      </c>
      <c r="M196" s="29">
        <v>415.34</v>
      </c>
      <c r="N196" s="29">
        <v>413.21</v>
      </c>
      <c r="O196" s="29">
        <v>410.71</v>
      </c>
      <c r="P196" s="29">
        <v>408.01</v>
      </c>
      <c r="Q196" s="29">
        <v>404.6</v>
      </c>
      <c r="R196" s="29">
        <v>401.98</v>
      </c>
      <c r="S196" s="29">
        <v>398.66</v>
      </c>
      <c r="T196" s="29">
        <v>395.24</v>
      </c>
      <c r="U196" s="29">
        <v>388.82</v>
      </c>
      <c r="V196" s="29">
        <v>384.7</v>
      </c>
      <c r="W196" s="29">
        <v>380.78</v>
      </c>
      <c r="X196" s="29">
        <v>377.08</v>
      </c>
      <c r="Y196" s="29">
        <v>373.21</v>
      </c>
      <c r="Z196" s="29">
        <v>369.88</v>
      </c>
      <c r="AA196" s="29">
        <v>366.59</v>
      </c>
      <c r="AB196" s="29">
        <v>363.05</v>
      </c>
      <c r="AC196" s="29">
        <v>359.97</v>
      </c>
      <c r="AD196" s="29">
        <v>356.62</v>
      </c>
      <c r="AE196" s="29">
        <v>353.04</v>
      </c>
      <c r="AF196" s="29">
        <v>349.36</v>
      </c>
      <c r="AG196" s="29">
        <v>345.87</v>
      </c>
      <c r="AH196" s="40"/>
    </row>
    <row r="197" spans="1:34" x14ac:dyDescent="0.35">
      <c r="A197" s="25" t="s">
        <v>36</v>
      </c>
      <c r="B197" s="30">
        <v>535.39</v>
      </c>
      <c r="C197" s="30">
        <v>533.69000000000005</v>
      </c>
      <c r="D197" s="30">
        <v>530.62</v>
      </c>
      <c r="E197" s="30">
        <v>528.87</v>
      </c>
      <c r="F197" s="30">
        <v>525.24</v>
      </c>
      <c r="G197" s="30">
        <v>523.72</v>
      </c>
      <c r="H197" s="30">
        <v>520.82000000000005</v>
      </c>
      <c r="I197" s="30">
        <v>518.28</v>
      </c>
      <c r="J197" s="30">
        <v>516.91999999999996</v>
      </c>
      <c r="K197" s="30">
        <v>514.91</v>
      </c>
      <c r="L197" s="30">
        <v>512.51</v>
      </c>
      <c r="M197" s="30">
        <v>510.18</v>
      </c>
      <c r="N197" s="30">
        <v>508.48</v>
      </c>
      <c r="O197" s="30">
        <v>505.49</v>
      </c>
      <c r="P197" s="30">
        <v>503.3</v>
      </c>
      <c r="Q197" s="30">
        <v>499.67</v>
      </c>
      <c r="R197" s="30">
        <v>495.94</v>
      </c>
      <c r="S197" s="30">
        <v>492.96</v>
      </c>
      <c r="T197" s="30">
        <v>488.31</v>
      </c>
      <c r="U197" s="30">
        <v>479.68</v>
      </c>
      <c r="V197" s="30">
        <v>475.05</v>
      </c>
      <c r="W197" s="30">
        <v>471.66</v>
      </c>
      <c r="X197" s="30">
        <v>468.1</v>
      </c>
      <c r="Y197" s="30">
        <v>463.98</v>
      </c>
      <c r="Z197" s="30">
        <v>459.66</v>
      </c>
      <c r="AA197" s="30">
        <v>455.55</v>
      </c>
      <c r="AB197" s="30">
        <v>450.93</v>
      </c>
      <c r="AC197" s="30">
        <v>447.18</v>
      </c>
      <c r="AD197" s="30">
        <v>442.9</v>
      </c>
      <c r="AE197" s="30">
        <v>438.85</v>
      </c>
      <c r="AF197" s="30">
        <v>433.99</v>
      </c>
      <c r="AG197" s="30">
        <v>429.73</v>
      </c>
      <c r="AH197" s="40"/>
    </row>
    <row r="198" spans="1:34" x14ac:dyDescent="0.35">
      <c r="A198" s="32" t="s">
        <v>31</v>
      </c>
      <c r="B198" s="55">
        <v>426.24</v>
      </c>
      <c r="C198" s="55">
        <v>424.38</v>
      </c>
      <c r="D198" s="55">
        <v>422.18</v>
      </c>
      <c r="E198" s="55">
        <v>419.91</v>
      </c>
      <c r="F198" s="55">
        <v>416.86</v>
      </c>
      <c r="G198" s="55">
        <v>414.42</v>
      </c>
      <c r="H198" s="55">
        <v>410.87</v>
      </c>
      <c r="I198" s="55">
        <v>407.81</v>
      </c>
      <c r="J198" s="55">
        <v>405.14</v>
      </c>
      <c r="K198" s="55">
        <v>401.74</v>
      </c>
      <c r="L198" s="55">
        <v>399.13</v>
      </c>
      <c r="M198" s="55">
        <v>395.35</v>
      </c>
      <c r="N198" s="55">
        <v>392.76</v>
      </c>
      <c r="O198" s="55">
        <v>390.04</v>
      </c>
      <c r="P198" s="55">
        <v>386.88</v>
      </c>
      <c r="Q198" s="55">
        <v>383.16</v>
      </c>
      <c r="R198" s="55">
        <v>380.38</v>
      </c>
      <c r="S198" s="55">
        <v>376.61</v>
      </c>
      <c r="T198" s="55">
        <v>373.07</v>
      </c>
      <c r="U198" s="55">
        <v>366.78</v>
      </c>
      <c r="V198" s="55">
        <v>362.4</v>
      </c>
      <c r="W198" s="55">
        <v>358.07</v>
      </c>
      <c r="X198" s="55">
        <v>354.11</v>
      </c>
      <c r="Y198" s="55">
        <v>350.11</v>
      </c>
      <c r="Z198" s="55">
        <v>346.8</v>
      </c>
      <c r="AA198" s="55">
        <v>343.51</v>
      </c>
      <c r="AB198" s="55">
        <v>340.03</v>
      </c>
      <c r="AC198" s="55">
        <v>336.94</v>
      </c>
      <c r="AD198" s="55">
        <v>333.66</v>
      </c>
      <c r="AE198" s="55">
        <v>330.05</v>
      </c>
      <c r="AF198" s="55">
        <v>326.57</v>
      </c>
      <c r="AG198" s="55">
        <v>323.18</v>
      </c>
      <c r="AH198" s="40"/>
    </row>
    <row r="199" spans="1:34" x14ac:dyDescent="0.35">
      <c r="A199" s="22" t="s">
        <v>37</v>
      </c>
      <c r="B199" s="51">
        <v>1598.29</v>
      </c>
      <c r="C199" s="51">
        <v>1590.05</v>
      </c>
      <c r="D199" s="51">
        <v>1581.75</v>
      </c>
      <c r="E199" s="51">
        <v>1574.19</v>
      </c>
      <c r="F199" s="51">
        <v>1566.46</v>
      </c>
      <c r="G199" s="51">
        <v>1558.91</v>
      </c>
      <c r="H199" s="51">
        <v>1552.01</v>
      </c>
      <c r="I199" s="51">
        <v>1544.81</v>
      </c>
      <c r="J199" s="51">
        <v>1537.93</v>
      </c>
      <c r="K199" s="51">
        <v>1531.08</v>
      </c>
      <c r="L199" s="51">
        <v>1524.17</v>
      </c>
      <c r="M199" s="51">
        <v>1516.93</v>
      </c>
      <c r="N199" s="51">
        <v>1510.49</v>
      </c>
      <c r="O199" s="51">
        <v>1504.44</v>
      </c>
      <c r="P199" s="51">
        <v>1499.22</v>
      </c>
      <c r="Q199" s="51">
        <v>1493.87</v>
      </c>
      <c r="R199" s="51">
        <v>1488.57</v>
      </c>
      <c r="S199" s="51">
        <v>1482.9</v>
      </c>
      <c r="T199" s="51">
        <v>1477.73</v>
      </c>
      <c r="U199" s="51">
        <v>1466.74</v>
      </c>
      <c r="V199" s="51">
        <v>1462.2</v>
      </c>
      <c r="W199" s="51">
        <v>1455.98</v>
      </c>
      <c r="X199" s="51">
        <v>1450.78</v>
      </c>
      <c r="Y199" s="51">
        <v>1445.38</v>
      </c>
      <c r="Z199" s="51">
        <v>1439.61</v>
      </c>
      <c r="AA199" s="51">
        <v>1434.31</v>
      </c>
      <c r="AB199" s="51">
        <v>1428.57</v>
      </c>
      <c r="AC199" s="51">
        <v>1423.68</v>
      </c>
      <c r="AD199" s="51">
        <v>1418.87</v>
      </c>
      <c r="AE199" s="51">
        <v>1414.11</v>
      </c>
      <c r="AF199" s="51">
        <v>1409.97</v>
      </c>
      <c r="AG199" s="51">
        <v>1405.58</v>
      </c>
      <c r="AH199" s="40"/>
    </row>
    <row r="200" spans="1:34" x14ac:dyDescent="0.35">
      <c r="A200" s="27" t="s">
        <v>38</v>
      </c>
      <c r="B200" s="53">
        <v>3140.05</v>
      </c>
      <c r="C200" s="53">
        <v>3136.13</v>
      </c>
      <c r="D200" s="53">
        <v>3132</v>
      </c>
      <c r="E200" s="53">
        <v>3128.53</v>
      </c>
      <c r="F200" s="53">
        <v>3126.12</v>
      </c>
      <c r="G200" s="53">
        <v>3122.72</v>
      </c>
      <c r="H200" s="53">
        <v>3118.81</v>
      </c>
      <c r="I200" s="53">
        <v>3113.06</v>
      </c>
      <c r="J200" s="53">
        <v>3107.95</v>
      </c>
      <c r="K200" s="53">
        <v>3102.57</v>
      </c>
      <c r="L200" s="53">
        <v>3096.95</v>
      </c>
      <c r="M200" s="53">
        <v>3089.44</v>
      </c>
      <c r="N200" s="53">
        <v>3084.09</v>
      </c>
      <c r="O200" s="53">
        <v>3078.71</v>
      </c>
      <c r="P200" s="53">
        <v>3072.72</v>
      </c>
      <c r="Q200" s="53">
        <v>3066.86</v>
      </c>
      <c r="R200" s="53">
        <v>3060.71</v>
      </c>
      <c r="S200" s="53">
        <v>3053.43</v>
      </c>
      <c r="T200" s="53">
        <v>3048.25</v>
      </c>
      <c r="U200" s="53">
        <v>3029.94</v>
      </c>
      <c r="V200" s="53">
        <v>3025.61</v>
      </c>
      <c r="W200" s="53">
        <v>3016.8</v>
      </c>
      <c r="X200" s="53">
        <v>3010.34</v>
      </c>
      <c r="Y200" s="53">
        <v>3003.78</v>
      </c>
      <c r="Z200" s="53">
        <v>2996.61</v>
      </c>
      <c r="AA200" s="53">
        <v>2990.21</v>
      </c>
      <c r="AB200" s="53">
        <v>2981.65</v>
      </c>
      <c r="AC200" s="53">
        <v>2974.96</v>
      </c>
      <c r="AD200" s="53">
        <v>2968.15</v>
      </c>
      <c r="AE200" s="53">
        <v>2960.89</v>
      </c>
      <c r="AF200" s="53">
        <v>2955.76</v>
      </c>
      <c r="AG200" s="53">
        <v>2948.55</v>
      </c>
      <c r="AH200" s="40"/>
    </row>
    <row r="201" spans="1:34" x14ac:dyDescent="0.35">
      <c r="A201" s="32" t="s">
        <v>39</v>
      </c>
      <c r="B201" s="55">
        <v>623.89</v>
      </c>
      <c r="C201" s="55">
        <v>623.41999999999996</v>
      </c>
      <c r="D201" s="55">
        <v>622.79999999999995</v>
      </c>
      <c r="E201" s="55">
        <v>622.1</v>
      </c>
      <c r="F201" s="55">
        <v>621.04999999999995</v>
      </c>
      <c r="G201" s="55">
        <v>620.01</v>
      </c>
      <c r="H201" s="55">
        <v>618.91</v>
      </c>
      <c r="I201" s="55">
        <v>617.77</v>
      </c>
      <c r="J201" s="55">
        <v>616.46</v>
      </c>
      <c r="K201" s="55">
        <v>615.24</v>
      </c>
      <c r="L201" s="55">
        <v>614.19000000000005</v>
      </c>
      <c r="M201" s="55">
        <v>613.14</v>
      </c>
      <c r="N201" s="55">
        <v>612.03</v>
      </c>
      <c r="O201" s="55">
        <v>610.89</v>
      </c>
      <c r="P201" s="55">
        <v>609.5</v>
      </c>
      <c r="Q201" s="55">
        <v>607.99</v>
      </c>
      <c r="R201" s="55">
        <v>606.59</v>
      </c>
      <c r="S201" s="55">
        <v>605.14</v>
      </c>
      <c r="T201" s="55">
        <v>603.36</v>
      </c>
      <c r="U201" s="55">
        <v>599.48</v>
      </c>
      <c r="V201" s="55">
        <v>598.11</v>
      </c>
      <c r="W201" s="55">
        <v>596.39</v>
      </c>
      <c r="X201" s="55">
        <v>594.77</v>
      </c>
      <c r="Y201" s="55">
        <v>593.1</v>
      </c>
      <c r="Z201" s="55">
        <v>590.87</v>
      </c>
      <c r="AA201" s="55">
        <v>588.71</v>
      </c>
      <c r="AB201" s="55">
        <v>586.44000000000005</v>
      </c>
      <c r="AC201" s="55">
        <v>584.30999999999995</v>
      </c>
      <c r="AD201" s="55">
        <v>582.25</v>
      </c>
      <c r="AE201" s="55">
        <v>580.28</v>
      </c>
      <c r="AF201" s="55">
        <v>578.02</v>
      </c>
      <c r="AG201" s="55">
        <v>576.12</v>
      </c>
      <c r="AH201" s="40"/>
    </row>
    <row r="202" spans="1:34" x14ac:dyDescent="0.35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0"/>
    </row>
    <row r="203" spans="1:34" x14ac:dyDescent="0.35">
      <c r="A203" s="18" t="s">
        <v>66</v>
      </c>
      <c r="B203" s="56">
        <v>1077436.6000000001</v>
      </c>
      <c r="C203" s="56">
        <v>1074878.1000000001</v>
      </c>
      <c r="D203" s="56">
        <v>1068131</v>
      </c>
      <c r="E203" s="56">
        <v>1060069.3999999999</v>
      </c>
      <c r="F203" s="56">
        <v>1050488.8</v>
      </c>
      <c r="G203" s="56">
        <v>1040510.2</v>
      </c>
      <c r="H203" s="56">
        <v>1031520.7</v>
      </c>
      <c r="I203" s="56">
        <v>1024277</v>
      </c>
      <c r="J203" s="56">
        <v>1018510.7</v>
      </c>
      <c r="K203" s="56">
        <v>1014726.6</v>
      </c>
      <c r="L203" s="56">
        <v>1011648.9</v>
      </c>
      <c r="M203" s="56">
        <v>1008894.6</v>
      </c>
      <c r="N203" s="56">
        <v>1006263.1</v>
      </c>
      <c r="O203" s="56">
        <v>1002950</v>
      </c>
      <c r="P203" s="56">
        <v>998655.1</v>
      </c>
      <c r="Q203" s="56">
        <v>993345.3</v>
      </c>
      <c r="R203" s="56">
        <v>987239.3</v>
      </c>
      <c r="S203" s="56">
        <v>980601.3</v>
      </c>
      <c r="T203" s="56">
        <v>972923.4</v>
      </c>
      <c r="U203" s="56">
        <v>964991.9</v>
      </c>
      <c r="V203" s="56">
        <v>956104.5</v>
      </c>
      <c r="W203" s="56">
        <v>946937.4</v>
      </c>
      <c r="X203" s="56">
        <v>938035.19999999995</v>
      </c>
      <c r="Y203" s="56">
        <v>928845.5</v>
      </c>
      <c r="Z203" s="56">
        <v>919528.1</v>
      </c>
      <c r="AA203" s="56">
        <v>909870.3</v>
      </c>
      <c r="AB203" s="56">
        <v>900924.5</v>
      </c>
      <c r="AC203" s="56">
        <v>891727.7</v>
      </c>
      <c r="AD203" s="56">
        <v>881370.8</v>
      </c>
      <c r="AE203" s="56">
        <v>871814.5</v>
      </c>
      <c r="AF203" s="56">
        <v>860937.1</v>
      </c>
      <c r="AG203" s="56">
        <v>849894.40000000002</v>
      </c>
      <c r="AH203" s="40"/>
    </row>
    <row r="204" spans="1:34" x14ac:dyDescent="0.35">
      <c r="A204" s="20" t="s">
        <v>43</v>
      </c>
      <c r="B204" s="50">
        <v>716434.1</v>
      </c>
      <c r="C204" s="50">
        <v>712540.7</v>
      </c>
      <c r="D204" s="50">
        <v>704997.7</v>
      </c>
      <c r="E204" s="50">
        <v>696658.3</v>
      </c>
      <c r="F204" s="50">
        <v>686781</v>
      </c>
      <c r="G204" s="50">
        <v>676639.4</v>
      </c>
      <c r="H204" s="50">
        <v>667513.19999999995</v>
      </c>
      <c r="I204" s="50">
        <v>659872</v>
      </c>
      <c r="J204" s="50">
        <v>653538.69999999995</v>
      </c>
      <c r="K204" s="50">
        <v>649076.5</v>
      </c>
      <c r="L204" s="50">
        <v>645331.80000000005</v>
      </c>
      <c r="M204" s="50">
        <v>641924.5</v>
      </c>
      <c r="N204" s="50">
        <v>638720.19999999995</v>
      </c>
      <c r="O204" s="50">
        <v>634992.1</v>
      </c>
      <c r="P204" s="50">
        <v>630884.5</v>
      </c>
      <c r="Q204" s="50">
        <v>626112</v>
      </c>
      <c r="R204" s="50">
        <v>620850.80000000005</v>
      </c>
      <c r="S204" s="50">
        <v>615320.4</v>
      </c>
      <c r="T204" s="50">
        <v>609034.6</v>
      </c>
      <c r="U204" s="50">
        <v>602767.6</v>
      </c>
      <c r="V204" s="50">
        <v>595655.80000000005</v>
      </c>
      <c r="W204" s="50">
        <v>588457</v>
      </c>
      <c r="X204" s="50">
        <v>581483.69999999995</v>
      </c>
      <c r="Y204" s="50">
        <v>574320.6</v>
      </c>
      <c r="Z204" s="50">
        <v>567113.1</v>
      </c>
      <c r="AA204" s="50">
        <v>559639.80000000005</v>
      </c>
      <c r="AB204" s="50">
        <v>552837.19999999995</v>
      </c>
      <c r="AC204" s="50">
        <v>545857</v>
      </c>
      <c r="AD204" s="50">
        <v>537995.4</v>
      </c>
      <c r="AE204" s="50">
        <v>530962.1</v>
      </c>
      <c r="AF204" s="50">
        <v>522832.3</v>
      </c>
      <c r="AG204" s="50">
        <v>514455.4</v>
      </c>
      <c r="AH204" s="40"/>
    </row>
    <row r="205" spans="1:34" x14ac:dyDescent="0.35">
      <c r="A205" s="22" t="s">
        <v>20</v>
      </c>
      <c r="B205" s="51">
        <v>543434.69999999995</v>
      </c>
      <c r="C205" s="51">
        <v>535737</v>
      </c>
      <c r="D205" s="51">
        <v>524529.19999999995</v>
      </c>
      <c r="E205" s="51">
        <v>512906.1</v>
      </c>
      <c r="F205" s="51">
        <v>500147.1</v>
      </c>
      <c r="G205" s="51">
        <v>487900.1</v>
      </c>
      <c r="H205" s="51">
        <v>476427.9</v>
      </c>
      <c r="I205" s="51">
        <v>466414.3</v>
      </c>
      <c r="J205" s="51">
        <v>457582.8</v>
      </c>
      <c r="K205" s="51">
        <v>450518.3</v>
      </c>
      <c r="L205" s="51">
        <v>444310.1</v>
      </c>
      <c r="M205" s="51">
        <v>438574.6</v>
      </c>
      <c r="N205" s="51">
        <v>433084.9</v>
      </c>
      <c r="O205" s="51">
        <v>427542.6</v>
      </c>
      <c r="P205" s="51">
        <v>421812.6</v>
      </c>
      <c r="Q205" s="51">
        <v>415788.1</v>
      </c>
      <c r="R205" s="51">
        <v>409388.6</v>
      </c>
      <c r="S205" s="51">
        <v>402579.8</v>
      </c>
      <c r="T205" s="51">
        <v>395410.8</v>
      </c>
      <c r="U205" s="51">
        <v>387895</v>
      </c>
      <c r="V205" s="51">
        <v>380108.5</v>
      </c>
      <c r="W205" s="51">
        <v>372215.7</v>
      </c>
      <c r="X205" s="51">
        <v>364424.1</v>
      </c>
      <c r="Y205" s="51">
        <v>356622.9</v>
      </c>
      <c r="Z205" s="51">
        <v>348943.1</v>
      </c>
      <c r="AA205" s="51">
        <v>341352</v>
      </c>
      <c r="AB205" s="51">
        <v>334074.3</v>
      </c>
      <c r="AC205" s="51">
        <v>327017.90000000002</v>
      </c>
      <c r="AD205" s="51">
        <v>320202.3</v>
      </c>
      <c r="AE205" s="51">
        <v>313621.8</v>
      </c>
      <c r="AF205" s="51">
        <v>307322.90000000002</v>
      </c>
      <c r="AG205" s="51">
        <v>301229.09999999998</v>
      </c>
      <c r="AH205" s="40"/>
    </row>
    <row r="206" spans="1:34" x14ac:dyDescent="0.35">
      <c r="A206" s="25" t="s">
        <v>21</v>
      </c>
      <c r="B206" s="52">
        <v>10647.3</v>
      </c>
      <c r="C206" s="52">
        <v>10469.5</v>
      </c>
      <c r="D206" s="52">
        <v>10235.799999999999</v>
      </c>
      <c r="E206" s="52">
        <v>9973.4</v>
      </c>
      <c r="F206" s="52">
        <v>9695.7000000000007</v>
      </c>
      <c r="G206" s="52">
        <v>9425.2999999999993</v>
      </c>
      <c r="H206" s="52">
        <v>9196.1</v>
      </c>
      <c r="I206" s="52">
        <v>9015.7999999999993</v>
      </c>
      <c r="J206" s="52">
        <v>8885</v>
      </c>
      <c r="K206" s="52">
        <v>8802.9</v>
      </c>
      <c r="L206" s="52">
        <v>8755.2000000000007</v>
      </c>
      <c r="M206" s="52">
        <v>8733.2999999999993</v>
      </c>
      <c r="N206" s="52">
        <v>8730.7999999999993</v>
      </c>
      <c r="O206" s="52">
        <v>8733.4</v>
      </c>
      <c r="P206" s="52">
        <v>8737.2000000000007</v>
      </c>
      <c r="Q206" s="52">
        <v>8738.7999999999993</v>
      </c>
      <c r="R206" s="52">
        <v>8732.9</v>
      </c>
      <c r="S206" s="52">
        <v>8721.1</v>
      </c>
      <c r="T206" s="52">
        <v>8703.6</v>
      </c>
      <c r="U206" s="52">
        <v>8680.2999999999993</v>
      </c>
      <c r="V206" s="52">
        <v>8650.5</v>
      </c>
      <c r="W206" s="52">
        <v>8614.5</v>
      </c>
      <c r="X206" s="52">
        <v>8573.7000000000007</v>
      </c>
      <c r="Y206" s="52">
        <v>8532.6</v>
      </c>
      <c r="Z206" s="52">
        <v>8495.4</v>
      </c>
      <c r="AA206" s="52">
        <v>8459.1</v>
      </c>
      <c r="AB206" s="52">
        <v>8428</v>
      </c>
      <c r="AC206" s="52">
        <v>8398.2000000000007</v>
      </c>
      <c r="AD206" s="52">
        <v>8370.7999999999993</v>
      </c>
      <c r="AE206" s="52">
        <v>8347.1</v>
      </c>
      <c r="AF206" s="52">
        <v>8324.1</v>
      </c>
      <c r="AG206" s="52">
        <v>8306</v>
      </c>
      <c r="AH206" s="40"/>
    </row>
    <row r="207" spans="1:34" x14ac:dyDescent="0.35">
      <c r="A207" s="27" t="s">
        <v>22</v>
      </c>
      <c r="B207" s="53">
        <v>489325</v>
      </c>
      <c r="C207" s="53">
        <v>481874</v>
      </c>
      <c r="D207" s="53">
        <v>471085.2</v>
      </c>
      <c r="E207" s="53">
        <v>460057.7</v>
      </c>
      <c r="F207" s="53">
        <v>447909</v>
      </c>
      <c r="G207" s="53">
        <v>436300.5</v>
      </c>
      <c r="H207" s="53">
        <v>425458.2</v>
      </c>
      <c r="I207" s="53">
        <v>416036.7</v>
      </c>
      <c r="J207" s="53">
        <v>407763.5</v>
      </c>
      <c r="K207" s="53">
        <v>401192.9</v>
      </c>
      <c r="L207" s="53">
        <v>395460.3</v>
      </c>
      <c r="M207" s="53">
        <v>390192.4</v>
      </c>
      <c r="N207" s="53">
        <v>385183.8</v>
      </c>
      <c r="O207" s="53">
        <v>380153.7</v>
      </c>
      <c r="P207" s="53">
        <v>374952.3</v>
      </c>
      <c r="Q207" s="53">
        <v>369437.7</v>
      </c>
      <c r="R207" s="53">
        <v>363589.5</v>
      </c>
      <c r="S207" s="53">
        <v>357369.7</v>
      </c>
      <c r="T207" s="53">
        <v>350818</v>
      </c>
      <c r="U207" s="53">
        <v>343957.3</v>
      </c>
      <c r="V207" s="53">
        <v>336860.8</v>
      </c>
      <c r="W207" s="53">
        <v>329658.8</v>
      </c>
      <c r="X207" s="53">
        <v>322585.3</v>
      </c>
      <c r="Y207" s="53">
        <v>315525.7</v>
      </c>
      <c r="Z207" s="53">
        <v>308595.8</v>
      </c>
      <c r="AA207" s="53">
        <v>301754.8</v>
      </c>
      <c r="AB207" s="53">
        <v>295219.40000000002</v>
      </c>
      <c r="AC207" s="53">
        <v>288892.59999999998</v>
      </c>
      <c r="AD207" s="53">
        <v>282785.40000000002</v>
      </c>
      <c r="AE207" s="53">
        <v>276877.7</v>
      </c>
      <c r="AF207" s="53">
        <v>271229.3</v>
      </c>
      <c r="AG207" s="53">
        <v>265748.7</v>
      </c>
      <c r="AH207" s="40"/>
    </row>
    <row r="208" spans="1:34" x14ac:dyDescent="0.35">
      <c r="A208" s="27" t="s">
        <v>23</v>
      </c>
      <c r="B208" s="53">
        <v>43462.400000000001</v>
      </c>
      <c r="C208" s="53">
        <v>43393.5</v>
      </c>
      <c r="D208" s="53">
        <v>43208.1</v>
      </c>
      <c r="E208" s="53">
        <v>42875.1</v>
      </c>
      <c r="F208" s="53">
        <v>42542.400000000001</v>
      </c>
      <c r="G208" s="53">
        <v>42174.400000000001</v>
      </c>
      <c r="H208" s="53">
        <v>41773.599999999999</v>
      </c>
      <c r="I208" s="53">
        <v>41361.800000000003</v>
      </c>
      <c r="J208" s="53">
        <v>40934.300000000003</v>
      </c>
      <c r="K208" s="53">
        <v>40522.6</v>
      </c>
      <c r="L208" s="53">
        <v>40094.6</v>
      </c>
      <c r="M208" s="53">
        <v>39648.800000000003</v>
      </c>
      <c r="N208" s="53">
        <v>39170.300000000003</v>
      </c>
      <c r="O208" s="53">
        <v>38655.5</v>
      </c>
      <c r="P208" s="53">
        <v>38123.1</v>
      </c>
      <c r="Q208" s="53">
        <v>37611.599999999999</v>
      </c>
      <c r="R208" s="53">
        <v>37066.199999999997</v>
      </c>
      <c r="S208" s="53">
        <v>36489</v>
      </c>
      <c r="T208" s="53">
        <v>35889.300000000003</v>
      </c>
      <c r="U208" s="53">
        <v>35257.300000000003</v>
      </c>
      <c r="V208" s="53">
        <v>34597.199999999997</v>
      </c>
      <c r="W208" s="53">
        <v>33942.400000000001</v>
      </c>
      <c r="X208" s="53">
        <v>33265.1</v>
      </c>
      <c r="Y208" s="53">
        <v>32564.6</v>
      </c>
      <c r="Z208" s="53">
        <v>31851.9</v>
      </c>
      <c r="AA208" s="53">
        <v>31138.1</v>
      </c>
      <c r="AB208" s="53">
        <v>30426.799999999999</v>
      </c>
      <c r="AC208" s="53">
        <v>29727.1</v>
      </c>
      <c r="AD208" s="53">
        <v>29046.1</v>
      </c>
      <c r="AE208" s="53">
        <v>28397</v>
      </c>
      <c r="AF208" s="53">
        <v>27769.599999999999</v>
      </c>
      <c r="AG208" s="53">
        <v>27174.3</v>
      </c>
      <c r="AH208" s="40"/>
    </row>
    <row r="209" spans="1:34" x14ac:dyDescent="0.35">
      <c r="A209" s="22" t="s">
        <v>24</v>
      </c>
      <c r="B209" s="51">
        <v>5182.2</v>
      </c>
      <c r="C209" s="51">
        <v>5215.6000000000004</v>
      </c>
      <c r="D209" s="51">
        <v>5240.6000000000004</v>
      </c>
      <c r="E209" s="51">
        <v>5255.7</v>
      </c>
      <c r="F209" s="51">
        <v>5267.3</v>
      </c>
      <c r="G209" s="51">
        <v>5272.7</v>
      </c>
      <c r="H209" s="51">
        <v>5278.4</v>
      </c>
      <c r="I209" s="51">
        <v>5291.5</v>
      </c>
      <c r="J209" s="51">
        <v>5300.7</v>
      </c>
      <c r="K209" s="51">
        <v>5297.8</v>
      </c>
      <c r="L209" s="51">
        <v>5305</v>
      </c>
      <c r="M209" s="51">
        <v>5306.6</v>
      </c>
      <c r="N209" s="51">
        <v>5261.9</v>
      </c>
      <c r="O209" s="51">
        <v>5260.5</v>
      </c>
      <c r="P209" s="51">
        <v>5252</v>
      </c>
      <c r="Q209" s="51">
        <v>5245.4</v>
      </c>
      <c r="R209" s="51">
        <v>5229.2</v>
      </c>
      <c r="S209" s="51">
        <v>5212.8999999999996</v>
      </c>
      <c r="T209" s="51">
        <v>5186</v>
      </c>
      <c r="U209" s="51">
        <v>5150.5</v>
      </c>
      <c r="V209" s="51">
        <v>5104.8999999999996</v>
      </c>
      <c r="W209" s="51">
        <v>5054.8999999999996</v>
      </c>
      <c r="X209" s="51">
        <v>5002.8999999999996</v>
      </c>
      <c r="Y209" s="51">
        <v>4954.7</v>
      </c>
      <c r="Z209" s="51">
        <v>4901.3999999999996</v>
      </c>
      <c r="AA209" s="51">
        <v>4828.2</v>
      </c>
      <c r="AB209" s="51">
        <v>4769.8999999999996</v>
      </c>
      <c r="AC209" s="51">
        <v>4696.3</v>
      </c>
      <c r="AD209" s="51">
        <v>4598.3</v>
      </c>
      <c r="AE209" s="51">
        <v>4499.3</v>
      </c>
      <c r="AF209" s="51">
        <v>4388.8999999999996</v>
      </c>
      <c r="AG209" s="51">
        <v>4306.2</v>
      </c>
      <c r="AH209" s="40"/>
    </row>
    <row r="210" spans="1:34" x14ac:dyDescent="0.35">
      <c r="A210" s="25" t="s">
        <v>25</v>
      </c>
      <c r="B210" s="52">
        <v>5182.2</v>
      </c>
      <c r="C210" s="52">
        <v>5215.6000000000004</v>
      </c>
      <c r="D210" s="52">
        <v>5240.6000000000004</v>
      </c>
      <c r="E210" s="52">
        <v>5255.7</v>
      </c>
      <c r="F210" s="52">
        <v>5267.3</v>
      </c>
      <c r="G210" s="52">
        <v>5272.7</v>
      </c>
      <c r="H210" s="52">
        <v>5278.4</v>
      </c>
      <c r="I210" s="52">
        <v>5291.5</v>
      </c>
      <c r="J210" s="52">
        <v>5300.7</v>
      </c>
      <c r="K210" s="52">
        <v>5297.8</v>
      </c>
      <c r="L210" s="52">
        <v>5305</v>
      </c>
      <c r="M210" s="52">
        <v>5306.6</v>
      </c>
      <c r="N210" s="52">
        <v>5261.9</v>
      </c>
      <c r="O210" s="52">
        <v>5260.5</v>
      </c>
      <c r="P210" s="52">
        <v>5252</v>
      </c>
      <c r="Q210" s="52">
        <v>5245.4</v>
      </c>
      <c r="R210" s="52">
        <v>5229.2</v>
      </c>
      <c r="S210" s="52">
        <v>5212.8999999999996</v>
      </c>
      <c r="T210" s="52">
        <v>5186</v>
      </c>
      <c r="U210" s="52">
        <v>5150.5</v>
      </c>
      <c r="V210" s="52">
        <v>5104.8999999999996</v>
      </c>
      <c r="W210" s="52">
        <v>5054.8999999999996</v>
      </c>
      <c r="X210" s="52">
        <v>5002.8999999999996</v>
      </c>
      <c r="Y210" s="52">
        <v>4954.7</v>
      </c>
      <c r="Z210" s="52">
        <v>4901.3999999999996</v>
      </c>
      <c r="AA210" s="52">
        <v>4828.2</v>
      </c>
      <c r="AB210" s="52">
        <v>4769.8999999999996</v>
      </c>
      <c r="AC210" s="52">
        <v>4696.3</v>
      </c>
      <c r="AD210" s="52">
        <v>4598.3</v>
      </c>
      <c r="AE210" s="52">
        <v>4499.3</v>
      </c>
      <c r="AF210" s="52">
        <v>4388.8999999999996</v>
      </c>
      <c r="AG210" s="52">
        <v>4306.2</v>
      </c>
      <c r="AH210" s="40"/>
    </row>
    <row r="211" spans="1:34" x14ac:dyDescent="0.35">
      <c r="A211" s="27" t="s">
        <v>26</v>
      </c>
      <c r="B211" s="31">
        <v>0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0</v>
      </c>
      <c r="I211" s="31">
        <v>0</v>
      </c>
      <c r="J211" s="31">
        <v>0</v>
      </c>
      <c r="K211" s="31">
        <v>0</v>
      </c>
      <c r="L211" s="31">
        <v>0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0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40"/>
    </row>
    <row r="212" spans="1:34" x14ac:dyDescent="0.35">
      <c r="A212" s="27" t="s">
        <v>27</v>
      </c>
      <c r="B212" s="31">
        <v>0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40"/>
    </row>
    <row r="213" spans="1:34" x14ac:dyDescent="0.35">
      <c r="A213" s="22" t="s">
        <v>28</v>
      </c>
      <c r="B213" s="51">
        <v>167817.2</v>
      </c>
      <c r="C213" s="51">
        <v>171588.2</v>
      </c>
      <c r="D213" s="51">
        <v>175227.9</v>
      </c>
      <c r="E213" s="51">
        <v>178496.5</v>
      </c>
      <c r="F213" s="51">
        <v>181366.6</v>
      </c>
      <c r="G213" s="51">
        <v>183466.5</v>
      </c>
      <c r="H213" s="51">
        <v>185806.9</v>
      </c>
      <c r="I213" s="51">
        <v>188166.2</v>
      </c>
      <c r="J213" s="51">
        <v>190655.2</v>
      </c>
      <c r="K213" s="51">
        <v>193260.4</v>
      </c>
      <c r="L213" s="51">
        <v>195716.7</v>
      </c>
      <c r="M213" s="51">
        <v>198043.4</v>
      </c>
      <c r="N213" s="51">
        <v>200373.4</v>
      </c>
      <c r="O213" s="51">
        <v>202189</v>
      </c>
      <c r="P213" s="51">
        <v>203819.9</v>
      </c>
      <c r="Q213" s="51">
        <v>205078.39999999999</v>
      </c>
      <c r="R213" s="51">
        <v>206232.9</v>
      </c>
      <c r="S213" s="51">
        <v>207527.7</v>
      </c>
      <c r="T213" s="51">
        <v>208437.8</v>
      </c>
      <c r="U213" s="51">
        <v>209722.1</v>
      </c>
      <c r="V213" s="51">
        <v>210442.5</v>
      </c>
      <c r="W213" s="51">
        <v>211186.3</v>
      </c>
      <c r="X213" s="51">
        <v>212056.7</v>
      </c>
      <c r="Y213" s="51">
        <v>212743.1</v>
      </c>
      <c r="Z213" s="51">
        <v>213268.7</v>
      </c>
      <c r="AA213" s="51">
        <v>213459.6</v>
      </c>
      <c r="AB213" s="51">
        <v>213993</v>
      </c>
      <c r="AC213" s="51">
        <v>214142.9</v>
      </c>
      <c r="AD213" s="51">
        <v>213194.8</v>
      </c>
      <c r="AE213" s="51">
        <v>212841.1</v>
      </c>
      <c r="AF213" s="51">
        <v>211120.5</v>
      </c>
      <c r="AG213" s="51">
        <v>208920.1</v>
      </c>
      <c r="AH213" s="40"/>
    </row>
    <row r="214" spans="1:34" x14ac:dyDescent="0.35">
      <c r="A214" s="25" t="s">
        <v>29</v>
      </c>
      <c r="B214" s="52">
        <v>22762.2</v>
      </c>
      <c r="C214" s="52">
        <v>22954.3</v>
      </c>
      <c r="D214" s="52">
        <v>23136.9</v>
      </c>
      <c r="E214" s="52">
        <v>23283.9</v>
      </c>
      <c r="F214" s="52">
        <v>23359.4</v>
      </c>
      <c r="G214" s="52">
        <v>23500</v>
      </c>
      <c r="H214" s="52">
        <v>23683</v>
      </c>
      <c r="I214" s="52">
        <v>23814.9</v>
      </c>
      <c r="J214" s="52">
        <v>23921.1</v>
      </c>
      <c r="K214" s="52">
        <v>24089.599999999999</v>
      </c>
      <c r="L214" s="52">
        <v>24271.200000000001</v>
      </c>
      <c r="M214" s="52">
        <v>24461.1</v>
      </c>
      <c r="N214" s="52">
        <v>24648</v>
      </c>
      <c r="O214" s="52">
        <v>24796.1</v>
      </c>
      <c r="P214" s="52">
        <v>24967</v>
      </c>
      <c r="Q214" s="52">
        <v>25103.4</v>
      </c>
      <c r="R214" s="52">
        <v>25228.7</v>
      </c>
      <c r="S214" s="52">
        <v>25376.5</v>
      </c>
      <c r="T214" s="52">
        <v>25484</v>
      </c>
      <c r="U214" s="52">
        <v>25658.7</v>
      </c>
      <c r="V214" s="52">
        <v>25736.9</v>
      </c>
      <c r="W214" s="52">
        <v>25823.599999999999</v>
      </c>
      <c r="X214" s="52">
        <v>25928.3</v>
      </c>
      <c r="Y214" s="52">
        <v>25995.3</v>
      </c>
      <c r="Z214" s="52">
        <v>26039.8</v>
      </c>
      <c r="AA214" s="52">
        <v>26036.3</v>
      </c>
      <c r="AB214" s="52">
        <v>26041</v>
      </c>
      <c r="AC214" s="52">
        <v>25996.6</v>
      </c>
      <c r="AD214" s="52">
        <v>25818</v>
      </c>
      <c r="AE214" s="52">
        <v>25681.3</v>
      </c>
      <c r="AF214" s="52">
        <v>25389.1</v>
      </c>
      <c r="AG214" s="52">
        <v>25029.5</v>
      </c>
      <c r="AH214" s="40"/>
    </row>
    <row r="215" spans="1:34" x14ac:dyDescent="0.35">
      <c r="A215" s="27" t="s">
        <v>30</v>
      </c>
      <c r="B215" s="53">
        <v>70532.399999999994</v>
      </c>
      <c r="C215" s="53">
        <v>71911.899999999994</v>
      </c>
      <c r="D215" s="53">
        <v>73327.600000000006</v>
      </c>
      <c r="E215" s="53">
        <v>74520.7</v>
      </c>
      <c r="F215" s="53">
        <v>75549.399999999994</v>
      </c>
      <c r="G215" s="53">
        <v>76537.8</v>
      </c>
      <c r="H215" s="53">
        <v>77645.3</v>
      </c>
      <c r="I215" s="53">
        <v>78694.899999999994</v>
      </c>
      <c r="J215" s="53">
        <v>79798.2</v>
      </c>
      <c r="K215" s="53">
        <v>80911.100000000006</v>
      </c>
      <c r="L215" s="53">
        <v>81986.100000000006</v>
      </c>
      <c r="M215" s="53">
        <v>82943.399999999994</v>
      </c>
      <c r="N215" s="53">
        <v>83902.6</v>
      </c>
      <c r="O215" s="53">
        <v>84608.5</v>
      </c>
      <c r="P215" s="53">
        <v>85202.5</v>
      </c>
      <c r="Q215" s="53">
        <v>85617.9</v>
      </c>
      <c r="R215" s="53">
        <v>85969.7</v>
      </c>
      <c r="S215" s="53">
        <v>86434.9</v>
      </c>
      <c r="T215" s="53">
        <v>86668.6</v>
      </c>
      <c r="U215" s="53">
        <v>87071.7</v>
      </c>
      <c r="V215" s="53">
        <v>87281.5</v>
      </c>
      <c r="W215" s="53">
        <v>87478.2</v>
      </c>
      <c r="X215" s="53">
        <v>87735.7</v>
      </c>
      <c r="Y215" s="53">
        <v>87948.2</v>
      </c>
      <c r="Z215" s="53">
        <v>88110.399999999994</v>
      </c>
      <c r="AA215" s="53">
        <v>88208.8</v>
      </c>
      <c r="AB215" s="53">
        <v>88453.5</v>
      </c>
      <c r="AC215" s="53">
        <v>88562.1</v>
      </c>
      <c r="AD215" s="53">
        <v>88301.6</v>
      </c>
      <c r="AE215" s="53">
        <v>88249.1</v>
      </c>
      <c r="AF215" s="53">
        <v>87659</v>
      </c>
      <c r="AG215" s="53">
        <v>86875.8</v>
      </c>
      <c r="AH215" s="40"/>
    </row>
    <row r="216" spans="1:34" x14ac:dyDescent="0.35">
      <c r="A216" s="27" t="s">
        <v>31</v>
      </c>
      <c r="B216" s="53">
        <v>74522.600000000006</v>
      </c>
      <c r="C216" s="53">
        <v>76721.899999999994</v>
      </c>
      <c r="D216" s="53">
        <v>78763.399999999994</v>
      </c>
      <c r="E216" s="53">
        <v>80691.899999999994</v>
      </c>
      <c r="F216" s="53">
        <v>82457.8</v>
      </c>
      <c r="G216" s="53">
        <v>83428.800000000003</v>
      </c>
      <c r="H216" s="53">
        <v>84478.6</v>
      </c>
      <c r="I216" s="53">
        <v>85656.4</v>
      </c>
      <c r="J216" s="53">
        <v>86935.9</v>
      </c>
      <c r="K216" s="53">
        <v>88259.7</v>
      </c>
      <c r="L216" s="53">
        <v>89459.4</v>
      </c>
      <c r="M216" s="53">
        <v>90638.8</v>
      </c>
      <c r="N216" s="53">
        <v>91822.8</v>
      </c>
      <c r="O216" s="53">
        <v>92784.4</v>
      </c>
      <c r="P216" s="53">
        <v>93650.4</v>
      </c>
      <c r="Q216" s="53">
        <v>94357.1</v>
      </c>
      <c r="R216" s="53">
        <v>95034.6</v>
      </c>
      <c r="S216" s="53">
        <v>95716.3</v>
      </c>
      <c r="T216" s="53">
        <v>96285.1</v>
      </c>
      <c r="U216" s="53">
        <v>96991.6</v>
      </c>
      <c r="V216" s="53">
        <v>97424.1</v>
      </c>
      <c r="W216" s="53">
        <v>97884.6</v>
      </c>
      <c r="X216" s="53">
        <v>98392.7</v>
      </c>
      <c r="Y216" s="53">
        <v>98799.6</v>
      </c>
      <c r="Z216" s="53">
        <v>99118.399999999994</v>
      </c>
      <c r="AA216" s="53">
        <v>99214.6</v>
      </c>
      <c r="AB216" s="53">
        <v>99498.5</v>
      </c>
      <c r="AC216" s="53">
        <v>99584.2</v>
      </c>
      <c r="AD216" s="53">
        <v>99075.199999999997</v>
      </c>
      <c r="AE216" s="53">
        <v>98910.6</v>
      </c>
      <c r="AF216" s="53">
        <v>98072.4</v>
      </c>
      <c r="AG216" s="53">
        <v>97014.8</v>
      </c>
      <c r="AH216" s="40"/>
    </row>
    <row r="217" spans="1:34" x14ac:dyDescent="0.35">
      <c r="A217" s="20" t="s">
        <v>44</v>
      </c>
      <c r="B217" s="50">
        <v>361002.5</v>
      </c>
      <c r="C217" s="50">
        <v>362337.4</v>
      </c>
      <c r="D217" s="50">
        <v>363133.2</v>
      </c>
      <c r="E217" s="50">
        <v>363411.1</v>
      </c>
      <c r="F217" s="50">
        <v>363707.8</v>
      </c>
      <c r="G217" s="50">
        <v>363870.8</v>
      </c>
      <c r="H217" s="50">
        <v>364007.5</v>
      </c>
      <c r="I217" s="50">
        <v>364405</v>
      </c>
      <c r="J217" s="50">
        <v>364972</v>
      </c>
      <c r="K217" s="50">
        <v>365650.2</v>
      </c>
      <c r="L217" s="50">
        <v>366317.1</v>
      </c>
      <c r="M217" s="50">
        <v>366970.1</v>
      </c>
      <c r="N217" s="50">
        <v>367542.9</v>
      </c>
      <c r="O217" s="50">
        <v>367957.9</v>
      </c>
      <c r="P217" s="50">
        <v>367770.6</v>
      </c>
      <c r="Q217" s="50">
        <v>367233.2</v>
      </c>
      <c r="R217" s="50">
        <v>366388.6</v>
      </c>
      <c r="S217" s="50">
        <v>365280.9</v>
      </c>
      <c r="T217" s="50">
        <v>363888.8</v>
      </c>
      <c r="U217" s="50">
        <v>362224.3</v>
      </c>
      <c r="V217" s="50">
        <v>360448.7</v>
      </c>
      <c r="W217" s="50">
        <v>358480.4</v>
      </c>
      <c r="X217" s="50">
        <v>356551.5</v>
      </c>
      <c r="Y217" s="50">
        <v>354524.9</v>
      </c>
      <c r="Z217" s="50">
        <v>352415</v>
      </c>
      <c r="AA217" s="50">
        <v>350230.6</v>
      </c>
      <c r="AB217" s="50">
        <v>348087.3</v>
      </c>
      <c r="AC217" s="50">
        <v>345870.6</v>
      </c>
      <c r="AD217" s="50">
        <v>343375.4</v>
      </c>
      <c r="AE217" s="50">
        <v>340852.4</v>
      </c>
      <c r="AF217" s="50">
        <v>338104.8</v>
      </c>
      <c r="AG217" s="50">
        <v>335439</v>
      </c>
      <c r="AH217" s="40"/>
    </row>
    <row r="218" spans="1:34" x14ac:dyDescent="0.35">
      <c r="A218" s="22" t="s">
        <v>20</v>
      </c>
      <c r="B218" s="51">
        <v>331855.3</v>
      </c>
      <c r="C218" s="51">
        <v>332568</v>
      </c>
      <c r="D218" s="51">
        <v>332773.3</v>
      </c>
      <c r="E218" s="51">
        <v>332488.59999999998</v>
      </c>
      <c r="F218" s="51">
        <v>332251.7</v>
      </c>
      <c r="G218" s="51">
        <v>331999.2</v>
      </c>
      <c r="H218" s="51">
        <v>331715.90000000002</v>
      </c>
      <c r="I218" s="51">
        <v>331643.90000000002</v>
      </c>
      <c r="J218" s="51">
        <v>331696.2</v>
      </c>
      <c r="K218" s="51">
        <v>331852.2</v>
      </c>
      <c r="L218" s="51">
        <v>332003.59999999998</v>
      </c>
      <c r="M218" s="51">
        <v>332172.2</v>
      </c>
      <c r="N218" s="51">
        <v>332230.8</v>
      </c>
      <c r="O218" s="51">
        <v>332173.59999999998</v>
      </c>
      <c r="P218" s="51">
        <v>331563.09999999998</v>
      </c>
      <c r="Q218" s="51">
        <v>330658.2</v>
      </c>
      <c r="R218" s="51">
        <v>329463.3</v>
      </c>
      <c r="S218" s="51">
        <v>327994.09999999998</v>
      </c>
      <c r="T218" s="51">
        <v>326256.59999999998</v>
      </c>
      <c r="U218" s="51">
        <v>324287.09999999998</v>
      </c>
      <c r="V218" s="51">
        <v>322113.3</v>
      </c>
      <c r="W218" s="51">
        <v>319738.5</v>
      </c>
      <c r="X218" s="51">
        <v>317332</v>
      </c>
      <c r="Y218" s="51">
        <v>314841.7</v>
      </c>
      <c r="Z218" s="51">
        <v>312298.8</v>
      </c>
      <c r="AA218" s="51">
        <v>309699.40000000002</v>
      </c>
      <c r="AB218" s="51">
        <v>307102.90000000002</v>
      </c>
      <c r="AC218" s="51">
        <v>304429.40000000002</v>
      </c>
      <c r="AD218" s="51">
        <v>301652.90000000002</v>
      </c>
      <c r="AE218" s="51">
        <v>298783.09999999998</v>
      </c>
      <c r="AF218" s="51">
        <v>295851.40000000002</v>
      </c>
      <c r="AG218" s="51">
        <v>293077.2</v>
      </c>
      <c r="AH218" s="40"/>
    </row>
    <row r="219" spans="1:34" x14ac:dyDescent="0.35">
      <c r="A219" s="27" t="s">
        <v>33</v>
      </c>
      <c r="B219" s="53">
        <v>100634.1</v>
      </c>
      <c r="C219" s="53">
        <v>99433.2</v>
      </c>
      <c r="D219" s="53">
        <v>98160.8</v>
      </c>
      <c r="E219" s="53">
        <v>96830.9</v>
      </c>
      <c r="F219" s="53">
        <v>95672.4</v>
      </c>
      <c r="G219" s="53">
        <v>94597.8</v>
      </c>
      <c r="H219" s="53">
        <v>93575.3</v>
      </c>
      <c r="I219" s="53">
        <v>92711.1</v>
      </c>
      <c r="J219" s="53">
        <v>91955.6</v>
      </c>
      <c r="K219" s="53">
        <v>91297.4</v>
      </c>
      <c r="L219" s="53">
        <v>90689.5</v>
      </c>
      <c r="M219" s="53">
        <v>90126.3</v>
      </c>
      <c r="N219" s="53">
        <v>89546.3</v>
      </c>
      <c r="O219" s="53">
        <v>88868</v>
      </c>
      <c r="P219" s="53">
        <v>88011.199999999997</v>
      </c>
      <c r="Q219" s="53">
        <v>87052.9</v>
      </c>
      <c r="R219" s="53">
        <v>86015.9</v>
      </c>
      <c r="S219" s="53">
        <v>84912.8</v>
      </c>
      <c r="T219" s="53">
        <v>83762.399999999994</v>
      </c>
      <c r="U219" s="53">
        <v>82589.3</v>
      </c>
      <c r="V219" s="53">
        <v>81434.5</v>
      </c>
      <c r="W219" s="53">
        <v>80320.399999999994</v>
      </c>
      <c r="X219" s="53">
        <v>79287.899999999994</v>
      </c>
      <c r="Y219" s="53">
        <v>78334.8</v>
      </c>
      <c r="Z219" s="53">
        <v>77467.8</v>
      </c>
      <c r="AA219" s="53">
        <v>76682.399999999994</v>
      </c>
      <c r="AB219" s="53">
        <v>75994.2</v>
      </c>
      <c r="AC219" s="53">
        <v>75392.100000000006</v>
      </c>
      <c r="AD219" s="53">
        <v>74847.5</v>
      </c>
      <c r="AE219" s="53">
        <v>74366.5</v>
      </c>
      <c r="AF219" s="53">
        <v>73968.600000000006</v>
      </c>
      <c r="AG219" s="53">
        <v>73654.600000000006</v>
      </c>
      <c r="AH219" s="40"/>
    </row>
    <row r="220" spans="1:34" x14ac:dyDescent="0.35">
      <c r="A220" s="32" t="s">
        <v>34</v>
      </c>
      <c r="B220" s="54">
        <v>231221.2</v>
      </c>
      <c r="C220" s="54">
        <v>233134.8</v>
      </c>
      <c r="D220" s="54">
        <v>234612.5</v>
      </c>
      <c r="E220" s="54">
        <v>235657.7</v>
      </c>
      <c r="F220" s="54">
        <v>236579.3</v>
      </c>
      <c r="G220" s="54">
        <v>237401.3</v>
      </c>
      <c r="H220" s="54">
        <v>238140.6</v>
      </c>
      <c r="I220" s="54">
        <v>238932.8</v>
      </c>
      <c r="J220" s="54">
        <v>239740.6</v>
      </c>
      <c r="K220" s="54">
        <v>240554.8</v>
      </c>
      <c r="L220" s="54">
        <v>241314.1</v>
      </c>
      <c r="M220" s="54">
        <v>242046</v>
      </c>
      <c r="N220" s="54">
        <v>242684.5</v>
      </c>
      <c r="O220" s="54">
        <v>243305.5</v>
      </c>
      <c r="P220" s="54">
        <v>243552</v>
      </c>
      <c r="Q220" s="54">
        <v>243605.2</v>
      </c>
      <c r="R220" s="54">
        <v>243447.4</v>
      </c>
      <c r="S220" s="54">
        <v>243081.3</v>
      </c>
      <c r="T220" s="54">
        <v>242494.2</v>
      </c>
      <c r="U220" s="54">
        <v>241697.7</v>
      </c>
      <c r="V220" s="54">
        <v>240678.7</v>
      </c>
      <c r="W220" s="54">
        <v>239418.1</v>
      </c>
      <c r="X220" s="54">
        <v>238044</v>
      </c>
      <c r="Y220" s="54">
        <v>236506.8</v>
      </c>
      <c r="Z220" s="54">
        <v>234831</v>
      </c>
      <c r="AA220" s="54">
        <v>233017</v>
      </c>
      <c r="AB220" s="54">
        <v>231108.7</v>
      </c>
      <c r="AC220" s="54">
        <v>229037.3</v>
      </c>
      <c r="AD220" s="54">
        <v>226805.4</v>
      </c>
      <c r="AE220" s="54">
        <v>224416.6</v>
      </c>
      <c r="AF220" s="54">
        <v>221882.9</v>
      </c>
      <c r="AG220" s="54">
        <v>219422.7</v>
      </c>
      <c r="AH220" s="40"/>
    </row>
    <row r="221" spans="1:34" x14ac:dyDescent="0.35">
      <c r="A221" s="22" t="s">
        <v>35</v>
      </c>
      <c r="B221" s="54">
        <v>1657.8</v>
      </c>
      <c r="C221" s="54">
        <v>1665.1</v>
      </c>
      <c r="D221" s="54">
        <v>1679.6</v>
      </c>
      <c r="E221" s="54">
        <v>1694.9</v>
      </c>
      <c r="F221" s="54">
        <v>1711.4</v>
      </c>
      <c r="G221" s="54">
        <v>1727.3</v>
      </c>
      <c r="H221" s="54">
        <v>1741.7</v>
      </c>
      <c r="I221" s="54">
        <v>1758.1</v>
      </c>
      <c r="J221" s="54">
        <v>1771.5</v>
      </c>
      <c r="K221" s="54">
        <v>1790.1</v>
      </c>
      <c r="L221" s="54">
        <v>1808.1</v>
      </c>
      <c r="M221" s="54">
        <v>1828.2</v>
      </c>
      <c r="N221" s="54">
        <v>1828.3</v>
      </c>
      <c r="O221" s="54">
        <v>1839.6</v>
      </c>
      <c r="P221" s="54">
        <v>1856</v>
      </c>
      <c r="Q221" s="54">
        <v>1864.8</v>
      </c>
      <c r="R221" s="54">
        <v>1878.4</v>
      </c>
      <c r="S221" s="54">
        <v>1889.9</v>
      </c>
      <c r="T221" s="54">
        <v>1894.6</v>
      </c>
      <c r="U221" s="54">
        <v>1898.7</v>
      </c>
      <c r="V221" s="54">
        <v>1901.3</v>
      </c>
      <c r="W221" s="54">
        <v>1902.4</v>
      </c>
      <c r="X221" s="54">
        <v>1905.9</v>
      </c>
      <c r="Y221" s="54">
        <v>1907.3</v>
      </c>
      <c r="Z221" s="54">
        <v>1903.3</v>
      </c>
      <c r="AA221" s="54">
        <v>1907.6</v>
      </c>
      <c r="AB221" s="54">
        <v>1901.6</v>
      </c>
      <c r="AC221" s="54">
        <v>1900.5</v>
      </c>
      <c r="AD221" s="54">
        <v>1875.6</v>
      </c>
      <c r="AE221" s="54">
        <v>1845.7</v>
      </c>
      <c r="AF221" s="54">
        <v>1818</v>
      </c>
      <c r="AG221" s="54">
        <v>1789.2</v>
      </c>
      <c r="AH221" s="40"/>
    </row>
    <row r="222" spans="1:34" x14ac:dyDescent="0.35">
      <c r="A222" s="22" t="s">
        <v>28</v>
      </c>
      <c r="B222" s="51">
        <v>12646.4</v>
      </c>
      <c r="C222" s="51">
        <v>13135.9</v>
      </c>
      <c r="D222" s="51">
        <v>13601.8</v>
      </c>
      <c r="E222" s="51">
        <v>14042</v>
      </c>
      <c r="F222" s="51">
        <v>14436.2</v>
      </c>
      <c r="G222" s="51">
        <v>14720.9</v>
      </c>
      <c r="H222" s="51">
        <v>15008.1</v>
      </c>
      <c r="I222" s="51">
        <v>15345.3</v>
      </c>
      <c r="J222" s="51">
        <v>15729.4</v>
      </c>
      <c r="K222" s="51">
        <v>16114.4</v>
      </c>
      <c r="L222" s="51">
        <v>16498.3</v>
      </c>
      <c r="M222" s="51">
        <v>16850</v>
      </c>
      <c r="N222" s="51">
        <v>17243.099999999999</v>
      </c>
      <c r="O222" s="51">
        <v>17581.099999999999</v>
      </c>
      <c r="P222" s="51">
        <v>17885.599999999999</v>
      </c>
      <c r="Q222" s="51">
        <v>18142.3</v>
      </c>
      <c r="R222" s="51">
        <v>18376.8</v>
      </c>
      <c r="S222" s="51">
        <v>18627.7</v>
      </c>
      <c r="T222" s="51">
        <v>18862.7</v>
      </c>
      <c r="U222" s="51">
        <v>19112.900000000001</v>
      </c>
      <c r="V222" s="51">
        <v>19393.400000000001</v>
      </c>
      <c r="W222" s="51">
        <v>19696</v>
      </c>
      <c r="X222" s="51">
        <v>20047.400000000001</v>
      </c>
      <c r="Y222" s="51">
        <v>20391.3</v>
      </c>
      <c r="Z222" s="51">
        <v>20709.2</v>
      </c>
      <c r="AA222" s="51">
        <v>20995.8</v>
      </c>
      <c r="AB222" s="51">
        <v>21325.9</v>
      </c>
      <c r="AC222" s="51">
        <v>21642.3</v>
      </c>
      <c r="AD222" s="51">
        <v>21805.599999999999</v>
      </c>
      <c r="AE222" s="51">
        <v>22041.1</v>
      </c>
      <c r="AF222" s="51">
        <v>22102.7</v>
      </c>
      <c r="AG222" s="51">
        <v>22095.1</v>
      </c>
      <c r="AH222" s="40"/>
    </row>
    <row r="223" spans="1:34" x14ac:dyDescent="0.35">
      <c r="A223" s="25" t="s">
        <v>36</v>
      </c>
      <c r="B223" s="52">
        <v>2288.6999999999998</v>
      </c>
      <c r="C223" s="52">
        <v>2407.9</v>
      </c>
      <c r="D223" s="52">
        <v>2522.4</v>
      </c>
      <c r="E223" s="52">
        <v>2632.3</v>
      </c>
      <c r="F223" s="52">
        <v>2730</v>
      </c>
      <c r="G223" s="52">
        <v>2838.8</v>
      </c>
      <c r="H223" s="52">
        <v>2944.6</v>
      </c>
      <c r="I223" s="52">
        <v>3063.3</v>
      </c>
      <c r="J223" s="52">
        <v>3197.2</v>
      </c>
      <c r="K223" s="52">
        <v>3332</v>
      </c>
      <c r="L223" s="52">
        <v>3465.6</v>
      </c>
      <c r="M223" s="52">
        <v>3603</v>
      </c>
      <c r="N223" s="52">
        <v>3749.3</v>
      </c>
      <c r="O223" s="52">
        <v>3873.1</v>
      </c>
      <c r="P223" s="52">
        <v>4003.5</v>
      </c>
      <c r="Q223" s="52">
        <v>4123.6000000000004</v>
      </c>
      <c r="R223" s="52">
        <v>4237.1000000000004</v>
      </c>
      <c r="S223" s="52">
        <v>4366.3999999999996</v>
      </c>
      <c r="T223" s="52">
        <v>4484.3999999999996</v>
      </c>
      <c r="U223" s="52">
        <v>4604.8999999999996</v>
      </c>
      <c r="V223" s="52">
        <v>4741.5</v>
      </c>
      <c r="W223" s="52">
        <v>4879.8999999999996</v>
      </c>
      <c r="X223" s="52">
        <v>5018</v>
      </c>
      <c r="Y223" s="52">
        <v>5145.8999999999996</v>
      </c>
      <c r="Z223" s="52">
        <v>5268.9</v>
      </c>
      <c r="AA223" s="52">
        <v>5380.2</v>
      </c>
      <c r="AB223" s="52">
        <v>5505.6</v>
      </c>
      <c r="AC223" s="52">
        <v>5626.9</v>
      </c>
      <c r="AD223" s="52">
        <v>5707.1</v>
      </c>
      <c r="AE223" s="52">
        <v>5805.5</v>
      </c>
      <c r="AF223" s="52">
        <v>5849</v>
      </c>
      <c r="AG223" s="52">
        <v>5876.2</v>
      </c>
      <c r="AH223" s="40"/>
    </row>
    <row r="224" spans="1:34" x14ac:dyDescent="0.35">
      <c r="A224" s="32" t="s">
        <v>31</v>
      </c>
      <c r="B224" s="54">
        <v>10357.700000000001</v>
      </c>
      <c r="C224" s="54">
        <v>10728</v>
      </c>
      <c r="D224" s="54">
        <v>11079.4</v>
      </c>
      <c r="E224" s="54">
        <v>11409.6</v>
      </c>
      <c r="F224" s="54">
        <v>11706.2</v>
      </c>
      <c r="G224" s="54">
        <v>11882.1</v>
      </c>
      <c r="H224" s="54">
        <v>12063.5</v>
      </c>
      <c r="I224" s="54">
        <v>12282</v>
      </c>
      <c r="J224" s="54">
        <v>12532.2</v>
      </c>
      <c r="K224" s="54">
        <v>12782.4</v>
      </c>
      <c r="L224" s="54">
        <v>13032.7</v>
      </c>
      <c r="M224" s="54">
        <v>13247</v>
      </c>
      <c r="N224" s="54">
        <v>13493.9</v>
      </c>
      <c r="O224" s="54">
        <v>13708</v>
      </c>
      <c r="P224" s="54">
        <v>13882.1</v>
      </c>
      <c r="Q224" s="54">
        <v>14018.8</v>
      </c>
      <c r="R224" s="54">
        <v>14139.7</v>
      </c>
      <c r="S224" s="54">
        <v>14261.4</v>
      </c>
      <c r="T224" s="54">
        <v>14378.3</v>
      </c>
      <c r="U224" s="54">
        <v>14508</v>
      </c>
      <c r="V224" s="54">
        <v>14651.8</v>
      </c>
      <c r="W224" s="54">
        <v>14816</v>
      </c>
      <c r="X224" s="54">
        <v>15029.4</v>
      </c>
      <c r="Y224" s="54">
        <v>15245.5</v>
      </c>
      <c r="Z224" s="54">
        <v>15440.3</v>
      </c>
      <c r="AA224" s="54">
        <v>15615.6</v>
      </c>
      <c r="AB224" s="54">
        <v>15820.3</v>
      </c>
      <c r="AC224" s="54">
        <v>16015.4</v>
      </c>
      <c r="AD224" s="54">
        <v>16098.5</v>
      </c>
      <c r="AE224" s="54">
        <v>16235.6</v>
      </c>
      <c r="AF224" s="54">
        <v>16253.6</v>
      </c>
      <c r="AG224" s="54">
        <v>16219</v>
      </c>
      <c r="AH224" s="40"/>
    </row>
    <row r="225" spans="1:34" x14ac:dyDescent="0.35">
      <c r="A225" s="22" t="s">
        <v>37</v>
      </c>
      <c r="B225" s="51">
        <v>14843</v>
      </c>
      <c r="C225" s="51">
        <v>14968.4</v>
      </c>
      <c r="D225" s="51">
        <v>15078.5</v>
      </c>
      <c r="E225" s="51">
        <v>15185.7</v>
      </c>
      <c r="F225" s="51">
        <v>15308.6</v>
      </c>
      <c r="G225" s="51">
        <v>15423.4</v>
      </c>
      <c r="H225" s="51">
        <v>15541.9</v>
      </c>
      <c r="I225" s="51">
        <v>15657.6</v>
      </c>
      <c r="J225" s="51">
        <v>15774.9</v>
      </c>
      <c r="K225" s="51">
        <v>15893.5</v>
      </c>
      <c r="L225" s="51">
        <v>16007.2</v>
      </c>
      <c r="M225" s="51">
        <v>16119.7</v>
      </c>
      <c r="N225" s="51">
        <v>16240.7</v>
      </c>
      <c r="O225" s="51">
        <v>16363.6</v>
      </c>
      <c r="P225" s="51">
        <v>16465.900000000001</v>
      </c>
      <c r="Q225" s="51">
        <v>16568</v>
      </c>
      <c r="R225" s="51">
        <v>16670.099999999999</v>
      </c>
      <c r="S225" s="51">
        <v>16769.2</v>
      </c>
      <c r="T225" s="51">
        <v>16874.900000000001</v>
      </c>
      <c r="U225" s="51">
        <v>16925.599999999999</v>
      </c>
      <c r="V225" s="51">
        <v>17040.8</v>
      </c>
      <c r="W225" s="51">
        <v>17143.599999999999</v>
      </c>
      <c r="X225" s="51">
        <v>17266.3</v>
      </c>
      <c r="Y225" s="51">
        <v>17384.599999999999</v>
      </c>
      <c r="Z225" s="51">
        <v>17503.8</v>
      </c>
      <c r="AA225" s="51">
        <v>17627.900000000001</v>
      </c>
      <c r="AB225" s="51">
        <v>17756.900000000001</v>
      </c>
      <c r="AC225" s="51">
        <v>17898.5</v>
      </c>
      <c r="AD225" s="51">
        <v>18041.3</v>
      </c>
      <c r="AE225" s="51">
        <v>18182.599999999999</v>
      </c>
      <c r="AF225" s="51">
        <v>18332.8</v>
      </c>
      <c r="AG225" s="51">
        <v>18477.5</v>
      </c>
      <c r="AH225" s="40"/>
    </row>
    <row r="226" spans="1:34" x14ac:dyDescent="0.35">
      <c r="A226" s="27" t="s">
        <v>38</v>
      </c>
      <c r="B226" s="53">
        <v>11315.7</v>
      </c>
      <c r="C226" s="53">
        <v>11380.5</v>
      </c>
      <c r="D226" s="53">
        <v>11433.9</v>
      </c>
      <c r="E226" s="53">
        <v>11487.7</v>
      </c>
      <c r="F226" s="53">
        <v>11553.7</v>
      </c>
      <c r="G226" s="53">
        <v>11614.5</v>
      </c>
      <c r="H226" s="53">
        <v>11681.7</v>
      </c>
      <c r="I226" s="53">
        <v>11746.9</v>
      </c>
      <c r="J226" s="53">
        <v>11815</v>
      </c>
      <c r="K226" s="53">
        <v>11883.2</v>
      </c>
      <c r="L226" s="53">
        <v>11945.9</v>
      </c>
      <c r="M226" s="53">
        <v>12007.1</v>
      </c>
      <c r="N226" s="53">
        <v>12076.6</v>
      </c>
      <c r="O226" s="53">
        <v>12149.6</v>
      </c>
      <c r="P226" s="53">
        <v>12214.3</v>
      </c>
      <c r="Q226" s="53">
        <v>12278.9</v>
      </c>
      <c r="R226" s="53">
        <v>12342.8</v>
      </c>
      <c r="S226" s="53">
        <v>12403.8</v>
      </c>
      <c r="T226" s="53">
        <v>12473.3</v>
      </c>
      <c r="U226" s="53">
        <v>12500.5</v>
      </c>
      <c r="V226" s="53">
        <v>12575.6</v>
      </c>
      <c r="W226" s="53">
        <v>12639.2</v>
      </c>
      <c r="X226" s="53">
        <v>12720.2</v>
      </c>
      <c r="Y226" s="53">
        <v>12796.8</v>
      </c>
      <c r="Z226" s="53">
        <v>12877.8</v>
      </c>
      <c r="AA226" s="53">
        <v>12964</v>
      </c>
      <c r="AB226" s="53">
        <v>13054.2</v>
      </c>
      <c r="AC226" s="53">
        <v>13155.4</v>
      </c>
      <c r="AD226" s="53">
        <v>13257.6</v>
      </c>
      <c r="AE226" s="53">
        <v>13358.3</v>
      </c>
      <c r="AF226" s="53">
        <v>13470.4</v>
      </c>
      <c r="AG226" s="53">
        <v>13575.3</v>
      </c>
      <c r="AH226" s="40"/>
    </row>
    <row r="227" spans="1:34" x14ac:dyDescent="0.35">
      <c r="A227" s="32" t="s">
        <v>39</v>
      </c>
      <c r="B227" s="54">
        <v>3527.3</v>
      </c>
      <c r="C227" s="54">
        <v>3587.9</v>
      </c>
      <c r="D227" s="54">
        <v>3644.6</v>
      </c>
      <c r="E227" s="54">
        <v>3697.9</v>
      </c>
      <c r="F227" s="54">
        <v>3754.9</v>
      </c>
      <c r="G227" s="54">
        <v>3808.9</v>
      </c>
      <c r="H227" s="54">
        <v>3860.2</v>
      </c>
      <c r="I227" s="54">
        <v>3910.7</v>
      </c>
      <c r="J227" s="54">
        <v>3960</v>
      </c>
      <c r="K227" s="54">
        <v>4010.2</v>
      </c>
      <c r="L227" s="54">
        <v>4061.3</v>
      </c>
      <c r="M227" s="54">
        <v>4112.6000000000004</v>
      </c>
      <c r="N227" s="54">
        <v>4164.1000000000004</v>
      </c>
      <c r="O227" s="54">
        <v>4214</v>
      </c>
      <c r="P227" s="54">
        <v>4251.6000000000004</v>
      </c>
      <c r="Q227" s="54">
        <v>4289.1000000000004</v>
      </c>
      <c r="R227" s="54">
        <v>4327.2</v>
      </c>
      <c r="S227" s="54">
        <v>4365.3</v>
      </c>
      <c r="T227" s="54">
        <v>4401.6000000000004</v>
      </c>
      <c r="U227" s="54">
        <v>4425.1000000000004</v>
      </c>
      <c r="V227" s="54">
        <v>4465.2</v>
      </c>
      <c r="W227" s="54">
        <v>4504.3</v>
      </c>
      <c r="X227" s="54">
        <v>4546.1000000000004</v>
      </c>
      <c r="Y227" s="54">
        <v>4587.7</v>
      </c>
      <c r="Z227" s="54">
        <v>4625.8999999999996</v>
      </c>
      <c r="AA227" s="54">
        <v>4663.8999999999996</v>
      </c>
      <c r="AB227" s="54">
        <v>4702.8</v>
      </c>
      <c r="AC227" s="54">
        <v>4743.1000000000004</v>
      </c>
      <c r="AD227" s="54">
        <v>4783.8</v>
      </c>
      <c r="AE227" s="54">
        <v>4824.3</v>
      </c>
      <c r="AF227" s="54">
        <v>4862.3</v>
      </c>
      <c r="AG227" s="54">
        <v>4902.2</v>
      </c>
      <c r="AH227" s="40"/>
    </row>
    <row r="228" spans="1:34" x14ac:dyDescent="0.35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0"/>
    </row>
    <row r="229" spans="1:34" x14ac:dyDescent="0.35">
      <c r="A229" s="18" t="s">
        <v>67</v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40"/>
    </row>
    <row r="230" spans="1:34" x14ac:dyDescent="0.35">
      <c r="A230" s="20" t="s">
        <v>68</v>
      </c>
      <c r="B230" s="21">
        <v>8.4000000000000005E-2</v>
      </c>
      <c r="C230" s="21">
        <v>8.3000000000000004E-2</v>
      </c>
      <c r="D230" s="21">
        <v>0.08</v>
      </c>
      <c r="E230" s="21">
        <v>7.8E-2</v>
      </c>
      <c r="F230" s="21">
        <v>7.5999999999999998E-2</v>
      </c>
      <c r="G230" s="21">
        <v>7.3999999999999996E-2</v>
      </c>
      <c r="H230" s="21">
        <v>7.2999999999999995E-2</v>
      </c>
      <c r="I230" s="21">
        <v>7.0999999999999994E-2</v>
      </c>
      <c r="J230" s="21">
        <v>6.9000000000000006E-2</v>
      </c>
      <c r="K230" s="21">
        <v>6.8000000000000005E-2</v>
      </c>
      <c r="L230" s="21">
        <v>6.7000000000000004E-2</v>
      </c>
      <c r="M230" s="21">
        <v>6.6000000000000003E-2</v>
      </c>
      <c r="N230" s="21">
        <v>6.5000000000000002E-2</v>
      </c>
      <c r="O230" s="21">
        <v>6.4000000000000001E-2</v>
      </c>
      <c r="P230" s="21">
        <v>6.3E-2</v>
      </c>
      <c r="Q230" s="21">
        <v>6.2E-2</v>
      </c>
      <c r="R230" s="21">
        <v>6.0999999999999999E-2</v>
      </c>
      <c r="S230" s="21">
        <v>0.06</v>
      </c>
      <c r="T230" s="21">
        <v>5.8999999999999997E-2</v>
      </c>
      <c r="U230" s="21">
        <v>5.8000000000000003E-2</v>
      </c>
      <c r="V230" s="21">
        <v>5.6000000000000001E-2</v>
      </c>
      <c r="W230" s="21">
        <v>5.5E-2</v>
      </c>
      <c r="X230" s="21">
        <v>5.3999999999999999E-2</v>
      </c>
      <c r="Y230" s="21">
        <v>5.2999999999999999E-2</v>
      </c>
      <c r="Z230" s="21">
        <v>5.1999999999999998E-2</v>
      </c>
      <c r="AA230" s="21">
        <v>5.0999999999999997E-2</v>
      </c>
      <c r="AB230" s="21">
        <v>0.05</v>
      </c>
      <c r="AC230" s="21">
        <v>4.9000000000000002E-2</v>
      </c>
      <c r="AD230" s="21">
        <v>4.7E-2</v>
      </c>
      <c r="AE230" s="21">
        <v>4.5999999999999999E-2</v>
      </c>
      <c r="AF230" s="21">
        <v>4.4999999999999998E-2</v>
      </c>
      <c r="AG230" s="21">
        <v>4.3999999999999997E-2</v>
      </c>
      <c r="AH230" s="40"/>
    </row>
    <row r="231" spans="1:34" x14ac:dyDescent="0.35">
      <c r="A231" s="22" t="s">
        <v>20</v>
      </c>
      <c r="B231" s="29">
        <v>9.2999999999999999E-2</v>
      </c>
      <c r="C231" s="29">
        <v>9.0999999999999998E-2</v>
      </c>
      <c r="D231" s="29">
        <v>8.7999999999999995E-2</v>
      </c>
      <c r="E231" s="29">
        <v>8.5999999999999993E-2</v>
      </c>
      <c r="F231" s="29">
        <v>8.3000000000000004E-2</v>
      </c>
      <c r="G231" s="29">
        <v>8.1000000000000003E-2</v>
      </c>
      <c r="H231" s="29">
        <v>7.8E-2</v>
      </c>
      <c r="I231" s="29">
        <v>7.5999999999999998E-2</v>
      </c>
      <c r="J231" s="29">
        <v>7.4999999999999997E-2</v>
      </c>
      <c r="K231" s="29">
        <v>7.2999999999999995E-2</v>
      </c>
      <c r="L231" s="29">
        <v>7.1999999999999995E-2</v>
      </c>
      <c r="M231" s="29">
        <v>7.0000000000000007E-2</v>
      </c>
      <c r="N231" s="29">
        <v>6.9000000000000006E-2</v>
      </c>
      <c r="O231" s="29">
        <v>6.8000000000000005E-2</v>
      </c>
      <c r="P231" s="29">
        <v>6.7000000000000004E-2</v>
      </c>
      <c r="Q231" s="29">
        <v>6.5000000000000002E-2</v>
      </c>
      <c r="R231" s="29">
        <v>6.4000000000000001E-2</v>
      </c>
      <c r="S231" s="29">
        <v>6.3E-2</v>
      </c>
      <c r="T231" s="29">
        <v>6.0999999999999999E-2</v>
      </c>
      <c r="U231" s="29">
        <v>0.06</v>
      </c>
      <c r="V231" s="29">
        <v>5.8999999999999997E-2</v>
      </c>
      <c r="W231" s="29">
        <v>5.7000000000000002E-2</v>
      </c>
      <c r="X231" s="29">
        <v>5.6000000000000001E-2</v>
      </c>
      <c r="Y231" s="29">
        <v>5.3999999999999999E-2</v>
      </c>
      <c r="Z231" s="29">
        <v>5.2999999999999999E-2</v>
      </c>
      <c r="AA231" s="29">
        <v>5.0999999999999997E-2</v>
      </c>
      <c r="AB231" s="29">
        <v>0.05</v>
      </c>
      <c r="AC231" s="29">
        <v>4.9000000000000002E-2</v>
      </c>
      <c r="AD231" s="29">
        <v>4.8000000000000001E-2</v>
      </c>
      <c r="AE231" s="29">
        <v>4.5999999999999999E-2</v>
      </c>
      <c r="AF231" s="29">
        <v>4.4999999999999998E-2</v>
      </c>
      <c r="AG231" s="29">
        <v>4.3999999999999997E-2</v>
      </c>
      <c r="AH231" s="40"/>
    </row>
    <row r="232" spans="1:34" x14ac:dyDescent="0.35">
      <c r="A232" s="25" t="s">
        <v>21</v>
      </c>
      <c r="B232" s="30">
        <v>7.5999999999999998E-2</v>
      </c>
      <c r="C232" s="30">
        <v>7.2999999999999995E-2</v>
      </c>
      <c r="D232" s="30">
        <v>7.0000000000000007E-2</v>
      </c>
      <c r="E232" s="30">
        <v>6.8000000000000005E-2</v>
      </c>
      <c r="F232" s="30">
        <v>6.5000000000000002E-2</v>
      </c>
      <c r="G232" s="30">
        <v>6.2E-2</v>
      </c>
      <c r="H232" s="30">
        <v>0.06</v>
      </c>
      <c r="I232" s="30">
        <v>5.8000000000000003E-2</v>
      </c>
      <c r="J232" s="30">
        <v>5.7000000000000002E-2</v>
      </c>
      <c r="K232" s="30">
        <v>5.5E-2</v>
      </c>
      <c r="L232" s="30">
        <v>5.5E-2</v>
      </c>
      <c r="M232" s="30">
        <v>5.3999999999999999E-2</v>
      </c>
      <c r="N232" s="30">
        <v>5.2999999999999999E-2</v>
      </c>
      <c r="O232" s="30">
        <v>5.2999999999999999E-2</v>
      </c>
      <c r="P232" s="30">
        <v>5.1999999999999998E-2</v>
      </c>
      <c r="Q232" s="30">
        <v>5.1999999999999998E-2</v>
      </c>
      <c r="R232" s="30">
        <v>5.0999999999999997E-2</v>
      </c>
      <c r="S232" s="30">
        <v>5.0999999999999997E-2</v>
      </c>
      <c r="T232" s="30">
        <v>0.05</v>
      </c>
      <c r="U232" s="30">
        <v>0.05</v>
      </c>
      <c r="V232" s="30">
        <v>4.9000000000000002E-2</v>
      </c>
      <c r="W232" s="30">
        <v>4.9000000000000002E-2</v>
      </c>
      <c r="X232" s="30">
        <v>4.8000000000000001E-2</v>
      </c>
      <c r="Y232" s="30">
        <v>4.7E-2</v>
      </c>
      <c r="Z232" s="30">
        <v>4.7E-2</v>
      </c>
      <c r="AA232" s="30">
        <v>4.5999999999999999E-2</v>
      </c>
      <c r="AB232" s="30">
        <v>4.5999999999999999E-2</v>
      </c>
      <c r="AC232" s="30">
        <v>4.4999999999999998E-2</v>
      </c>
      <c r="AD232" s="30">
        <v>4.4999999999999998E-2</v>
      </c>
      <c r="AE232" s="30">
        <v>4.4999999999999998E-2</v>
      </c>
      <c r="AF232" s="30">
        <v>4.3999999999999997E-2</v>
      </c>
      <c r="AG232" s="30">
        <v>4.3999999999999997E-2</v>
      </c>
      <c r="AH232" s="40"/>
    </row>
    <row r="233" spans="1:34" x14ac:dyDescent="0.35">
      <c r="A233" s="27" t="s">
        <v>22</v>
      </c>
      <c r="B233" s="31">
        <v>9.6000000000000002E-2</v>
      </c>
      <c r="C233" s="31">
        <v>9.2999999999999999E-2</v>
      </c>
      <c r="D233" s="31">
        <v>9.0999999999999998E-2</v>
      </c>
      <c r="E233" s="31">
        <v>8.7999999999999995E-2</v>
      </c>
      <c r="F233" s="31">
        <v>8.5000000000000006E-2</v>
      </c>
      <c r="G233" s="31">
        <v>8.3000000000000004E-2</v>
      </c>
      <c r="H233" s="31">
        <v>0.08</v>
      </c>
      <c r="I233" s="31">
        <v>7.8E-2</v>
      </c>
      <c r="J233" s="31">
        <v>7.5999999999999998E-2</v>
      </c>
      <c r="K233" s="31">
        <v>7.3999999999999996E-2</v>
      </c>
      <c r="L233" s="31">
        <v>7.2999999999999995E-2</v>
      </c>
      <c r="M233" s="31">
        <v>7.1999999999999995E-2</v>
      </c>
      <c r="N233" s="31">
        <v>7.0000000000000007E-2</v>
      </c>
      <c r="O233" s="31">
        <v>6.9000000000000006E-2</v>
      </c>
      <c r="P233" s="31">
        <v>6.8000000000000005E-2</v>
      </c>
      <c r="Q233" s="31">
        <v>6.6000000000000003E-2</v>
      </c>
      <c r="R233" s="31">
        <v>6.5000000000000002E-2</v>
      </c>
      <c r="S233" s="31">
        <v>6.4000000000000001E-2</v>
      </c>
      <c r="T233" s="31">
        <v>6.3E-2</v>
      </c>
      <c r="U233" s="31">
        <v>6.0999999999999999E-2</v>
      </c>
      <c r="V233" s="31">
        <v>0.06</v>
      </c>
      <c r="W233" s="31">
        <v>5.8000000000000003E-2</v>
      </c>
      <c r="X233" s="31">
        <v>5.7000000000000002E-2</v>
      </c>
      <c r="Y233" s="31">
        <v>5.5E-2</v>
      </c>
      <c r="Z233" s="31">
        <v>5.3999999999999999E-2</v>
      </c>
      <c r="AA233" s="31">
        <v>5.1999999999999998E-2</v>
      </c>
      <c r="AB233" s="31">
        <v>5.0999999999999997E-2</v>
      </c>
      <c r="AC233" s="31">
        <v>0.05</v>
      </c>
      <c r="AD233" s="31">
        <v>4.9000000000000002E-2</v>
      </c>
      <c r="AE233" s="31">
        <v>4.7E-2</v>
      </c>
      <c r="AF233" s="31">
        <v>4.5999999999999999E-2</v>
      </c>
      <c r="AG233" s="31">
        <v>4.4999999999999998E-2</v>
      </c>
      <c r="AH233" s="40"/>
    </row>
    <row r="234" spans="1:34" x14ac:dyDescent="0.35">
      <c r="A234" s="27" t="s">
        <v>23</v>
      </c>
      <c r="B234" s="31">
        <v>7.5999999999999998E-2</v>
      </c>
      <c r="C234" s="31">
        <v>7.4999999999999997E-2</v>
      </c>
      <c r="D234" s="31">
        <v>7.3999999999999996E-2</v>
      </c>
      <c r="E234" s="31">
        <v>7.2999999999999995E-2</v>
      </c>
      <c r="F234" s="31">
        <v>7.1999999999999995E-2</v>
      </c>
      <c r="G234" s="31">
        <v>7.0999999999999994E-2</v>
      </c>
      <c r="H234" s="31">
        <v>6.9000000000000006E-2</v>
      </c>
      <c r="I234" s="31">
        <v>6.8000000000000005E-2</v>
      </c>
      <c r="J234" s="31">
        <v>6.7000000000000004E-2</v>
      </c>
      <c r="K234" s="31">
        <v>6.6000000000000003E-2</v>
      </c>
      <c r="L234" s="31">
        <v>6.5000000000000002E-2</v>
      </c>
      <c r="M234" s="31">
        <v>6.4000000000000001E-2</v>
      </c>
      <c r="N234" s="31">
        <v>6.3E-2</v>
      </c>
      <c r="O234" s="31">
        <v>6.2E-2</v>
      </c>
      <c r="P234" s="31">
        <v>0.06</v>
      </c>
      <c r="Q234" s="31">
        <v>5.8999999999999997E-2</v>
      </c>
      <c r="R234" s="31">
        <v>5.8000000000000003E-2</v>
      </c>
      <c r="S234" s="31">
        <v>5.7000000000000002E-2</v>
      </c>
      <c r="T234" s="31">
        <v>5.5E-2</v>
      </c>
      <c r="U234" s="31">
        <v>5.3999999999999999E-2</v>
      </c>
      <c r="V234" s="31">
        <v>5.2999999999999999E-2</v>
      </c>
      <c r="W234" s="31">
        <v>5.0999999999999997E-2</v>
      </c>
      <c r="X234" s="31">
        <v>0.05</v>
      </c>
      <c r="Y234" s="31">
        <v>4.8000000000000001E-2</v>
      </c>
      <c r="Z234" s="31">
        <v>4.7E-2</v>
      </c>
      <c r="AA234" s="31">
        <v>4.4999999999999998E-2</v>
      </c>
      <c r="AB234" s="31">
        <v>4.3999999999999997E-2</v>
      </c>
      <c r="AC234" s="31">
        <v>4.2999999999999997E-2</v>
      </c>
      <c r="AD234" s="31">
        <v>4.1000000000000002E-2</v>
      </c>
      <c r="AE234" s="31">
        <v>0.04</v>
      </c>
      <c r="AF234" s="31">
        <v>3.9E-2</v>
      </c>
      <c r="AG234" s="31">
        <v>3.6999999999999998E-2</v>
      </c>
      <c r="AH234" s="40"/>
    </row>
    <row r="235" spans="1:34" x14ac:dyDescent="0.35">
      <c r="A235" s="22" t="s">
        <v>24</v>
      </c>
      <c r="B235" s="29">
        <v>8.9999999999999993E-3</v>
      </c>
      <c r="C235" s="29">
        <v>8.0000000000000002E-3</v>
      </c>
      <c r="D235" s="29">
        <v>8.0000000000000002E-3</v>
      </c>
      <c r="E235" s="29">
        <v>8.0000000000000002E-3</v>
      </c>
      <c r="F235" s="29">
        <v>8.0000000000000002E-3</v>
      </c>
      <c r="G235" s="29">
        <v>8.0000000000000002E-3</v>
      </c>
      <c r="H235" s="29">
        <v>8.0000000000000002E-3</v>
      </c>
      <c r="I235" s="29">
        <v>8.0000000000000002E-3</v>
      </c>
      <c r="J235" s="29">
        <v>7.0000000000000001E-3</v>
      </c>
      <c r="K235" s="29">
        <v>7.0000000000000001E-3</v>
      </c>
      <c r="L235" s="29">
        <v>7.0000000000000001E-3</v>
      </c>
      <c r="M235" s="29">
        <v>7.0000000000000001E-3</v>
      </c>
      <c r="N235" s="29">
        <v>7.0000000000000001E-3</v>
      </c>
      <c r="O235" s="29">
        <v>7.0000000000000001E-3</v>
      </c>
      <c r="P235" s="29">
        <v>7.0000000000000001E-3</v>
      </c>
      <c r="Q235" s="29">
        <v>7.0000000000000001E-3</v>
      </c>
      <c r="R235" s="29">
        <v>7.0000000000000001E-3</v>
      </c>
      <c r="S235" s="29">
        <v>6.0000000000000001E-3</v>
      </c>
      <c r="T235" s="29">
        <v>6.0000000000000001E-3</v>
      </c>
      <c r="U235" s="29">
        <v>6.0000000000000001E-3</v>
      </c>
      <c r="V235" s="29">
        <v>6.0000000000000001E-3</v>
      </c>
      <c r="W235" s="29">
        <v>6.0000000000000001E-3</v>
      </c>
      <c r="X235" s="29">
        <v>6.0000000000000001E-3</v>
      </c>
      <c r="Y235" s="29">
        <v>6.0000000000000001E-3</v>
      </c>
      <c r="Z235" s="29">
        <v>6.0000000000000001E-3</v>
      </c>
      <c r="AA235" s="29">
        <v>5.0000000000000001E-3</v>
      </c>
      <c r="AB235" s="29">
        <v>5.0000000000000001E-3</v>
      </c>
      <c r="AC235" s="29">
        <v>5.0000000000000001E-3</v>
      </c>
      <c r="AD235" s="29">
        <v>5.0000000000000001E-3</v>
      </c>
      <c r="AE235" s="29">
        <v>5.0000000000000001E-3</v>
      </c>
      <c r="AF235" s="29">
        <v>5.0000000000000001E-3</v>
      </c>
      <c r="AG235" s="29">
        <v>4.0000000000000001E-3</v>
      </c>
      <c r="AH235" s="40"/>
    </row>
    <row r="236" spans="1:34" x14ac:dyDescent="0.35">
      <c r="A236" s="25" t="s">
        <v>25</v>
      </c>
      <c r="B236" s="30">
        <v>1.4E-2</v>
      </c>
      <c r="C236" s="30">
        <v>1.4E-2</v>
      </c>
      <c r="D236" s="30">
        <v>1.4E-2</v>
      </c>
      <c r="E236" s="30">
        <v>1.4E-2</v>
      </c>
      <c r="F236" s="30">
        <v>1.4E-2</v>
      </c>
      <c r="G236" s="30">
        <v>1.4E-2</v>
      </c>
      <c r="H236" s="30">
        <v>1.4E-2</v>
      </c>
      <c r="I236" s="30">
        <v>1.4E-2</v>
      </c>
      <c r="J236" s="30">
        <v>1.2999999999999999E-2</v>
      </c>
      <c r="K236" s="30">
        <v>1.2999999999999999E-2</v>
      </c>
      <c r="L236" s="30">
        <v>1.2999999999999999E-2</v>
      </c>
      <c r="M236" s="30">
        <v>1.2999999999999999E-2</v>
      </c>
      <c r="N236" s="30">
        <v>1.2999999999999999E-2</v>
      </c>
      <c r="O236" s="30">
        <v>1.2999999999999999E-2</v>
      </c>
      <c r="P236" s="30">
        <v>1.2999999999999999E-2</v>
      </c>
      <c r="Q236" s="30">
        <v>1.2999999999999999E-2</v>
      </c>
      <c r="R236" s="30">
        <v>1.2E-2</v>
      </c>
      <c r="S236" s="30">
        <v>1.2E-2</v>
      </c>
      <c r="T236" s="30">
        <v>1.2E-2</v>
      </c>
      <c r="U236" s="30">
        <v>1.2E-2</v>
      </c>
      <c r="V236" s="30">
        <v>1.2E-2</v>
      </c>
      <c r="W236" s="30">
        <v>1.2E-2</v>
      </c>
      <c r="X236" s="30">
        <v>1.0999999999999999E-2</v>
      </c>
      <c r="Y236" s="30">
        <v>1.0999999999999999E-2</v>
      </c>
      <c r="Z236" s="30">
        <v>1.0999999999999999E-2</v>
      </c>
      <c r="AA236" s="30">
        <v>1.0999999999999999E-2</v>
      </c>
      <c r="AB236" s="30">
        <v>1.0999999999999999E-2</v>
      </c>
      <c r="AC236" s="30">
        <v>0.01</v>
      </c>
      <c r="AD236" s="30">
        <v>0.01</v>
      </c>
      <c r="AE236" s="30">
        <v>0.01</v>
      </c>
      <c r="AF236" s="30">
        <v>8.9999999999999993E-3</v>
      </c>
      <c r="AG236" s="30">
        <v>8.9999999999999993E-3</v>
      </c>
      <c r="AH236" s="40"/>
    </row>
    <row r="237" spans="1:34" x14ac:dyDescent="0.35">
      <c r="A237" s="27" t="s">
        <v>26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40"/>
    </row>
    <row r="238" spans="1:34" x14ac:dyDescent="0.35">
      <c r="A238" s="27" t="s">
        <v>27</v>
      </c>
      <c r="B238" s="31">
        <v>0</v>
      </c>
      <c r="C238" s="31">
        <v>0</v>
      </c>
      <c r="D238" s="31">
        <v>0</v>
      </c>
      <c r="E238" s="31">
        <v>0</v>
      </c>
      <c r="F238" s="3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  <c r="Q238" s="31">
        <v>0</v>
      </c>
      <c r="R238" s="31">
        <v>0</v>
      </c>
      <c r="S238" s="31">
        <v>0</v>
      </c>
      <c r="T238" s="31">
        <v>0</v>
      </c>
      <c r="U238" s="31">
        <v>0</v>
      </c>
      <c r="V238" s="31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40"/>
    </row>
    <row r="239" spans="1:34" x14ac:dyDescent="0.35">
      <c r="A239" s="22" t="s">
        <v>28</v>
      </c>
      <c r="B239" s="29">
        <v>8.2000000000000003E-2</v>
      </c>
      <c r="C239" s="29">
        <v>8.1000000000000003E-2</v>
      </c>
      <c r="D239" s="29">
        <v>0.08</v>
      </c>
      <c r="E239" s="29">
        <v>7.9000000000000001E-2</v>
      </c>
      <c r="F239" s="29">
        <v>7.8E-2</v>
      </c>
      <c r="G239" s="29">
        <v>7.6999999999999999E-2</v>
      </c>
      <c r="H239" s="29">
        <v>7.5999999999999998E-2</v>
      </c>
      <c r="I239" s="29">
        <v>7.4999999999999997E-2</v>
      </c>
      <c r="J239" s="29">
        <v>7.3999999999999996E-2</v>
      </c>
      <c r="K239" s="29">
        <v>7.3999999999999996E-2</v>
      </c>
      <c r="L239" s="29">
        <v>7.2999999999999995E-2</v>
      </c>
      <c r="M239" s="29">
        <v>7.1999999999999995E-2</v>
      </c>
      <c r="N239" s="29">
        <v>7.1999999999999995E-2</v>
      </c>
      <c r="O239" s="29">
        <v>7.0999999999999994E-2</v>
      </c>
      <c r="P239" s="29">
        <v>7.0000000000000007E-2</v>
      </c>
      <c r="Q239" s="29">
        <v>6.9000000000000006E-2</v>
      </c>
      <c r="R239" s="29">
        <v>6.9000000000000006E-2</v>
      </c>
      <c r="S239" s="29">
        <v>6.8000000000000005E-2</v>
      </c>
      <c r="T239" s="29">
        <v>6.7000000000000004E-2</v>
      </c>
      <c r="U239" s="29">
        <v>6.6000000000000003E-2</v>
      </c>
      <c r="V239" s="29">
        <v>6.5000000000000002E-2</v>
      </c>
      <c r="W239" s="29">
        <v>6.5000000000000002E-2</v>
      </c>
      <c r="X239" s="29">
        <v>6.4000000000000001E-2</v>
      </c>
      <c r="Y239" s="29">
        <v>6.3E-2</v>
      </c>
      <c r="Z239" s="29">
        <v>6.2E-2</v>
      </c>
      <c r="AA239" s="29">
        <v>6.0999999999999999E-2</v>
      </c>
      <c r="AB239" s="29">
        <v>0.06</v>
      </c>
      <c r="AC239" s="29">
        <v>5.8999999999999997E-2</v>
      </c>
      <c r="AD239" s="29">
        <v>5.8000000000000003E-2</v>
      </c>
      <c r="AE239" s="29">
        <v>5.7000000000000002E-2</v>
      </c>
      <c r="AF239" s="29">
        <v>5.6000000000000001E-2</v>
      </c>
      <c r="AG239" s="29">
        <v>5.3999999999999999E-2</v>
      </c>
      <c r="AH239" s="40"/>
    </row>
    <row r="240" spans="1:34" x14ac:dyDescent="0.35">
      <c r="A240" s="25" t="s">
        <v>29</v>
      </c>
      <c r="B240" s="30">
        <v>0.20399999999999999</v>
      </c>
      <c r="C240" s="30">
        <v>0.20100000000000001</v>
      </c>
      <c r="D240" s="30">
        <v>0.19800000000000001</v>
      </c>
      <c r="E240" s="30">
        <v>0.19500000000000001</v>
      </c>
      <c r="F240" s="30">
        <v>0.192</v>
      </c>
      <c r="G240" s="30">
        <v>0.189</v>
      </c>
      <c r="H240" s="30">
        <v>0.187</v>
      </c>
      <c r="I240" s="30">
        <v>0.184</v>
      </c>
      <c r="J240" s="30">
        <v>0.182</v>
      </c>
      <c r="K240" s="30">
        <v>0.18</v>
      </c>
      <c r="L240" s="30">
        <v>0.17799999999999999</v>
      </c>
      <c r="M240" s="30">
        <v>0.17599999999999999</v>
      </c>
      <c r="N240" s="30">
        <v>0.17499999999999999</v>
      </c>
      <c r="O240" s="30">
        <v>0.17299999999999999</v>
      </c>
      <c r="P240" s="30">
        <v>0.17100000000000001</v>
      </c>
      <c r="Q240" s="30">
        <v>0.16900000000000001</v>
      </c>
      <c r="R240" s="30">
        <v>0.16600000000000001</v>
      </c>
      <c r="S240" s="30">
        <v>0.16400000000000001</v>
      </c>
      <c r="T240" s="30">
        <v>0.16200000000000001</v>
      </c>
      <c r="U240" s="30">
        <v>0.16</v>
      </c>
      <c r="V240" s="30">
        <v>0.158</v>
      </c>
      <c r="W240" s="30">
        <v>0.156</v>
      </c>
      <c r="X240" s="30">
        <v>0.153</v>
      </c>
      <c r="Y240" s="30">
        <v>0.151</v>
      </c>
      <c r="Z240" s="30">
        <v>0.14799999999999999</v>
      </c>
      <c r="AA240" s="30">
        <v>0.14499999999999999</v>
      </c>
      <c r="AB240" s="30">
        <v>0.14299999999999999</v>
      </c>
      <c r="AC240" s="30">
        <v>0.14000000000000001</v>
      </c>
      <c r="AD240" s="30">
        <v>0.13600000000000001</v>
      </c>
      <c r="AE240" s="30">
        <v>0.13300000000000001</v>
      </c>
      <c r="AF240" s="30">
        <v>0.129</v>
      </c>
      <c r="AG240" s="30">
        <v>0.125</v>
      </c>
      <c r="AH240" s="40"/>
    </row>
    <row r="241" spans="1:34" x14ac:dyDescent="0.35">
      <c r="A241" s="27" t="s">
        <v>30</v>
      </c>
      <c r="B241" s="31">
        <v>0.104</v>
      </c>
      <c r="C241" s="31">
        <v>0.10299999999999999</v>
      </c>
      <c r="D241" s="31">
        <v>0.10199999999999999</v>
      </c>
      <c r="E241" s="31">
        <v>0.10100000000000001</v>
      </c>
      <c r="F241" s="31">
        <v>9.9000000000000005E-2</v>
      </c>
      <c r="G241" s="31">
        <v>9.8000000000000004E-2</v>
      </c>
      <c r="H241" s="31">
        <v>9.7000000000000003E-2</v>
      </c>
      <c r="I241" s="31">
        <v>9.6000000000000002E-2</v>
      </c>
      <c r="J241" s="31">
        <v>9.5000000000000001E-2</v>
      </c>
      <c r="K241" s="31">
        <v>9.4E-2</v>
      </c>
      <c r="L241" s="31">
        <v>9.2999999999999999E-2</v>
      </c>
      <c r="M241" s="31">
        <v>9.1999999999999998E-2</v>
      </c>
      <c r="N241" s="31">
        <v>9.0999999999999998E-2</v>
      </c>
      <c r="O241" s="31">
        <v>0.09</v>
      </c>
      <c r="P241" s="31">
        <v>8.8999999999999996E-2</v>
      </c>
      <c r="Q241" s="31">
        <v>8.7999999999999995E-2</v>
      </c>
      <c r="R241" s="31">
        <v>8.6999999999999994E-2</v>
      </c>
      <c r="S241" s="31">
        <v>8.5999999999999993E-2</v>
      </c>
      <c r="T241" s="31">
        <v>8.4000000000000005E-2</v>
      </c>
      <c r="U241" s="31">
        <v>8.3000000000000004E-2</v>
      </c>
      <c r="V241" s="31">
        <v>8.2000000000000003E-2</v>
      </c>
      <c r="W241" s="31">
        <v>8.1000000000000003E-2</v>
      </c>
      <c r="X241" s="31">
        <v>7.9000000000000001E-2</v>
      </c>
      <c r="Y241" s="31">
        <v>7.8E-2</v>
      </c>
      <c r="Z241" s="31">
        <v>7.6999999999999999E-2</v>
      </c>
      <c r="AA241" s="31">
        <v>7.5999999999999998E-2</v>
      </c>
      <c r="AB241" s="31">
        <v>7.4999999999999997E-2</v>
      </c>
      <c r="AC241" s="31">
        <v>7.3999999999999996E-2</v>
      </c>
      <c r="AD241" s="31">
        <v>7.1999999999999995E-2</v>
      </c>
      <c r="AE241" s="31">
        <v>7.0999999999999994E-2</v>
      </c>
      <c r="AF241" s="31">
        <v>6.9000000000000006E-2</v>
      </c>
      <c r="AG241" s="31">
        <v>6.8000000000000005E-2</v>
      </c>
      <c r="AH241" s="40"/>
    </row>
    <row r="242" spans="1:34" x14ac:dyDescent="0.35">
      <c r="A242" s="27" t="s">
        <v>31</v>
      </c>
      <c r="B242" s="31">
        <v>5.8999999999999997E-2</v>
      </c>
      <c r="C242" s="31">
        <v>5.8000000000000003E-2</v>
      </c>
      <c r="D242" s="31">
        <v>5.8000000000000003E-2</v>
      </c>
      <c r="E242" s="31">
        <v>5.7000000000000002E-2</v>
      </c>
      <c r="F242" s="31">
        <v>5.7000000000000002E-2</v>
      </c>
      <c r="G242" s="31">
        <v>5.6000000000000001E-2</v>
      </c>
      <c r="H242" s="31">
        <v>5.5E-2</v>
      </c>
      <c r="I242" s="31">
        <v>5.5E-2</v>
      </c>
      <c r="J242" s="31">
        <v>5.5E-2</v>
      </c>
      <c r="K242" s="31">
        <v>5.3999999999999999E-2</v>
      </c>
      <c r="L242" s="31">
        <v>5.3999999999999999E-2</v>
      </c>
      <c r="M242" s="31">
        <v>5.2999999999999999E-2</v>
      </c>
      <c r="N242" s="31">
        <v>5.2999999999999999E-2</v>
      </c>
      <c r="O242" s="31">
        <v>5.2999999999999999E-2</v>
      </c>
      <c r="P242" s="31">
        <v>5.1999999999999998E-2</v>
      </c>
      <c r="Q242" s="31">
        <v>5.1999999999999998E-2</v>
      </c>
      <c r="R242" s="31">
        <v>5.0999999999999997E-2</v>
      </c>
      <c r="S242" s="31">
        <v>5.0999999999999997E-2</v>
      </c>
      <c r="T242" s="31">
        <v>0.05</v>
      </c>
      <c r="U242" s="31">
        <v>0.05</v>
      </c>
      <c r="V242" s="31">
        <v>4.9000000000000002E-2</v>
      </c>
      <c r="W242" s="31">
        <v>4.9000000000000002E-2</v>
      </c>
      <c r="X242" s="31">
        <v>4.8000000000000001E-2</v>
      </c>
      <c r="Y242" s="31">
        <v>4.7E-2</v>
      </c>
      <c r="Z242" s="31">
        <v>4.7E-2</v>
      </c>
      <c r="AA242" s="31">
        <v>4.5999999999999999E-2</v>
      </c>
      <c r="AB242" s="31">
        <v>4.4999999999999998E-2</v>
      </c>
      <c r="AC242" s="31">
        <v>4.4999999999999998E-2</v>
      </c>
      <c r="AD242" s="31">
        <v>4.3999999999999997E-2</v>
      </c>
      <c r="AE242" s="31">
        <v>4.2999999999999997E-2</v>
      </c>
      <c r="AF242" s="31">
        <v>4.2000000000000003E-2</v>
      </c>
      <c r="AG242" s="31">
        <v>4.1000000000000002E-2</v>
      </c>
      <c r="AH242" s="40"/>
    </row>
    <row r="243" spans="1:34" x14ac:dyDescent="0.35">
      <c r="A243" s="20" t="s">
        <v>69</v>
      </c>
      <c r="B243" s="21">
        <v>0.122</v>
      </c>
      <c r="C243" s="21">
        <v>0.12</v>
      </c>
      <c r="D243" s="21">
        <v>0.11899999999999999</v>
      </c>
      <c r="E243" s="21">
        <v>0.11700000000000001</v>
      </c>
      <c r="F243" s="21">
        <v>0.11600000000000001</v>
      </c>
      <c r="G243" s="21">
        <v>0.115</v>
      </c>
      <c r="H243" s="21">
        <v>0.113</v>
      </c>
      <c r="I243" s="21">
        <v>0.112</v>
      </c>
      <c r="J243" s="21">
        <v>0.111</v>
      </c>
      <c r="K243" s="21">
        <v>0.11</v>
      </c>
      <c r="L243" s="21">
        <v>0.109</v>
      </c>
      <c r="M243" s="21">
        <v>0.108</v>
      </c>
      <c r="N243" s="21">
        <v>0.107</v>
      </c>
      <c r="O243" s="21">
        <v>0.106</v>
      </c>
      <c r="P243" s="21">
        <v>0.105</v>
      </c>
      <c r="Q243" s="21">
        <v>0.10299999999999999</v>
      </c>
      <c r="R243" s="21">
        <v>0.10199999999999999</v>
      </c>
      <c r="S243" s="21">
        <v>0.10100000000000001</v>
      </c>
      <c r="T243" s="21">
        <v>9.9000000000000005E-2</v>
      </c>
      <c r="U243" s="21">
        <v>9.8000000000000004E-2</v>
      </c>
      <c r="V243" s="21">
        <v>9.6000000000000002E-2</v>
      </c>
      <c r="W243" s="21">
        <v>9.5000000000000001E-2</v>
      </c>
      <c r="X243" s="21">
        <v>9.2999999999999999E-2</v>
      </c>
      <c r="Y243" s="21">
        <v>9.1999999999999998E-2</v>
      </c>
      <c r="Z243" s="21">
        <v>0.09</v>
      </c>
      <c r="AA243" s="21">
        <v>8.7999999999999995E-2</v>
      </c>
      <c r="AB243" s="21">
        <v>8.6999999999999994E-2</v>
      </c>
      <c r="AC243" s="21">
        <v>8.5000000000000006E-2</v>
      </c>
      <c r="AD243" s="21">
        <v>8.4000000000000005E-2</v>
      </c>
      <c r="AE243" s="21">
        <v>8.2000000000000003E-2</v>
      </c>
      <c r="AF243" s="21">
        <v>8.1000000000000003E-2</v>
      </c>
      <c r="AG243" s="21">
        <v>7.9000000000000001E-2</v>
      </c>
      <c r="AH243" s="40"/>
    </row>
    <row r="244" spans="1:34" x14ac:dyDescent="0.35">
      <c r="A244" s="22" t="s">
        <v>20</v>
      </c>
      <c r="B244" s="29">
        <v>0.157</v>
      </c>
      <c r="C244" s="29">
        <v>0.154</v>
      </c>
      <c r="D244" s="29">
        <v>0.152</v>
      </c>
      <c r="E244" s="29">
        <v>0.15</v>
      </c>
      <c r="F244" s="29">
        <v>0.14799999999999999</v>
      </c>
      <c r="G244" s="29">
        <v>0.14699999999999999</v>
      </c>
      <c r="H244" s="29">
        <v>0.14499999999999999</v>
      </c>
      <c r="I244" s="29">
        <v>0.14299999999999999</v>
      </c>
      <c r="J244" s="29">
        <v>0.14199999999999999</v>
      </c>
      <c r="K244" s="29">
        <v>0.14000000000000001</v>
      </c>
      <c r="L244" s="29">
        <v>0.13900000000000001</v>
      </c>
      <c r="M244" s="29">
        <v>0.13800000000000001</v>
      </c>
      <c r="N244" s="29">
        <v>0.13600000000000001</v>
      </c>
      <c r="O244" s="29">
        <v>0.13500000000000001</v>
      </c>
      <c r="P244" s="29">
        <v>0.13300000000000001</v>
      </c>
      <c r="Q244" s="29">
        <v>0.13200000000000001</v>
      </c>
      <c r="R244" s="29">
        <v>0.13</v>
      </c>
      <c r="S244" s="29">
        <v>0.128</v>
      </c>
      <c r="T244" s="29">
        <v>0.126</v>
      </c>
      <c r="U244" s="29">
        <v>0.124</v>
      </c>
      <c r="V244" s="29">
        <v>0.122</v>
      </c>
      <c r="W244" s="29">
        <v>0.12</v>
      </c>
      <c r="X244" s="29">
        <v>0.11799999999999999</v>
      </c>
      <c r="Y244" s="29">
        <v>0.115</v>
      </c>
      <c r="Z244" s="29">
        <v>0.113</v>
      </c>
      <c r="AA244" s="29">
        <v>0.111</v>
      </c>
      <c r="AB244" s="29">
        <v>0.109</v>
      </c>
      <c r="AC244" s="29">
        <v>0.107</v>
      </c>
      <c r="AD244" s="29">
        <v>0.105</v>
      </c>
      <c r="AE244" s="29">
        <v>0.10199999999999999</v>
      </c>
      <c r="AF244" s="29">
        <v>0.1</v>
      </c>
      <c r="AG244" s="29">
        <v>9.8000000000000004E-2</v>
      </c>
      <c r="AH244" s="40"/>
    </row>
    <row r="245" spans="1:34" x14ac:dyDescent="0.35">
      <c r="A245" s="27" t="s">
        <v>33</v>
      </c>
      <c r="B245" s="31">
        <v>0.77600000000000002</v>
      </c>
      <c r="C245" s="31">
        <v>0.751</v>
      </c>
      <c r="D245" s="31">
        <v>0.72799999999999998</v>
      </c>
      <c r="E245" s="31">
        <v>0.70699999999999996</v>
      </c>
      <c r="F245" s="31">
        <v>0.68700000000000006</v>
      </c>
      <c r="G245" s="31">
        <v>0.66800000000000004</v>
      </c>
      <c r="H245" s="31">
        <v>0.65</v>
      </c>
      <c r="I245" s="31">
        <v>0.63400000000000001</v>
      </c>
      <c r="J245" s="31">
        <v>0.61799999999999999</v>
      </c>
      <c r="K245" s="31">
        <v>0.60299999999999998</v>
      </c>
      <c r="L245" s="31">
        <v>0.58899999999999997</v>
      </c>
      <c r="M245" s="31">
        <v>0.57599999999999996</v>
      </c>
      <c r="N245" s="31">
        <v>0.56299999999999994</v>
      </c>
      <c r="O245" s="31">
        <v>0.55000000000000004</v>
      </c>
      <c r="P245" s="31">
        <v>0.53700000000000003</v>
      </c>
      <c r="Q245" s="31">
        <v>0.52300000000000002</v>
      </c>
      <c r="R245" s="31">
        <v>0.50900000000000001</v>
      </c>
      <c r="S245" s="31">
        <v>0.495</v>
      </c>
      <c r="T245" s="31">
        <v>0.48099999999999998</v>
      </c>
      <c r="U245" s="31">
        <v>0.46700000000000003</v>
      </c>
      <c r="V245" s="31">
        <v>0.45400000000000001</v>
      </c>
      <c r="W245" s="31">
        <v>0.44</v>
      </c>
      <c r="X245" s="31">
        <v>0.42799999999999999</v>
      </c>
      <c r="Y245" s="31">
        <v>0.41599999999999998</v>
      </c>
      <c r="Z245" s="31">
        <v>0.40500000000000003</v>
      </c>
      <c r="AA245" s="31">
        <v>0.39400000000000002</v>
      </c>
      <c r="AB245" s="31">
        <v>0.38400000000000001</v>
      </c>
      <c r="AC245" s="31">
        <v>0.374</v>
      </c>
      <c r="AD245" s="31">
        <v>0.36499999999999999</v>
      </c>
      <c r="AE245" s="31">
        <v>0.35699999999999998</v>
      </c>
      <c r="AF245" s="31">
        <v>0.34899999999999998</v>
      </c>
      <c r="AG245" s="31">
        <v>0.34200000000000003</v>
      </c>
      <c r="AH245" s="40"/>
    </row>
    <row r="246" spans="1:34" x14ac:dyDescent="0.35">
      <c r="A246" s="32" t="s">
        <v>34</v>
      </c>
      <c r="B246" s="55">
        <v>0.11600000000000001</v>
      </c>
      <c r="C246" s="55">
        <v>0.115</v>
      </c>
      <c r="D246" s="55">
        <v>0.114</v>
      </c>
      <c r="E246" s="55">
        <v>0.114</v>
      </c>
      <c r="F246" s="55">
        <v>0.113</v>
      </c>
      <c r="G246" s="55">
        <v>0.112</v>
      </c>
      <c r="H246" s="55">
        <v>0.111</v>
      </c>
      <c r="I246" s="55">
        <v>0.11</v>
      </c>
      <c r="J246" s="55">
        <v>0.11</v>
      </c>
      <c r="K246" s="55">
        <v>0.109</v>
      </c>
      <c r="L246" s="55">
        <v>0.108</v>
      </c>
      <c r="M246" s="55">
        <v>0.107</v>
      </c>
      <c r="N246" s="55">
        <v>0.106</v>
      </c>
      <c r="O246" s="55">
        <v>0.106</v>
      </c>
      <c r="P246" s="55">
        <v>0.105</v>
      </c>
      <c r="Q246" s="55">
        <v>0.104</v>
      </c>
      <c r="R246" s="55">
        <v>0.10299999999999999</v>
      </c>
      <c r="S246" s="55">
        <v>0.10199999999999999</v>
      </c>
      <c r="T246" s="55">
        <v>0.1</v>
      </c>
      <c r="U246" s="55">
        <v>9.9000000000000005E-2</v>
      </c>
      <c r="V246" s="55">
        <v>9.8000000000000004E-2</v>
      </c>
      <c r="W246" s="55">
        <v>9.6000000000000002E-2</v>
      </c>
      <c r="X246" s="55">
        <v>9.5000000000000001E-2</v>
      </c>
      <c r="Y246" s="55">
        <v>9.2999999999999999E-2</v>
      </c>
      <c r="Z246" s="55">
        <v>9.0999999999999998E-2</v>
      </c>
      <c r="AA246" s="55">
        <v>0.09</v>
      </c>
      <c r="AB246" s="55">
        <v>8.7999999999999995E-2</v>
      </c>
      <c r="AC246" s="55">
        <v>8.5999999999999993E-2</v>
      </c>
      <c r="AD246" s="55">
        <v>8.5000000000000006E-2</v>
      </c>
      <c r="AE246" s="55">
        <v>8.3000000000000004E-2</v>
      </c>
      <c r="AF246" s="55">
        <v>8.1000000000000003E-2</v>
      </c>
      <c r="AG246" s="55">
        <v>7.9000000000000001E-2</v>
      </c>
      <c r="AH246" s="40"/>
    </row>
    <row r="247" spans="1:34" x14ac:dyDescent="0.35">
      <c r="A247" s="22" t="s">
        <v>35</v>
      </c>
      <c r="B247" s="55">
        <v>4.0000000000000001E-3</v>
      </c>
      <c r="C247" s="55">
        <v>4.0000000000000001E-3</v>
      </c>
      <c r="D247" s="55">
        <v>4.0000000000000001E-3</v>
      </c>
      <c r="E247" s="55">
        <v>4.0000000000000001E-3</v>
      </c>
      <c r="F247" s="55">
        <v>4.0000000000000001E-3</v>
      </c>
      <c r="G247" s="55">
        <v>4.0000000000000001E-3</v>
      </c>
      <c r="H247" s="55">
        <v>3.0000000000000001E-3</v>
      </c>
      <c r="I247" s="55">
        <v>3.0000000000000001E-3</v>
      </c>
      <c r="J247" s="55">
        <v>3.0000000000000001E-3</v>
      </c>
      <c r="K247" s="55">
        <v>3.0000000000000001E-3</v>
      </c>
      <c r="L247" s="55">
        <v>3.0000000000000001E-3</v>
      </c>
      <c r="M247" s="55">
        <v>3.0000000000000001E-3</v>
      </c>
      <c r="N247" s="55">
        <v>3.0000000000000001E-3</v>
      </c>
      <c r="O247" s="55">
        <v>3.0000000000000001E-3</v>
      </c>
      <c r="P247" s="55">
        <v>3.0000000000000001E-3</v>
      </c>
      <c r="Q247" s="55">
        <v>3.0000000000000001E-3</v>
      </c>
      <c r="R247" s="55">
        <v>3.0000000000000001E-3</v>
      </c>
      <c r="S247" s="55">
        <v>3.0000000000000001E-3</v>
      </c>
      <c r="T247" s="55">
        <v>3.0000000000000001E-3</v>
      </c>
      <c r="U247" s="55">
        <v>3.0000000000000001E-3</v>
      </c>
      <c r="V247" s="55">
        <v>3.0000000000000001E-3</v>
      </c>
      <c r="W247" s="55">
        <v>3.0000000000000001E-3</v>
      </c>
      <c r="X247" s="55">
        <v>3.0000000000000001E-3</v>
      </c>
      <c r="Y247" s="55">
        <v>3.0000000000000001E-3</v>
      </c>
      <c r="Z247" s="55">
        <v>3.0000000000000001E-3</v>
      </c>
      <c r="AA247" s="55">
        <v>3.0000000000000001E-3</v>
      </c>
      <c r="AB247" s="55">
        <v>3.0000000000000001E-3</v>
      </c>
      <c r="AC247" s="55">
        <v>3.0000000000000001E-3</v>
      </c>
      <c r="AD247" s="55">
        <v>3.0000000000000001E-3</v>
      </c>
      <c r="AE247" s="55">
        <v>3.0000000000000001E-3</v>
      </c>
      <c r="AF247" s="55">
        <v>3.0000000000000001E-3</v>
      </c>
      <c r="AG247" s="55">
        <v>3.0000000000000001E-3</v>
      </c>
      <c r="AH247" s="40"/>
    </row>
    <row r="248" spans="1:34" x14ac:dyDescent="0.35">
      <c r="A248" s="22" t="s">
        <v>28</v>
      </c>
      <c r="B248" s="29">
        <v>0.28499999999999998</v>
      </c>
      <c r="C248" s="29">
        <v>0.28499999999999998</v>
      </c>
      <c r="D248" s="29">
        <v>0.28299999999999997</v>
      </c>
      <c r="E248" s="29">
        <v>0.28199999999999997</v>
      </c>
      <c r="F248" s="29">
        <v>0.28000000000000003</v>
      </c>
      <c r="G248" s="29">
        <v>0.27600000000000002</v>
      </c>
      <c r="H248" s="29">
        <v>0.27400000000000002</v>
      </c>
      <c r="I248" s="29">
        <v>0.27200000000000002</v>
      </c>
      <c r="J248" s="29">
        <v>0.27100000000000002</v>
      </c>
      <c r="K248" s="29">
        <v>0.26900000000000002</v>
      </c>
      <c r="L248" s="29">
        <v>0.26700000000000002</v>
      </c>
      <c r="M248" s="29">
        <v>0.26500000000000001</v>
      </c>
      <c r="N248" s="29">
        <v>0.26300000000000001</v>
      </c>
      <c r="O248" s="29">
        <v>0.26</v>
      </c>
      <c r="P248" s="29">
        <v>0.25700000000000001</v>
      </c>
      <c r="Q248" s="29">
        <v>0.254</v>
      </c>
      <c r="R248" s="29">
        <v>0.251</v>
      </c>
      <c r="S248" s="29">
        <v>0.248</v>
      </c>
      <c r="T248" s="29">
        <v>0.24399999999999999</v>
      </c>
      <c r="U248" s="29">
        <v>0.24099999999999999</v>
      </c>
      <c r="V248" s="29">
        <v>0.23899999999999999</v>
      </c>
      <c r="W248" s="29">
        <v>0.23599999999999999</v>
      </c>
      <c r="X248" s="29">
        <v>0.23400000000000001</v>
      </c>
      <c r="Y248" s="29">
        <v>0.23200000000000001</v>
      </c>
      <c r="Z248" s="29">
        <v>0.23</v>
      </c>
      <c r="AA248" s="29">
        <v>0.22700000000000001</v>
      </c>
      <c r="AB248" s="29">
        <v>0.22600000000000001</v>
      </c>
      <c r="AC248" s="29">
        <v>0.223</v>
      </c>
      <c r="AD248" s="29">
        <v>0.219</v>
      </c>
      <c r="AE248" s="29">
        <v>0.217</v>
      </c>
      <c r="AF248" s="29">
        <v>0.21299999999999999</v>
      </c>
      <c r="AG248" s="29">
        <v>0.20899999999999999</v>
      </c>
      <c r="AH248" s="40"/>
    </row>
    <row r="249" spans="1:34" x14ac:dyDescent="0.35">
      <c r="A249" s="25" t="s">
        <v>36</v>
      </c>
      <c r="B249" s="30">
        <v>0.68200000000000005</v>
      </c>
      <c r="C249" s="30">
        <v>0.67600000000000005</v>
      </c>
      <c r="D249" s="30">
        <v>0.67</v>
      </c>
      <c r="E249" s="30">
        <v>0.66200000000000003</v>
      </c>
      <c r="F249" s="30">
        <v>0.65400000000000003</v>
      </c>
      <c r="G249" s="30">
        <v>0.64800000000000002</v>
      </c>
      <c r="H249" s="30">
        <v>0.64</v>
      </c>
      <c r="I249" s="30">
        <v>0.63200000000000001</v>
      </c>
      <c r="J249" s="30">
        <v>0.626</v>
      </c>
      <c r="K249" s="30">
        <v>0.62</v>
      </c>
      <c r="L249" s="30">
        <v>0.61299999999999999</v>
      </c>
      <c r="M249" s="30">
        <v>0.60799999999999998</v>
      </c>
      <c r="N249" s="30">
        <v>0.60399999999999998</v>
      </c>
      <c r="O249" s="30">
        <v>0.59499999999999997</v>
      </c>
      <c r="P249" s="30">
        <v>0.58899999999999997</v>
      </c>
      <c r="Q249" s="30">
        <v>0.58099999999999996</v>
      </c>
      <c r="R249" s="30">
        <v>0.57399999999999995</v>
      </c>
      <c r="S249" s="30">
        <v>0.56799999999999995</v>
      </c>
      <c r="T249" s="30">
        <v>0.55900000000000005</v>
      </c>
      <c r="U249" s="30">
        <v>0.55300000000000005</v>
      </c>
      <c r="V249" s="30">
        <v>0.54800000000000004</v>
      </c>
      <c r="W249" s="30">
        <v>0.54300000000000004</v>
      </c>
      <c r="X249" s="30">
        <v>0.53700000000000003</v>
      </c>
      <c r="Y249" s="30">
        <v>0.53</v>
      </c>
      <c r="Z249" s="30">
        <v>0.52300000000000002</v>
      </c>
      <c r="AA249" s="30">
        <v>0.51600000000000001</v>
      </c>
      <c r="AB249" s="30">
        <v>0.51</v>
      </c>
      <c r="AC249" s="30">
        <v>0.503</v>
      </c>
      <c r="AD249" s="30">
        <v>0.49399999999999999</v>
      </c>
      <c r="AE249" s="30">
        <v>0.48799999999999999</v>
      </c>
      <c r="AF249" s="30">
        <v>0.47699999999999998</v>
      </c>
      <c r="AG249" s="30">
        <v>0.46600000000000003</v>
      </c>
      <c r="AH249" s="40"/>
    </row>
    <row r="250" spans="1:34" x14ac:dyDescent="0.35">
      <c r="A250" s="32" t="s">
        <v>31</v>
      </c>
      <c r="B250" s="55">
        <v>0.253</v>
      </c>
      <c r="C250" s="55">
        <v>0.252</v>
      </c>
      <c r="D250" s="55">
        <v>0.25</v>
      </c>
      <c r="E250" s="55">
        <v>0.249</v>
      </c>
      <c r="F250" s="55">
        <v>0.247</v>
      </c>
      <c r="G250" s="55">
        <v>0.24299999999999999</v>
      </c>
      <c r="H250" s="55">
        <v>0.24</v>
      </c>
      <c r="I250" s="55">
        <v>0.23799999999999999</v>
      </c>
      <c r="J250" s="55">
        <v>0.23599999999999999</v>
      </c>
      <c r="K250" s="55">
        <v>0.23499999999999999</v>
      </c>
      <c r="L250" s="55">
        <v>0.23200000000000001</v>
      </c>
      <c r="M250" s="55">
        <v>0.22900000000000001</v>
      </c>
      <c r="N250" s="55">
        <v>0.22700000000000001</v>
      </c>
      <c r="O250" s="55">
        <v>0.224</v>
      </c>
      <c r="P250" s="55">
        <v>0.221</v>
      </c>
      <c r="Q250" s="55">
        <v>0.218</v>
      </c>
      <c r="R250" s="55">
        <v>0.215</v>
      </c>
      <c r="S250" s="55">
        <v>0.21099999999999999</v>
      </c>
      <c r="T250" s="55">
        <v>0.20799999999999999</v>
      </c>
      <c r="U250" s="55">
        <v>0.20499999999999999</v>
      </c>
      <c r="V250" s="55">
        <v>0.20200000000000001</v>
      </c>
      <c r="W250" s="55">
        <v>0.19900000000000001</v>
      </c>
      <c r="X250" s="55">
        <v>0.19700000000000001</v>
      </c>
      <c r="Y250" s="55">
        <v>0.19500000000000001</v>
      </c>
      <c r="Z250" s="55">
        <v>0.193</v>
      </c>
      <c r="AA250" s="55">
        <v>0.191</v>
      </c>
      <c r="AB250" s="55">
        <v>0.189</v>
      </c>
      <c r="AC250" s="55">
        <v>0.186</v>
      </c>
      <c r="AD250" s="55">
        <v>0.183</v>
      </c>
      <c r="AE250" s="55">
        <v>0.18099999999999999</v>
      </c>
      <c r="AF250" s="55">
        <v>0.17699999999999999</v>
      </c>
      <c r="AG250" s="55">
        <v>0.17399999999999999</v>
      </c>
      <c r="AH250" s="40"/>
    </row>
    <row r="251" spans="1:34" x14ac:dyDescent="0.35">
      <c r="A251" s="22" t="s">
        <v>37</v>
      </c>
      <c r="B251" s="29">
        <v>4.2999999999999997E-2</v>
      </c>
      <c r="C251" s="29">
        <v>4.2999999999999997E-2</v>
      </c>
      <c r="D251" s="29">
        <v>4.2999999999999997E-2</v>
      </c>
      <c r="E251" s="29">
        <v>4.2999999999999997E-2</v>
      </c>
      <c r="F251" s="29">
        <v>4.2999999999999997E-2</v>
      </c>
      <c r="G251" s="29">
        <v>4.2000000000000003E-2</v>
      </c>
      <c r="H251" s="29">
        <v>4.2000000000000003E-2</v>
      </c>
      <c r="I251" s="29">
        <v>4.2000000000000003E-2</v>
      </c>
      <c r="J251" s="29">
        <v>4.2000000000000003E-2</v>
      </c>
      <c r="K251" s="29">
        <v>4.2000000000000003E-2</v>
      </c>
      <c r="L251" s="29">
        <v>4.1000000000000002E-2</v>
      </c>
      <c r="M251" s="29">
        <v>4.1000000000000002E-2</v>
      </c>
      <c r="N251" s="29">
        <v>4.1000000000000002E-2</v>
      </c>
      <c r="O251" s="29">
        <v>4.1000000000000002E-2</v>
      </c>
      <c r="P251" s="29">
        <v>4.1000000000000002E-2</v>
      </c>
      <c r="Q251" s="29">
        <v>4.1000000000000002E-2</v>
      </c>
      <c r="R251" s="29">
        <v>0.04</v>
      </c>
      <c r="S251" s="29">
        <v>0.04</v>
      </c>
      <c r="T251" s="29">
        <v>0.04</v>
      </c>
      <c r="U251" s="29">
        <v>0.04</v>
      </c>
      <c r="V251" s="29">
        <v>3.9E-2</v>
      </c>
      <c r="W251" s="29">
        <v>3.9E-2</v>
      </c>
      <c r="X251" s="29">
        <v>3.9E-2</v>
      </c>
      <c r="Y251" s="29">
        <v>3.9E-2</v>
      </c>
      <c r="Z251" s="29">
        <v>3.7999999999999999E-2</v>
      </c>
      <c r="AA251" s="29">
        <v>3.7999999999999999E-2</v>
      </c>
      <c r="AB251" s="29">
        <v>3.7999999999999999E-2</v>
      </c>
      <c r="AC251" s="29">
        <v>3.7999999999999999E-2</v>
      </c>
      <c r="AD251" s="29">
        <v>3.6999999999999998E-2</v>
      </c>
      <c r="AE251" s="29">
        <v>3.6999999999999998E-2</v>
      </c>
      <c r="AF251" s="29">
        <v>3.6999999999999998E-2</v>
      </c>
      <c r="AG251" s="29">
        <v>3.6999999999999998E-2</v>
      </c>
      <c r="AH251" s="40"/>
    </row>
    <row r="252" spans="1:34" x14ac:dyDescent="0.35">
      <c r="A252" s="27" t="s">
        <v>38</v>
      </c>
      <c r="B252" s="31">
        <v>0.06</v>
      </c>
      <c r="C252" s="31">
        <v>0.06</v>
      </c>
      <c r="D252" s="31">
        <v>0.06</v>
      </c>
      <c r="E252" s="31">
        <v>5.8999999999999997E-2</v>
      </c>
      <c r="F252" s="31">
        <v>5.8999999999999997E-2</v>
      </c>
      <c r="G252" s="31">
        <v>5.8999999999999997E-2</v>
      </c>
      <c r="H252" s="31">
        <v>5.8999999999999997E-2</v>
      </c>
      <c r="I252" s="31">
        <v>5.8000000000000003E-2</v>
      </c>
      <c r="J252" s="31">
        <v>5.8000000000000003E-2</v>
      </c>
      <c r="K252" s="31">
        <v>5.8000000000000003E-2</v>
      </c>
      <c r="L252" s="31">
        <v>5.7000000000000002E-2</v>
      </c>
      <c r="M252" s="31">
        <v>5.7000000000000002E-2</v>
      </c>
      <c r="N252" s="31">
        <v>5.7000000000000002E-2</v>
      </c>
      <c r="O252" s="31">
        <v>5.7000000000000002E-2</v>
      </c>
      <c r="P252" s="31">
        <v>5.6000000000000001E-2</v>
      </c>
      <c r="Q252" s="31">
        <v>5.6000000000000001E-2</v>
      </c>
      <c r="R252" s="31">
        <v>5.6000000000000001E-2</v>
      </c>
      <c r="S252" s="31">
        <v>5.5E-2</v>
      </c>
      <c r="T252" s="31">
        <v>5.5E-2</v>
      </c>
      <c r="U252" s="31">
        <v>5.5E-2</v>
      </c>
      <c r="V252" s="31">
        <v>5.3999999999999999E-2</v>
      </c>
      <c r="W252" s="31">
        <v>5.3999999999999999E-2</v>
      </c>
      <c r="X252" s="31">
        <v>5.3999999999999999E-2</v>
      </c>
      <c r="Y252" s="31">
        <v>5.2999999999999999E-2</v>
      </c>
      <c r="Z252" s="31">
        <v>5.2999999999999999E-2</v>
      </c>
      <c r="AA252" s="31">
        <v>5.2999999999999999E-2</v>
      </c>
      <c r="AB252" s="31">
        <v>5.2999999999999999E-2</v>
      </c>
      <c r="AC252" s="31">
        <v>5.1999999999999998E-2</v>
      </c>
      <c r="AD252" s="31">
        <v>5.1999999999999998E-2</v>
      </c>
      <c r="AE252" s="31">
        <v>5.1999999999999998E-2</v>
      </c>
      <c r="AF252" s="31">
        <v>5.0999999999999997E-2</v>
      </c>
      <c r="AG252" s="31">
        <v>5.0999999999999997E-2</v>
      </c>
      <c r="AH252" s="40"/>
    </row>
    <row r="253" spans="1:34" x14ac:dyDescent="0.35">
      <c r="A253" s="32" t="s">
        <v>39</v>
      </c>
      <c r="B253" s="55">
        <v>2.3E-2</v>
      </c>
      <c r="C253" s="55">
        <v>2.3E-2</v>
      </c>
      <c r="D253" s="55">
        <v>2.3E-2</v>
      </c>
      <c r="E253" s="55">
        <v>2.3E-2</v>
      </c>
      <c r="F253" s="55">
        <v>2.3E-2</v>
      </c>
      <c r="G253" s="55">
        <v>2.3E-2</v>
      </c>
      <c r="H253" s="55">
        <v>2.3E-2</v>
      </c>
      <c r="I253" s="55">
        <v>2.3E-2</v>
      </c>
      <c r="J253" s="55">
        <v>2.3E-2</v>
      </c>
      <c r="K253" s="55">
        <v>2.3E-2</v>
      </c>
      <c r="L253" s="55">
        <v>2.3E-2</v>
      </c>
      <c r="M253" s="55">
        <v>2.3E-2</v>
      </c>
      <c r="N253" s="55">
        <v>2.3E-2</v>
      </c>
      <c r="O253" s="55">
        <v>2.3E-2</v>
      </c>
      <c r="P253" s="55">
        <v>2.3E-2</v>
      </c>
      <c r="Q253" s="55">
        <v>2.3E-2</v>
      </c>
      <c r="R253" s="55">
        <v>2.3E-2</v>
      </c>
      <c r="S253" s="55">
        <v>2.1999999999999999E-2</v>
      </c>
      <c r="T253" s="55">
        <v>2.1999999999999999E-2</v>
      </c>
      <c r="U253" s="55">
        <v>2.1999999999999999E-2</v>
      </c>
      <c r="V253" s="55">
        <v>2.1999999999999999E-2</v>
      </c>
      <c r="W253" s="55">
        <v>2.1999999999999999E-2</v>
      </c>
      <c r="X253" s="55">
        <v>2.1999999999999999E-2</v>
      </c>
      <c r="Y253" s="55">
        <v>2.1999999999999999E-2</v>
      </c>
      <c r="Z253" s="55">
        <v>2.1999999999999999E-2</v>
      </c>
      <c r="AA253" s="55">
        <v>2.1000000000000001E-2</v>
      </c>
      <c r="AB253" s="55">
        <v>2.1000000000000001E-2</v>
      </c>
      <c r="AC253" s="55">
        <v>2.1000000000000001E-2</v>
      </c>
      <c r="AD253" s="55">
        <v>2.1000000000000001E-2</v>
      </c>
      <c r="AE253" s="55">
        <v>2.1000000000000001E-2</v>
      </c>
      <c r="AF253" s="55">
        <v>2.1000000000000001E-2</v>
      </c>
      <c r="AG253" s="55">
        <v>2.1000000000000001E-2</v>
      </c>
      <c r="AH253" s="40"/>
    </row>
    <row r="254" spans="1:34" x14ac:dyDescent="0.35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0"/>
    </row>
    <row r="255" spans="1:34" x14ac:dyDescent="0.35">
      <c r="A255" s="18" t="s">
        <v>70</v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40"/>
    </row>
    <row r="256" spans="1:34" x14ac:dyDescent="0.35">
      <c r="A256" s="20" t="s">
        <v>43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40"/>
    </row>
    <row r="257" spans="1:34" x14ac:dyDescent="0.35">
      <c r="A257" s="22" t="s">
        <v>20</v>
      </c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40"/>
    </row>
    <row r="258" spans="1:34" x14ac:dyDescent="0.35">
      <c r="A258" s="25" t="s">
        <v>21</v>
      </c>
      <c r="B258" s="30">
        <v>9.0999999999999998E-2</v>
      </c>
      <c r="C258" s="30">
        <v>8.7999999999999995E-2</v>
      </c>
      <c r="D258" s="30">
        <v>8.5000000000000006E-2</v>
      </c>
      <c r="E258" s="30">
        <v>8.2000000000000003E-2</v>
      </c>
      <c r="F258" s="30">
        <v>7.9000000000000001E-2</v>
      </c>
      <c r="G258" s="30">
        <v>7.5999999999999998E-2</v>
      </c>
      <c r="H258" s="30">
        <v>7.2999999999999995E-2</v>
      </c>
      <c r="I258" s="30">
        <v>7.0000000000000007E-2</v>
      </c>
      <c r="J258" s="30">
        <v>6.8000000000000005E-2</v>
      </c>
      <c r="K258" s="30">
        <v>6.7000000000000004E-2</v>
      </c>
      <c r="L258" s="30">
        <v>6.6000000000000003E-2</v>
      </c>
      <c r="M258" s="30">
        <v>6.4000000000000001E-2</v>
      </c>
      <c r="N258" s="30">
        <v>6.3E-2</v>
      </c>
      <c r="O258" s="30">
        <v>6.3E-2</v>
      </c>
      <c r="P258" s="30">
        <v>6.2E-2</v>
      </c>
      <c r="Q258" s="30">
        <v>6.0999999999999999E-2</v>
      </c>
      <c r="R258" s="30">
        <v>0.06</v>
      </c>
      <c r="S258" s="30">
        <v>5.8999999999999997E-2</v>
      </c>
      <c r="T258" s="30">
        <v>5.8000000000000003E-2</v>
      </c>
      <c r="U258" s="30">
        <v>5.7000000000000002E-2</v>
      </c>
      <c r="V258" s="30">
        <v>5.6000000000000001E-2</v>
      </c>
      <c r="W258" s="30">
        <v>5.5E-2</v>
      </c>
      <c r="X258" s="30">
        <v>5.3999999999999999E-2</v>
      </c>
      <c r="Y258" s="30">
        <v>5.2999999999999999E-2</v>
      </c>
      <c r="Z258" s="30">
        <v>5.1999999999999998E-2</v>
      </c>
      <c r="AA258" s="30">
        <v>5.0999999999999997E-2</v>
      </c>
      <c r="AB258" s="30">
        <v>5.0999999999999997E-2</v>
      </c>
      <c r="AC258" s="30">
        <v>0.05</v>
      </c>
      <c r="AD258" s="30">
        <v>4.9000000000000002E-2</v>
      </c>
      <c r="AE258" s="30">
        <v>4.8000000000000001E-2</v>
      </c>
      <c r="AF258" s="30">
        <v>4.7E-2</v>
      </c>
      <c r="AG258" s="30">
        <v>4.7E-2</v>
      </c>
      <c r="AH258" s="40"/>
    </row>
    <row r="259" spans="1:34" x14ac:dyDescent="0.35">
      <c r="A259" s="27" t="s">
        <v>22</v>
      </c>
      <c r="B259" s="31">
        <v>0.158</v>
      </c>
      <c r="C259" s="31">
        <v>0.154</v>
      </c>
      <c r="D259" s="31">
        <v>0.14899999999999999</v>
      </c>
      <c r="E259" s="31">
        <v>0.14399999999999999</v>
      </c>
      <c r="F259" s="31">
        <v>0.13900000000000001</v>
      </c>
      <c r="G259" s="31">
        <v>0.13400000000000001</v>
      </c>
      <c r="H259" s="31">
        <v>0.13</v>
      </c>
      <c r="I259" s="31">
        <v>0.126</v>
      </c>
      <c r="J259" s="31">
        <v>0.122</v>
      </c>
      <c r="K259" s="31">
        <v>0.12</v>
      </c>
      <c r="L259" s="31">
        <v>0.11700000000000001</v>
      </c>
      <c r="M259" s="31">
        <v>0.115</v>
      </c>
      <c r="N259" s="31">
        <v>0.112</v>
      </c>
      <c r="O259" s="31">
        <v>0.11</v>
      </c>
      <c r="P259" s="31">
        <v>0.108</v>
      </c>
      <c r="Q259" s="31">
        <v>0.106</v>
      </c>
      <c r="R259" s="31">
        <v>0.104</v>
      </c>
      <c r="S259" s="31">
        <v>0.10100000000000001</v>
      </c>
      <c r="T259" s="31">
        <v>9.9000000000000005E-2</v>
      </c>
      <c r="U259" s="31">
        <v>9.7000000000000003E-2</v>
      </c>
      <c r="V259" s="31">
        <v>9.4E-2</v>
      </c>
      <c r="W259" s="31">
        <v>9.1999999999999998E-2</v>
      </c>
      <c r="X259" s="31">
        <v>0.09</v>
      </c>
      <c r="Y259" s="31">
        <v>8.6999999999999994E-2</v>
      </c>
      <c r="Z259" s="31">
        <v>8.5000000000000006E-2</v>
      </c>
      <c r="AA259" s="31">
        <v>8.3000000000000004E-2</v>
      </c>
      <c r="AB259" s="31">
        <v>8.1000000000000003E-2</v>
      </c>
      <c r="AC259" s="31">
        <v>7.9000000000000001E-2</v>
      </c>
      <c r="AD259" s="31">
        <v>7.6999999999999999E-2</v>
      </c>
      <c r="AE259" s="31">
        <v>7.4999999999999997E-2</v>
      </c>
      <c r="AF259" s="31">
        <v>7.2999999999999995E-2</v>
      </c>
      <c r="AG259" s="31">
        <v>7.0999999999999994E-2</v>
      </c>
      <c r="AH259" s="40"/>
    </row>
    <row r="260" spans="1:34" x14ac:dyDescent="0.35">
      <c r="A260" s="27" t="s">
        <v>23</v>
      </c>
      <c r="B260" s="31">
        <v>1.4339999999999999</v>
      </c>
      <c r="C260" s="31">
        <v>1.4139999999999999</v>
      </c>
      <c r="D260" s="31">
        <v>1.393</v>
      </c>
      <c r="E260" s="31">
        <v>1.3720000000000001</v>
      </c>
      <c r="F260" s="31">
        <v>1.3520000000000001</v>
      </c>
      <c r="G260" s="31">
        <v>1.331</v>
      </c>
      <c r="H260" s="31">
        <v>1.31</v>
      </c>
      <c r="I260" s="31">
        <v>1.29</v>
      </c>
      <c r="J260" s="31">
        <v>1.2689999999999999</v>
      </c>
      <c r="K260" s="31">
        <v>1.248</v>
      </c>
      <c r="L260" s="31">
        <v>1.226</v>
      </c>
      <c r="M260" s="31">
        <v>1.204</v>
      </c>
      <c r="N260" s="31">
        <v>1.1819999999999999</v>
      </c>
      <c r="O260" s="31">
        <v>1.159</v>
      </c>
      <c r="P260" s="31">
        <v>1.135</v>
      </c>
      <c r="Q260" s="31">
        <v>1.1100000000000001</v>
      </c>
      <c r="R260" s="31">
        <v>1.085</v>
      </c>
      <c r="S260" s="31">
        <v>1.06</v>
      </c>
      <c r="T260" s="31">
        <v>1.034</v>
      </c>
      <c r="U260" s="31">
        <v>1.008</v>
      </c>
      <c r="V260" s="31">
        <v>0.98199999999999998</v>
      </c>
      <c r="W260" s="31">
        <v>0.95499999999999996</v>
      </c>
      <c r="X260" s="31">
        <v>0.92700000000000005</v>
      </c>
      <c r="Y260" s="31">
        <v>0.9</v>
      </c>
      <c r="Z260" s="31">
        <v>0.873</v>
      </c>
      <c r="AA260" s="31">
        <v>0.84499999999999997</v>
      </c>
      <c r="AB260" s="31">
        <v>0.81899999999999995</v>
      </c>
      <c r="AC260" s="31">
        <v>0.79300000000000004</v>
      </c>
      <c r="AD260" s="31">
        <v>0.76700000000000002</v>
      </c>
      <c r="AE260" s="31">
        <v>0.74299999999999999</v>
      </c>
      <c r="AF260" s="31">
        <v>0.72</v>
      </c>
      <c r="AG260" s="31">
        <v>0.69799999999999995</v>
      </c>
      <c r="AH260" s="40"/>
    </row>
    <row r="261" spans="1:34" x14ac:dyDescent="0.35">
      <c r="A261" s="22" t="s">
        <v>24</v>
      </c>
      <c r="B261" s="29">
        <v>0.999</v>
      </c>
      <c r="C261" s="29">
        <v>0.99</v>
      </c>
      <c r="D261" s="29">
        <v>0.98</v>
      </c>
      <c r="E261" s="29">
        <v>0.97099999999999997</v>
      </c>
      <c r="F261" s="29">
        <v>0.96099999999999997</v>
      </c>
      <c r="G261" s="29">
        <v>0.95199999999999996</v>
      </c>
      <c r="H261" s="29">
        <v>0.94199999999999995</v>
      </c>
      <c r="I261" s="29">
        <v>0.93200000000000005</v>
      </c>
      <c r="J261" s="29">
        <v>0.92200000000000004</v>
      </c>
      <c r="K261" s="29">
        <v>0.91100000000000003</v>
      </c>
      <c r="L261" s="29">
        <v>0.90200000000000002</v>
      </c>
      <c r="M261" s="29">
        <v>0.89400000000000002</v>
      </c>
      <c r="N261" s="29">
        <v>0.877</v>
      </c>
      <c r="O261" s="29">
        <v>0.86899999999999999</v>
      </c>
      <c r="P261" s="29">
        <v>0.86099999999999999</v>
      </c>
      <c r="Q261" s="29">
        <v>0.85299999999999998</v>
      </c>
      <c r="R261" s="29">
        <v>0.84499999999999997</v>
      </c>
      <c r="S261" s="29">
        <v>0.83699999999999997</v>
      </c>
      <c r="T261" s="29">
        <v>0.82699999999999996</v>
      </c>
      <c r="U261" s="29">
        <v>0.81599999999999995</v>
      </c>
      <c r="V261" s="29">
        <v>0.80300000000000005</v>
      </c>
      <c r="W261" s="29">
        <v>0.78900000000000003</v>
      </c>
      <c r="X261" s="29">
        <v>0.77600000000000002</v>
      </c>
      <c r="Y261" s="29">
        <v>0.76300000000000001</v>
      </c>
      <c r="Z261" s="29">
        <v>0.75</v>
      </c>
      <c r="AA261" s="29">
        <v>0.73299999999999998</v>
      </c>
      <c r="AB261" s="29">
        <v>0.72</v>
      </c>
      <c r="AC261" s="29">
        <v>0.70399999999999996</v>
      </c>
      <c r="AD261" s="29">
        <v>0.68500000000000005</v>
      </c>
      <c r="AE261" s="29">
        <v>0.66500000000000004</v>
      </c>
      <c r="AF261" s="29">
        <v>0.64400000000000002</v>
      </c>
      <c r="AG261" s="29">
        <v>0.626</v>
      </c>
      <c r="AH261" s="40"/>
    </row>
    <row r="262" spans="1:34" x14ac:dyDescent="0.35">
      <c r="A262" s="25" t="s">
        <v>25</v>
      </c>
      <c r="B262" s="30">
        <v>1.613</v>
      </c>
      <c r="C262" s="30">
        <v>1.6060000000000001</v>
      </c>
      <c r="D262" s="30">
        <v>1.5980000000000001</v>
      </c>
      <c r="E262" s="30">
        <v>1.59</v>
      </c>
      <c r="F262" s="30">
        <v>1.581</v>
      </c>
      <c r="G262" s="30">
        <v>1.5720000000000001</v>
      </c>
      <c r="H262" s="30">
        <v>1.5629999999999999</v>
      </c>
      <c r="I262" s="30">
        <v>1.554</v>
      </c>
      <c r="J262" s="30">
        <v>1.5449999999999999</v>
      </c>
      <c r="K262" s="30">
        <v>1.5349999999999999</v>
      </c>
      <c r="L262" s="30">
        <v>1.5269999999999999</v>
      </c>
      <c r="M262" s="30">
        <v>1.5189999999999999</v>
      </c>
      <c r="N262" s="30">
        <v>1.4950000000000001</v>
      </c>
      <c r="O262" s="30">
        <v>1.4890000000000001</v>
      </c>
      <c r="P262" s="30">
        <v>1.4810000000000001</v>
      </c>
      <c r="Q262" s="30">
        <v>1.474</v>
      </c>
      <c r="R262" s="30">
        <v>1.466</v>
      </c>
      <c r="S262" s="30">
        <v>1.4570000000000001</v>
      </c>
      <c r="T262" s="30">
        <v>1.4450000000000001</v>
      </c>
      <c r="U262" s="30">
        <v>1.431</v>
      </c>
      <c r="V262" s="30">
        <v>1.413</v>
      </c>
      <c r="W262" s="30">
        <v>1.3939999999999999</v>
      </c>
      <c r="X262" s="30">
        <v>1.375</v>
      </c>
      <c r="Y262" s="30">
        <v>1.3580000000000001</v>
      </c>
      <c r="Z262" s="30">
        <v>1.339</v>
      </c>
      <c r="AA262" s="30">
        <v>1.3160000000000001</v>
      </c>
      <c r="AB262" s="30">
        <v>1.2969999999999999</v>
      </c>
      <c r="AC262" s="30">
        <v>1.2749999999999999</v>
      </c>
      <c r="AD262" s="30">
        <v>1.2450000000000001</v>
      </c>
      <c r="AE262" s="30">
        <v>1.2150000000000001</v>
      </c>
      <c r="AF262" s="30">
        <v>1.18</v>
      </c>
      <c r="AG262" s="30">
        <v>1.151</v>
      </c>
      <c r="AH262" s="40"/>
    </row>
    <row r="263" spans="1:34" x14ac:dyDescent="0.35">
      <c r="A263" s="27" t="s">
        <v>26</v>
      </c>
      <c r="B263" s="31">
        <v>0</v>
      </c>
      <c r="C263" s="31">
        <v>0</v>
      </c>
      <c r="D263" s="31">
        <v>0</v>
      </c>
      <c r="E263" s="31">
        <v>0</v>
      </c>
      <c r="F263" s="31">
        <v>0</v>
      </c>
      <c r="G263" s="31">
        <v>0</v>
      </c>
      <c r="H263" s="31">
        <v>0</v>
      </c>
      <c r="I263" s="31">
        <v>0</v>
      </c>
      <c r="J263" s="31">
        <v>0</v>
      </c>
      <c r="K263" s="31">
        <v>0</v>
      </c>
      <c r="L263" s="31">
        <v>0</v>
      </c>
      <c r="M263" s="31">
        <v>0</v>
      </c>
      <c r="N263" s="31">
        <v>0</v>
      </c>
      <c r="O263" s="31">
        <v>0</v>
      </c>
      <c r="P263" s="31">
        <v>0</v>
      </c>
      <c r="Q263" s="31">
        <v>0</v>
      </c>
      <c r="R263" s="31">
        <v>0</v>
      </c>
      <c r="S263" s="31">
        <v>0</v>
      </c>
      <c r="T263" s="31">
        <v>0</v>
      </c>
      <c r="U263" s="31">
        <v>0</v>
      </c>
      <c r="V263" s="31">
        <v>0</v>
      </c>
      <c r="W263" s="31">
        <v>0</v>
      </c>
      <c r="X263" s="31">
        <v>0</v>
      </c>
      <c r="Y263" s="31">
        <v>0</v>
      </c>
      <c r="Z263" s="31">
        <v>0</v>
      </c>
      <c r="AA263" s="31">
        <v>0</v>
      </c>
      <c r="AB263" s="31">
        <v>0</v>
      </c>
      <c r="AC263" s="31">
        <v>0</v>
      </c>
      <c r="AD263" s="31">
        <v>0</v>
      </c>
      <c r="AE263" s="31">
        <v>0</v>
      </c>
      <c r="AF263" s="31">
        <v>0</v>
      </c>
      <c r="AG263" s="31">
        <v>0</v>
      </c>
      <c r="AH263" s="40"/>
    </row>
    <row r="264" spans="1:34" x14ac:dyDescent="0.35">
      <c r="A264" s="27" t="s">
        <v>27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  <c r="L264" s="31">
        <v>0</v>
      </c>
      <c r="M264" s="31">
        <v>0</v>
      </c>
      <c r="N264" s="31">
        <v>0</v>
      </c>
      <c r="O264" s="31">
        <v>0</v>
      </c>
      <c r="P264" s="31">
        <v>0</v>
      </c>
      <c r="Q264" s="31">
        <v>0</v>
      </c>
      <c r="R264" s="31">
        <v>0</v>
      </c>
      <c r="S264" s="31">
        <v>0</v>
      </c>
      <c r="T264" s="31">
        <v>0</v>
      </c>
      <c r="U264" s="31">
        <v>0</v>
      </c>
      <c r="V264" s="31">
        <v>0</v>
      </c>
      <c r="W264" s="31">
        <v>0</v>
      </c>
      <c r="X264" s="31">
        <v>0</v>
      </c>
      <c r="Y264" s="31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40"/>
    </row>
    <row r="265" spans="1:34" x14ac:dyDescent="0.35">
      <c r="A265" s="22" t="s">
        <v>28</v>
      </c>
      <c r="B265" s="29">
        <v>11.847</v>
      </c>
      <c r="C265" s="29">
        <v>11.791</v>
      </c>
      <c r="D265" s="29">
        <v>11.736000000000001</v>
      </c>
      <c r="E265" s="29">
        <v>11.673</v>
      </c>
      <c r="F265" s="29">
        <v>11.608000000000001</v>
      </c>
      <c r="G265" s="29">
        <v>11.545</v>
      </c>
      <c r="H265" s="29">
        <v>11.484</v>
      </c>
      <c r="I265" s="29">
        <v>11.419</v>
      </c>
      <c r="J265" s="29">
        <v>11.356999999999999</v>
      </c>
      <c r="K265" s="29">
        <v>11.29</v>
      </c>
      <c r="L265" s="29">
        <v>11.228</v>
      </c>
      <c r="M265" s="29">
        <v>11.162000000000001</v>
      </c>
      <c r="N265" s="29">
        <v>11.093999999999999</v>
      </c>
      <c r="O265" s="29">
        <v>11.026</v>
      </c>
      <c r="P265" s="29">
        <v>10.952999999999999</v>
      </c>
      <c r="Q265" s="29">
        <v>10.879</v>
      </c>
      <c r="R265" s="29">
        <v>10.803000000000001</v>
      </c>
      <c r="S265" s="29">
        <v>10.728999999999999</v>
      </c>
      <c r="T265" s="29">
        <v>10.647</v>
      </c>
      <c r="U265" s="29">
        <v>10.537000000000001</v>
      </c>
      <c r="V265" s="29">
        <v>10.452</v>
      </c>
      <c r="W265" s="29">
        <v>10.366</v>
      </c>
      <c r="X265" s="29">
        <v>10.273999999999999</v>
      </c>
      <c r="Y265" s="29">
        <v>10.173</v>
      </c>
      <c r="Z265" s="29">
        <v>10.069000000000001</v>
      </c>
      <c r="AA265" s="29">
        <v>9.9570000000000007</v>
      </c>
      <c r="AB265" s="29">
        <v>9.8439999999999994</v>
      </c>
      <c r="AC265" s="29">
        <v>9.7210000000000001</v>
      </c>
      <c r="AD265" s="29">
        <v>9.5739999999999998</v>
      </c>
      <c r="AE265" s="29">
        <v>9.4339999999999993</v>
      </c>
      <c r="AF265" s="29">
        <v>9.2460000000000004</v>
      </c>
      <c r="AG265" s="29">
        <v>9.0429999999999993</v>
      </c>
      <c r="AH265" s="40"/>
    </row>
    <row r="266" spans="1:34" x14ac:dyDescent="0.35">
      <c r="A266" s="25" t="s">
        <v>29</v>
      </c>
      <c r="B266" s="30">
        <v>17.443999999999999</v>
      </c>
      <c r="C266" s="30">
        <v>17.402999999999999</v>
      </c>
      <c r="D266" s="30">
        <v>17.361999999999998</v>
      </c>
      <c r="E266" s="30">
        <v>17.311</v>
      </c>
      <c r="F266" s="30">
        <v>17.259</v>
      </c>
      <c r="G266" s="30">
        <v>17.21</v>
      </c>
      <c r="H266" s="30">
        <v>17.149999999999999</v>
      </c>
      <c r="I266" s="30">
        <v>17.100000000000001</v>
      </c>
      <c r="J266" s="30">
        <v>17.056000000000001</v>
      </c>
      <c r="K266" s="30">
        <v>17.001999999999999</v>
      </c>
      <c r="L266" s="30">
        <v>16.946999999999999</v>
      </c>
      <c r="M266" s="30">
        <v>16.893000000000001</v>
      </c>
      <c r="N266" s="30">
        <v>16.838999999999999</v>
      </c>
      <c r="O266" s="30">
        <v>16.771999999999998</v>
      </c>
      <c r="P266" s="30">
        <v>16.690999999999999</v>
      </c>
      <c r="Q266" s="30">
        <v>16.605</v>
      </c>
      <c r="R266" s="30">
        <v>16.504999999999999</v>
      </c>
      <c r="S266" s="30">
        <v>16.405999999999999</v>
      </c>
      <c r="T266" s="30">
        <v>16.295000000000002</v>
      </c>
      <c r="U266" s="30">
        <v>16.119</v>
      </c>
      <c r="V266" s="30">
        <v>15.997999999999999</v>
      </c>
      <c r="W266" s="30">
        <v>15.863</v>
      </c>
      <c r="X266" s="30">
        <v>15.731</v>
      </c>
      <c r="Y266" s="30">
        <v>15.592000000000001</v>
      </c>
      <c r="Z266" s="30">
        <v>15.43</v>
      </c>
      <c r="AA266" s="30">
        <v>15.249000000000001</v>
      </c>
      <c r="AB266" s="30">
        <v>15.051</v>
      </c>
      <c r="AC266" s="30">
        <v>14.836</v>
      </c>
      <c r="AD266" s="30">
        <v>14.573</v>
      </c>
      <c r="AE266" s="30">
        <v>14.305999999999999</v>
      </c>
      <c r="AF266" s="30">
        <v>13.977</v>
      </c>
      <c r="AG266" s="30">
        <v>13.622</v>
      </c>
      <c r="AH266" s="40"/>
    </row>
    <row r="267" spans="1:34" x14ac:dyDescent="0.35">
      <c r="A267" s="27" t="s">
        <v>30</v>
      </c>
      <c r="B267" s="31">
        <v>13.151999999999999</v>
      </c>
      <c r="C267" s="31">
        <v>13.112</v>
      </c>
      <c r="D267" s="31">
        <v>13.07</v>
      </c>
      <c r="E267" s="31">
        <v>13.007999999999999</v>
      </c>
      <c r="F267" s="31">
        <v>12.943</v>
      </c>
      <c r="G267" s="31">
        <v>12.868</v>
      </c>
      <c r="H267" s="31">
        <v>12.795</v>
      </c>
      <c r="I267" s="31">
        <v>12.714</v>
      </c>
      <c r="J267" s="31">
        <v>12.637</v>
      </c>
      <c r="K267" s="31">
        <v>12.548</v>
      </c>
      <c r="L267" s="31">
        <v>12.47</v>
      </c>
      <c r="M267" s="31">
        <v>12.381</v>
      </c>
      <c r="N267" s="31">
        <v>12.292</v>
      </c>
      <c r="O267" s="31">
        <v>12.199</v>
      </c>
      <c r="P267" s="31">
        <v>12.101000000000001</v>
      </c>
      <c r="Q267" s="31">
        <v>12.003</v>
      </c>
      <c r="R267" s="31">
        <v>11.904</v>
      </c>
      <c r="S267" s="31">
        <v>11.813000000000001</v>
      </c>
      <c r="T267" s="31">
        <v>11.702</v>
      </c>
      <c r="U267" s="31">
        <v>11.564</v>
      </c>
      <c r="V267" s="31">
        <v>11.455</v>
      </c>
      <c r="W267" s="31">
        <v>11.345000000000001</v>
      </c>
      <c r="X267" s="31">
        <v>11.226000000000001</v>
      </c>
      <c r="Y267" s="31">
        <v>11.101000000000001</v>
      </c>
      <c r="Z267" s="31">
        <v>10.972</v>
      </c>
      <c r="AA267" s="31">
        <v>10.837999999999999</v>
      </c>
      <c r="AB267" s="31">
        <v>10.707000000000001</v>
      </c>
      <c r="AC267" s="31">
        <v>10.571999999999999</v>
      </c>
      <c r="AD267" s="31">
        <v>10.414</v>
      </c>
      <c r="AE267" s="31">
        <v>10.266999999999999</v>
      </c>
      <c r="AF267" s="31">
        <v>10.068</v>
      </c>
      <c r="AG267" s="31">
        <v>9.8569999999999993</v>
      </c>
      <c r="AH267" s="40"/>
    </row>
    <row r="268" spans="1:34" x14ac:dyDescent="0.35">
      <c r="A268" s="27" t="s">
        <v>31</v>
      </c>
      <c r="B268" s="31">
        <v>9.9390000000000001</v>
      </c>
      <c r="C268" s="31">
        <v>9.9009999999999998</v>
      </c>
      <c r="D268" s="31">
        <v>9.86</v>
      </c>
      <c r="E268" s="31">
        <v>9.82</v>
      </c>
      <c r="F268" s="31">
        <v>9.7780000000000005</v>
      </c>
      <c r="G268" s="31">
        <v>9.7249999999999996</v>
      </c>
      <c r="H268" s="31">
        <v>9.6769999999999996</v>
      </c>
      <c r="I268" s="31">
        <v>9.6280000000000001</v>
      </c>
      <c r="J268" s="31">
        <v>9.5839999999999996</v>
      </c>
      <c r="K268" s="31">
        <v>9.5389999999999997</v>
      </c>
      <c r="L268" s="31">
        <v>9.4920000000000009</v>
      </c>
      <c r="M268" s="31">
        <v>9.4459999999999997</v>
      </c>
      <c r="N268" s="31">
        <v>9.3970000000000002</v>
      </c>
      <c r="O268" s="31">
        <v>9.3510000000000009</v>
      </c>
      <c r="P268" s="31">
        <v>9.298</v>
      </c>
      <c r="Q268" s="31">
        <v>9.2449999999999992</v>
      </c>
      <c r="R268" s="31">
        <v>9.1910000000000007</v>
      </c>
      <c r="S268" s="31">
        <v>9.1349999999999998</v>
      </c>
      <c r="T268" s="31">
        <v>9.0779999999999994</v>
      </c>
      <c r="U268" s="31">
        <v>8.9960000000000004</v>
      </c>
      <c r="V268" s="31">
        <v>8.9329999999999998</v>
      </c>
      <c r="W268" s="31">
        <v>8.8710000000000004</v>
      </c>
      <c r="X268" s="31">
        <v>8.8040000000000003</v>
      </c>
      <c r="Y268" s="31">
        <v>8.7260000000000009</v>
      </c>
      <c r="Z268" s="31">
        <v>8.6470000000000002</v>
      </c>
      <c r="AA268" s="31">
        <v>8.5589999999999993</v>
      </c>
      <c r="AB268" s="31">
        <v>8.4689999999999994</v>
      </c>
      <c r="AC268" s="31">
        <v>8.3689999999999998</v>
      </c>
      <c r="AD268" s="31">
        <v>8.2439999999999998</v>
      </c>
      <c r="AE268" s="31">
        <v>8.1270000000000007</v>
      </c>
      <c r="AF268" s="31">
        <v>7.9669999999999996</v>
      </c>
      <c r="AG268" s="31">
        <v>7.7919999999999998</v>
      </c>
      <c r="AH268" s="40"/>
    </row>
    <row r="269" spans="1:34" x14ac:dyDescent="0.35">
      <c r="A269" s="20" t="s">
        <v>44</v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40"/>
    </row>
    <row r="270" spans="1:34" x14ac:dyDescent="0.35">
      <c r="A270" s="22" t="s">
        <v>20</v>
      </c>
      <c r="B270" s="29">
        <v>0.497</v>
      </c>
      <c r="C270" s="29">
        <v>0.49099999999999999</v>
      </c>
      <c r="D270" s="29">
        <v>0.48499999999999999</v>
      </c>
      <c r="E270" s="29">
        <v>0.47899999999999998</v>
      </c>
      <c r="F270" s="29">
        <v>0.47299999999999998</v>
      </c>
      <c r="G270" s="29">
        <v>0.46700000000000003</v>
      </c>
      <c r="H270" s="29">
        <v>0.46100000000000002</v>
      </c>
      <c r="I270" s="29">
        <v>0.45500000000000002</v>
      </c>
      <c r="J270" s="29">
        <v>0.45</v>
      </c>
      <c r="K270" s="29">
        <v>0.44400000000000001</v>
      </c>
      <c r="L270" s="29">
        <v>0.439</v>
      </c>
      <c r="M270" s="29">
        <v>0.434</v>
      </c>
      <c r="N270" s="29">
        <v>0.42899999999999999</v>
      </c>
      <c r="O270" s="29">
        <v>0.42299999999999999</v>
      </c>
      <c r="P270" s="29">
        <v>0.41799999999999998</v>
      </c>
      <c r="Q270" s="29">
        <v>0.41199999999999998</v>
      </c>
      <c r="R270" s="29">
        <v>0.40600000000000003</v>
      </c>
      <c r="S270" s="29">
        <v>0.4</v>
      </c>
      <c r="T270" s="29">
        <v>0.39400000000000002</v>
      </c>
      <c r="U270" s="29">
        <v>0.38700000000000001</v>
      </c>
      <c r="V270" s="29">
        <v>0.38</v>
      </c>
      <c r="W270" s="29">
        <v>0.373</v>
      </c>
      <c r="X270" s="29">
        <v>0.36599999999999999</v>
      </c>
      <c r="Y270" s="29">
        <v>0.35899999999999999</v>
      </c>
      <c r="Z270" s="29">
        <v>0.35199999999999998</v>
      </c>
      <c r="AA270" s="29">
        <v>0.34499999999999997</v>
      </c>
      <c r="AB270" s="29">
        <v>0.33800000000000002</v>
      </c>
      <c r="AC270" s="29">
        <v>0.33</v>
      </c>
      <c r="AD270" s="29">
        <v>0.32300000000000001</v>
      </c>
      <c r="AE270" s="29">
        <v>0.316</v>
      </c>
      <c r="AF270" s="29">
        <v>0.309</v>
      </c>
      <c r="AG270" s="29">
        <v>0.30199999999999999</v>
      </c>
      <c r="AH270" s="40"/>
    </row>
    <row r="271" spans="1:34" x14ac:dyDescent="0.35">
      <c r="A271" s="27" t="s">
        <v>33</v>
      </c>
      <c r="B271" s="31">
        <v>0.20699999999999999</v>
      </c>
      <c r="C271" s="31">
        <v>0.20100000000000001</v>
      </c>
      <c r="D271" s="31">
        <v>0.19600000000000001</v>
      </c>
      <c r="E271" s="31">
        <v>0.191</v>
      </c>
      <c r="F271" s="31">
        <v>0.187</v>
      </c>
      <c r="G271" s="31">
        <v>0.182</v>
      </c>
      <c r="H271" s="31">
        <v>0.17799999999999999</v>
      </c>
      <c r="I271" s="31">
        <v>0.17399999999999999</v>
      </c>
      <c r="J271" s="31">
        <v>0.17100000000000001</v>
      </c>
      <c r="K271" s="31">
        <v>0.16700000000000001</v>
      </c>
      <c r="L271" s="31">
        <v>0.16400000000000001</v>
      </c>
      <c r="M271" s="31">
        <v>0.161</v>
      </c>
      <c r="N271" s="31">
        <v>0.158</v>
      </c>
      <c r="O271" s="31">
        <v>0.155</v>
      </c>
      <c r="P271" s="31">
        <v>0.152</v>
      </c>
      <c r="Q271" s="31">
        <v>0.14799999999999999</v>
      </c>
      <c r="R271" s="31">
        <v>0.14499999999999999</v>
      </c>
      <c r="S271" s="31">
        <v>0.14199999999999999</v>
      </c>
      <c r="T271" s="31">
        <v>0.13800000000000001</v>
      </c>
      <c r="U271" s="31">
        <v>0.13500000000000001</v>
      </c>
      <c r="V271" s="31">
        <v>0.13100000000000001</v>
      </c>
      <c r="W271" s="31">
        <v>0.128</v>
      </c>
      <c r="X271" s="31">
        <v>0.125</v>
      </c>
      <c r="Y271" s="31">
        <v>0.122</v>
      </c>
      <c r="Z271" s="31">
        <v>0.11899999999999999</v>
      </c>
      <c r="AA271" s="31">
        <v>0.11600000000000001</v>
      </c>
      <c r="AB271" s="31">
        <v>0.114</v>
      </c>
      <c r="AC271" s="31">
        <v>0.112</v>
      </c>
      <c r="AD271" s="31">
        <v>0.109</v>
      </c>
      <c r="AE271" s="31">
        <v>0.107</v>
      </c>
      <c r="AF271" s="31">
        <v>0.105</v>
      </c>
      <c r="AG271" s="31">
        <v>0.10299999999999999</v>
      </c>
      <c r="AH271" s="40"/>
    </row>
    <row r="272" spans="1:34" x14ac:dyDescent="0.35">
      <c r="A272" s="32" t="s">
        <v>34</v>
      </c>
      <c r="B272" s="55">
        <v>1.2849999999999999</v>
      </c>
      <c r="C272" s="55">
        <v>1.2749999999999999</v>
      </c>
      <c r="D272" s="55">
        <v>1.2649999999999999</v>
      </c>
      <c r="E272" s="55">
        <v>1.254</v>
      </c>
      <c r="F272" s="55">
        <v>1.244</v>
      </c>
      <c r="G272" s="55">
        <v>1.234</v>
      </c>
      <c r="H272" s="55">
        <v>1.224</v>
      </c>
      <c r="I272" s="55">
        <v>1.214</v>
      </c>
      <c r="J272" s="55">
        <v>1.204</v>
      </c>
      <c r="K272" s="55">
        <v>1.194</v>
      </c>
      <c r="L272" s="55">
        <v>1.1850000000000001</v>
      </c>
      <c r="M272" s="55">
        <v>1.175</v>
      </c>
      <c r="N272" s="55">
        <v>1.165</v>
      </c>
      <c r="O272" s="55">
        <v>1.1539999999999999</v>
      </c>
      <c r="P272" s="55">
        <v>1.143</v>
      </c>
      <c r="Q272" s="55">
        <v>1.1319999999999999</v>
      </c>
      <c r="R272" s="55">
        <v>1.119</v>
      </c>
      <c r="S272" s="55">
        <v>1.1060000000000001</v>
      </c>
      <c r="T272" s="55">
        <v>1.0920000000000001</v>
      </c>
      <c r="U272" s="55">
        <v>1.0760000000000001</v>
      </c>
      <c r="V272" s="55">
        <v>1.06</v>
      </c>
      <c r="W272" s="55">
        <v>1.044</v>
      </c>
      <c r="X272" s="55">
        <v>1.026</v>
      </c>
      <c r="Y272" s="55">
        <v>1.008</v>
      </c>
      <c r="Z272" s="55">
        <v>0.99</v>
      </c>
      <c r="AA272" s="55">
        <v>0.97099999999999997</v>
      </c>
      <c r="AB272" s="55">
        <v>0.95199999999999996</v>
      </c>
      <c r="AC272" s="55">
        <v>0.93300000000000005</v>
      </c>
      <c r="AD272" s="55">
        <v>0.91400000000000003</v>
      </c>
      <c r="AE272" s="55">
        <v>0.89400000000000002</v>
      </c>
      <c r="AF272" s="55">
        <v>0.874</v>
      </c>
      <c r="AG272" s="55">
        <v>0.85399999999999998</v>
      </c>
      <c r="AH272" s="40"/>
    </row>
    <row r="273" spans="1:34" x14ac:dyDescent="0.35">
      <c r="A273" s="22" t="s">
        <v>35</v>
      </c>
      <c r="B273" s="55">
        <v>2.097</v>
      </c>
      <c r="C273" s="55">
        <v>2.0640000000000001</v>
      </c>
      <c r="D273" s="55">
        <v>2.0419999999999998</v>
      </c>
      <c r="E273" s="55">
        <v>2.0270000000000001</v>
      </c>
      <c r="F273" s="55">
        <v>2.0190000000000001</v>
      </c>
      <c r="G273" s="55">
        <v>2.0110000000000001</v>
      </c>
      <c r="H273" s="55">
        <v>2.0019999999999998</v>
      </c>
      <c r="I273" s="55">
        <v>1.9950000000000001</v>
      </c>
      <c r="J273" s="55">
        <v>1.9850000000000001</v>
      </c>
      <c r="K273" s="55">
        <v>1.982</v>
      </c>
      <c r="L273" s="55">
        <v>1.9770000000000001</v>
      </c>
      <c r="M273" s="55">
        <v>1.976</v>
      </c>
      <c r="N273" s="55">
        <v>1.9550000000000001</v>
      </c>
      <c r="O273" s="55">
        <v>1.9470000000000001</v>
      </c>
      <c r="P273" s="55">
        <v>1.946</v>
      </c>
      <c r="Q273" s="55">
        <v>1.9359999999999999</v>
      </c>
      <c r="R273" s="55">
        <v>1.931</v>
      </c>
      <c r="S273" s="55">
        <v>1.925</v>
      </c>
      <c r="T273" s="55">
        <v>1.91</v>
      </c>
      <c r="U273" s="55">
        <v>1.8939999999999999</v>
      </c>
      <c r="V273" s="55">
        <v>1.877</v>
      </c>
      <c r="W273" s="55">
        <v>1.8580000000000001</v>
      </c>
      <c r="X273" s="55">
        <v>1.841</v>
      </c>
      <c r="Y273" s="55">
        <v>1.8220000000000001</v>
      </c>
      <c r="Z273" s="55">
        <v>1.798</v>
      </c>
      <c r="AA273" s="55">
        <v>1.782</v>
      </c>
      <c r="AB273" s="55">
        <v>1.756</v>
      </c>
      <c r="AC273" s="55">
        <v>1.736</v>
      </c>
      <c r="AD273" s="55">
        <v>1.6930000000000001</v>
      </c>
      <c r="AE273" s="55">
        <v>1.6459999999999999</v>
      </c>
      <c r="AF273" s="55">
        <v>1.601</v>
      </c>
      <c r="AG273" s="55">
        <v>1.5569999999999999</v>
      </c>
      <c r="AH273" s="40"/>
    </row>
    <row r="274" spans="1:34" x14ac:dyDescent="0.35">
      <c r="A274" s="22" t="s">
        <v>28</v>
      </c>
      <c r="B274" s="29">
        <v>13.321999999999999</v>
      </c>
      <c r="C274" s="29">
        <v>13.273</v>
      </c>
      <c r="D274" s="29">
        <v>13.209</v>
      </c>
      <c r="E274" s="29">
        <v>13.148</v>
      </c>
      <c r="F274" s="29">
        <v>13.058</v>
      </c>
      <c r="G274" s="29">
        <v>12.997999999999999</v>
      </c>
      <c r="H274" s="29">
        <v>12.901999999999999</v>
      </c>
      <c r="I274" s="29">
        <v>12.821</v>
      </c>
      <c r="J274" s="29">
        <v>12.756</v>
      </c>
      <c r="K274" s="29">
        <v>12.667999999999999</v>
      </c>
      <c r="L274" s="29">
        <v>12.599</v>
      </c>
      <c r="M274" s="29">
        <v>12.500999999999999</v>
      </c>
      <c r="N274" s="29">
        <v>12.436</v>
      </c>
      <c r="O274" s="29">
        <v>12.359</v>
      </c>
      <c r="P274" s="29">
        <v>12.275</v>
      </c>
      <c r="Q274" s="29">
        <v>12.169</v>
      </c>
      <c r="R274" s="29">
        <v>12.084</v>
      </c>
      <c r="S274" s="29">
        <v>11.981</v>
      </c>
      <c r="T274" s="29">
        <v>11.872</v>
      </c>
      <c r="U274" s="29">
        <v>11.672000000000001</v>
      </c>
      <c r="V274" s="29">
        <v>11.539</v>
      </c>
      <c r="W274" s="29">
        <v>11.411</v>
      </c>
      <c r="X274" s="29">
        <v>11.288</v>
      </c>
      <c r="Y274" s="29">
        <v>11.156000000000001</v>
      </c>
      <c r="Z274" s="29">
        <v>11.037000000000001</v>
      </c>
      <c r="AA274" s="29">
        <v>10.911</v>
      </c>
      <c r="AB274" s="29">
        <v>10.778</v>
      </c>
      <c r="AC274" s="29">
        <v>10.648</v>
      </c>
      <c r="AD274" s="29">
        <v>10.483000000000001</v>
      </c>
      <c r="AE274" s="29">
        <v>10.323</v>
      </c>
      <c r="AF274" s="29">
        <v>10.115</v>
      </c>
      <c r="AG274" s="29">
        <v>9.8919999999999995</v>
      </c>
      <c r="AH274" s="40"/>
    </row>
    <row r="275" spans="1:34" x14ac:dyDescent="0.35">
      <c r="A275" s="25" t="s">
        <v>36</v>
      </c>
      <c r="B275" s="30">
        <v>16.116</v>
      </c>
      <c r="C275" s="30">
        <v>16.065000000000001</v>
      </c>
      <c r="D275" s="30">
        <v>15.973000000000001</v>
      </c>
      <c r="E275" s="30">
        <v>15.92</v>
      </c>
      <c r="F275" s="30">
        <v>15.81</v>
      </c>
      <c r="G275" s="30">
        <v>15.765000000000001</v>
      </c>
      <c r="H275" s="30">
        <v>15.677</v>
      </c>
      <c r="I275" s="30">
        <v>15.601000000000001</v>
      </c>
      <c r="J275" s="30">
        <v>15.56</v>
      </c>
      <c r="K275" s="30">
        <v>15.499000000000001</v>
      </c>
      <c r="L275" s="30">
        <v>15.426</v>
      </c>
      <c r="M275" s="30">
        <v>15.355</v>
      </c>
      <c r="N275" s="30">
        <v>15.303000000000001</v>
      </c>
      <c r="O275" s="30">
        <v>15.211</v>
      </c>
      <c r="P275" s="30">
        <v>15.143000000000001</v>
      </c>
      <c r="Q275" s="30">
        <v>15.029</v>
      </c>
      <c r="R275" s="30">
        <v>14.91</v>
      </c>
      <c r="S275" s="30">
        <v>14.817</v>
      </c>
      <c r="T275" s="30">
        <v>14.67</v>
      </c>
      <c r="U275" s="30">
        <v>14.403</v>
      </c>
      <c r="V275" s="30">
        <v>14.254</v>
      </c>
      <c r="W275" s="30">
        <v>14.141</v>
      </c>
      <c r="X275" s="30">
        <v>14.021000000000001</v>
      </c>
      <c r="Y275" s="30">
        <v>13.88</v>
      </c>
      <c r="Z275" s="30">
        <v>13.728</v>
      </c>
      <c r="AA275" s="30">
        <v>13.574</v>
      </c>
      <c r="AB275" s="30">
        <v>13.406000000000001</v>
      </c>
      <c r="AC275" s="30">
        <v>13.25</v>
      </c>
      <c r="AD275" s="30">
        <v>13.05</v>
      </c>
      <c r="AE275" s="30">
        <v>12.869</v>
      </c>
      <c r="AF275" s="30">
        <v>12.613</v>
      </c>
      <c r="AG275" s="30">
        <v>12.353</v>
      </c>
      <c r="AH275" s="40"/>
    </row>
    <row r="276" spans="1:34" x14ac:dyDescent="0.35">
      <c r="A276" s="32" t="s">
        <v>31</v>
      </c>
      <c r="B276" s="55">
        <v>12.831</v>
      </c>
      <c r="C276" s="55">
        <v>12.775</v>
      </c>
      <c r="D276" s="55">
        <v>12.708</v>
      </c>
      <c r="E276" s="55">
        <v>12.64</v>
      </c>
      <c r="F276" s="55">
        <v>12.548</v>
      </c>
      <c r="G276" s="55">
        <v>12.475</v>
      </c>
      <c r="H276" s="55">
        <v>12.368</v>
      </c>
      <c r="I276" s="55">
        <v>12.276</v>
      </c>
      <c r="J276" s="55">
        <v>12.195</v>
      </c>
      <c r="K276" s="55">
        <v>12.092000000000001</v>
      </c>
      <c r="L276" s="55">
        <v>12.013</v>
      </c>
      <c r="M276" s="55">
        <v>11.898999999999999</v>
      </c>
      <c r="N276" s="55">
        <v>11.82</v>
      </c>
      <c r="O276" s="55">
        <v>11.737</v>
      </c>
      <c r="P276" s="55">
        <v>11.64</v>
      </c>
      <c r="Q276" s="55">
        <v>11.523999999999999</v>
      </c>
      <c r="R276" s="55">
        <v>11.433999999999999</v>
      </c>
      <c r="S276" s="55">
        <v>11.317</v>
      </c>
      <c r="T276" s="55">
        <v>11.205</v>
      </c>
      <c r="U276" s="55">
        <v>11.009</v>
      </c>
      <c r="V276" s="55">
        <v>10.869</v>
      </c>
      <c r="W276" s="55">
        <v>10.728999999999999</v>
      </c>
      <c r="X276" s="55">
        <v>10.599</v>
      </c>
      <c r="Y276" s="55">
        <v>10.464</v>
      </c>
      <c r="Z276" s="55">
        <v>10.345000000000001</v>
      </c>
      <c r="AA276" s="55">
        <v>10.220000000000001</v>
      </c>
      <c r="AB276" s="55">
        <v>10.09</v>
      </c>
      <c r="AC276" s="55">
        <v>9.9600000000000009</v>
      </c>
      <c r="AD276" s="55">
        <v>9.8000000000000007</v>
      </c>
      <c r="AE276" s="55">
        <v>9.641</v>
      </c>
      <c r="AF276" s="55">
        <v>9.4420000000000002</v>
      </c>
      <c r="AG276" s="55">
        <v>9.2260000000000009</v>
      </c>
      <c r="AH276" s="40"/>
    </row>
    <row r="277" spans="1:34" x14ac:dyDescent="0.35">
      <c r="A277" s="22" t="s">
        <v>37</v>
      </c>
      <c r="B277" s="29">
        <v>49.63</v>
      </c>
      <c r="C277" s="29">
        <v>49.344999999999999</v>
      </c>
      <c r="D277" s="29">
        <v>49.058999999999997</v>
      </c>
      <c r="E277" s="29">
        <v>48.795000000000002</v>
      </c>
      <c r="F277" s="29">
        <v>48.524999999999999</v>
      </c>
      <c r="G277" s="29">
        <v>48.26</v>
      </c>
      <c r="H277" s="29">
        <v>48.015999999999998</v>
      </c>
      <c r="I277" s="29">
        <v>47.762</v>
      </c>
      <c r="J277" s="29">
        <v>47.517000000000003</v>
      </c>
      <c r="K277" s="29">
        <v>47.273000000000003</v>
      </c>
      <c r="L277" s="29">
        <v>47.026000000000003</v>
      </c>
      <c r="M277" s="29">
        <v>46.77</v>
      </c>
      <c r="N277" s="29">
        <v>46.548999999999999</v>
      </c>
      <c r="O277" s="29">
        <v>46.34</v>
      </c>
      <c r="P277" s="29">
        <v>46.156999999999996</v>
      </c>
      <c r="Q277" s="29">
        <v>45.970999999999997</v>
      </c>
      <c r="R277" s="29">
        <v>45.784999999999997</v>
      </c>
      <c r="S277" s="29">
        <v>45.588000000000001</v>
      </c>
      <c r="T277" s="29">
        <v>45.405999999999999</v>
      </c>
      <c r="U277" s="29">
        <v>45.045999999999999</v>
      </c>
      <c r="V277" s="29">
        <v>44.883000000000003</v>
      </c>
      <c r="W277" s="29">
        <v>44.667999999999999</v>
      </c>
      <c r="X277" s="29">
        <v>44.485999999999997</v>
      </c>
      <c r="Y277" s="29">
        <v>44.295999999999999</v>
      </c>
      <c r="Z277" s="29">
        <v>44.094999999999999</v>
      </c>
      <c r="AA277" s="29">
        <v>43.908999999999999</v>
      </c>
      <c r="AB277" s="29">
        <v>43.709000000000003</v>
      </c>
      <c r="AC277" s="29">
        <v>43.534999999999997</v>
      </c>
      <c r="AD277" s="29">
        <v>43.363999999999997</v>
      </c>
      <c r="AE277" s="29">
        <v>43.194000000000003</v>
      </c>
      <c r="AF277" s="29">
        <v>43.042999999999999</v>
      </c>
      <c r="AG277" s="29">
        <v>42.884</v>
      </c>
      <c r="AH277" s="40"/>
    </row>
    <row r="278" spans="1:34" x14ac:dyDescent="0.35">
      <c r="A278" s="27" t="s">
        <v>38</v>
      </c>
      <c r="B278" s="31">
        <v>97.703000000000003</v>
      </c>
      <c r="C278" s="31">
        <v>97.525000000000006</v>
      </c>
      <c r="D278" s="31">
        <v>97.34</v>
      </c>
      <c r="E278" s="31">
        <v>97.174000000000007</v>
      </c>
      <c r="F278" s="31">
        <v>97.039000000000001</v>
      </c>
      <c r="G278" s="31">
        <v>96.872</v>
      </c>
      <c r="H278" s="31">
        <v>96.69</v>
      </c>
      <c r="I278" s="31">
        <v>96.448999999999998</v>
      </c>
      <c r="J278" s="31">
        <v>96.225999999999999</v>
      </c>
      <c r="K278" s="31">
        <v>95.992999999999995</v>
      </c>
      <c r="L278" s="31">
        <v>95.751999999999995</v>
      </c>
      <c r="M278" s="31">
        <v>95.450999999999993</v>
      </c>
      <c r="N278" s="31">
        <v>95.238</v>
      </c>
      <c r="O278" s="31">
        <v>95.025000000000006</v>
      </c>
      <c r="P278" s="31">
        <v>94.793000000000006</v>
      </c>
      <c r="Q278" s="31">
        <v>94.564999999999998</v>
      </c>
      <c r="R278" s="31">
        <v>94.328000000000003</v>
      </c>
      <c r="S278" s="31">
        <v>94.055999999999997</v>
      </c>
      <c r="T278" s="31">
        <v>93.846999999999994</v>
      </c>
      <c r="U278" s="31">
        <v>93.233999999999995</v>
      </c>
      <c r="V278" s="31">
        <v>93.051000000000002</v>
      </c>
      <c r="W278" s="31">
        <v>92.728999999999999</v>
      </c>
      <c r="X278" s="31">
        <v>92.480999999999995</v>
      </c>
      <c r="Y278" s="31">
        <v>92.227999999999994</v>
      </c>
      <c r="Z278" s="31">
        <v>91.954999999999998</v>
      </c>
      <c r="AA278" s="31">
        <v>91.707999999999998</v>
      </c>
      <c r="AB278" s="31">
        <v>91.394000000000005</v>
      </c>
      <c r="AC278" s="31">
        <v>91.137</v>
      </c>
      <c r="AD278" s="31">
        <v>90.876000000000005</v>
      </c>
      <c r="AE278" s="31">
        <v>90.600999999999999</v>
      </c>
      <c r="AF278" s="31">
        <v>90.391999999999996</v>
      </c>
      <c r="AG278" s="31">
        <v>90.117000000000004</v>
      </c>
      <c r="AH278" s="40"/>
    </row>
    <row r="279" spans="1:34" x14ac:dyDescent="0.35">
      <c r="A279" s="32" t="s">
        <v>39</v>
      </c>
      <c r="B279" s="55">
        <v>19.248000000000001</v>
      </c>
      <c r="C279" s="55">
        <v>19.222999999999999</v>
      </c>
      <c r="D279" s="55">
        <v>19.193000000000001</v>
      </c>
      <c r="E279" s="55">
        <v>19.16</v>
      </c>
      <c r="F279" s="55">
        <v>19.117000000000001</v>
      </c>
      <c r="G279" s="55">
        <v>19.074000000000002</v>
      </c>
      <c r="H279" s="55">
        <v>19.027999999999999</v>
      </c>
      <c r="I279" s="55">
        <v>18.981000000000002</v>
      </c>
      <c r="J279" s="55">
        <v>18.928999999999998</v>
      </c>
      <c r="K279" s="55">
        <v>18.879000000000001</v>
      </c>
      <c r="L279" s="55">
        <v>18.835000000000001</v>
      </c>
      <c r="M279" s="55">
        <v>18.79</v>
      </c>
      <c r="N279" s="55">
        <v>18.748999999999999</v>
      </c>
      <c r="O279" s="55">
        <v>18.707000000000001</v>
      </c>
      <c r="P279" s="55">
        <v>18.657</v>
      </c>
      <c r="Q279" s="55">
        <v>18.603000000000002</v>
      </c>
      <c r="R279" s="55">
        <v>18.552</v>
      </c>
      <c r="S279" s="55">
        <v>18.5</v>
      </c>
      <c r="T279" s="55">
        <v>18.437999999999999</v>
      </c>
      <c r="U279" s="55">
        <v>18.311</v>
      </c>
      <c r="V279" s="55">
        <v>18.260999999999999</v>
      </c>
      <c r="W279" s="55">
        <v>18.2</v>
      </c>
      <c r="X279" s="55">
        <v>18.141999999999999</v>
      </c>
      <c r="Y279" s="55">
        <v>18.082000000000001</v>
      </c>
      <c r="Z279" s="55">
        <v>18.006</v>
      </c>
      <c r="AA279" s="55">
        <v>17.931000000000001</v>
      </c>
      <c r="AB279" s="55">
        <v>17.853000000000002</v>
      </c>
      <c r="AC279" s="55">
        <v>17.779</v>
      </c>
      <c r="AD279" s="55">
        <v>17.707000000000001</v>
      </c>
      <c r="AE279" s="55">
        <v>17.638999999999999</v>
      </c>
      <c r="AF279" s="55">
        <v>17.559999999999999</v>
      </c>
      <c r="AG279" s="55">
        <v>17.494</v>
      </c>
      <c r="AH279" s="40"/>
    </row>
    <row r="280" spans="1:34" x14ac:dyDescent="0.35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0"/>
    </row>
    <row r="281" spans="1:34" x14ac:dyDescent="0.35">
      <c r="A281" s="18" t="s">
        <v>71</v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40"/>
    </row>
    <row r="282" spans="1:34" x14ac:dyDescent="0.35">
      <c r="A282" s="20" t="s">
        <v>72</v>
      </c>
      <c r="B282" s="21">
        <v>158.16200000000001</v>
      </c>
      <c r="C282" s="21">
        <v>160.13200000000001</v>
      </c>
      <c r="D282" s="21">
        <v>163.51900000000001</v>
      </c>
      <c r="E282" s="21">
        <v>166.46700000000001</v>
      </c>
      <c r="F282" s="21">
        <v>169.87299999999999</v>
      </c>
      <c r="G282" s="21">
        <v>172.74299999999999</v>
      </c>
      <c r="H282" s="21">
        <v>174.893</v>
      </c>
      <c r="I282" s="21">
        <v>175.20400000000001</v>
      </c>
      <c r="J282" s="21">
        <v>174.821</v>
      </c>
      <c r="K282" s="21">
        <v>174.11099999999999</v>
      </c>
      <c r="L282" s="21">
        <v>173.05</v>
      </c>
      <c r="M282" s="21">
        <v>172.011</v>
      </c>
      <c r="N282" s="21">
        <v>171.142</v>
      </c>
      <c r="O282" s="21">
        <v>170.30600000000001</v>
      </c>
      <c r="P282" s="21">
        <v>169.94200000000001</v>
      </c>
      <c r="Q282" s="21">
        <v>170.02</v>
      </c>
      <c r="R282" s="21">
        <v>170.452</v>
      </c>
      <c r="S282" s="21">
        <v>170.97900000000001</v>
      </c>
      <c r="T282" s="21">
        <v>171.327</v>
      </c>
      <c r="U282" s="21">
        <v>171.79400000000001</v>
      </c>
      <c r="V282" s="21">
        <v>171.965</v>
      </c>
      <c r="W282" s="21">
        <v>171.99100000000001</v>
      </c>
      <c r="X282" s="21">
        <v>171.81</v>
      </c>
      <c r="Y282" s="21">
        <v>171.52699999999999</v>
      </c>
      <c r="Z282" s="21">
        <v>171.25399999999999</v>
      </c>
      <c r="AA282" s="21">
        <v>171.04400000000001</v>
      </c>
      <c r="AB282" s="21">
        <v>170.72900000000001</v>
      </c>
      <c r="AC282" s="21">
        <v>170.08500000000001</v>
      </c>
      <c r="AD282" s="21">
        <v>169.69499999999999</v>
      </c>
      <c r="AE282" s="21">
        <v>169.417</v>
      </c>
      <c r="AF282" s="21">
        <v>169.05799999999999</v>
      </c>
      <c r="AG282" s="21">
        <v>168.78200000000001</v>
      </c>
      <c r="AH282" s="40"/>
    </row>
    <row r="283" spans="1:34" x14ac:dyDescent="0.35">
      <c r="A283" s="22" t="s">
        <v>20</v>
      </c>
      <c r="B283" s="29">
        <v>207.61500000000001</v>
      </c>
      <c r="C283" s="29">
        <v>211.27099999999999</v>
      </c>
      <c r="D283" s="29">
        <v>217.02199999999999</v>
      </c>
      <c r="E283" s="29">
        <v>222.50899999999999</v>
      </c>
      <c r="F283" s="29">
        <v>228.125</v>
      </c>
      <c r="G283" s="29">
        <v>232.654</v>
      </c>
      <c r="H283" s="29">
        <v>236.20500000000001</v>
      </c>
      <c r="I283" s="29">
        <v>237.291</v>
      </c>
      <c r="J283" s="29">
        <v>237.06399999999999</v>
      </c>
      <c r="K283" s="29">
        <v>236.44900000000001</v>
      </c>
      <c r="L283" s="29">
        <v>235.47</v>
      </c>
      <c r="M283" s="29">
        <v>234.51499999999999</v>
      </c>
      <c r="N283" s="29">
        <v>234.172</v>
      </c>
      <c r="O283" s="29">
        <v>234.18899999999999</v>
      </c>
      <c r="P283" s="29">
        <v>234.68100000000001</v>
      </c>
      <c r="Q283" s="29">
        <v>235.88900000000001</v>
      </c>
      <c r="R283" s="29">
        <v>237.572</v>
      </c>
      <c r="S283" s="29">
        <v>239.471</v>
      </c>
      <c r="T283" s="29">
        <v>241.18600000000001</v>
      </c>
      <c r="U283" s="29">
        <v>242.642</v>
      </c>
      <c r="V283" s="29">
        <v>243.80600000000001</v>
      </c>
      <c r="W283" s="29">
        <v>244.767</v>
      </c>
      <c r="X283" s="29">
        <v>245.47200000000001</v>
      </c>
      <c r="Y283" s="29">
        <v>246.005</v>
      </c>
      <c r="Z283" s="29">
        <v>246.49600000000001</v>
      </c>
      <c r="AA283" s="29">
        <v>247.01400000000001</v>
      </c>
      <c r="AB283" s="29">
        <v>247.251</v>
      </c>
      <c r="AC283" s="29">
        <v>247.20699999999999</v>
      </c>
      <c r="AD283" s="29">
        <v>247.291</v>
      </c>
      <c r="AE283" s="29">
        <v>247.27099999999999</v>
      </c>
      <c r="AF283" s="29">
        <v>247.292</v>
      </c>
      <c r="AG283" s="29">
        <v>247.06399999999999</v>
      </c>
      <c r="AH283" s="40"/>
    </row>
    <row r="284" spans="1:34" x14ac:dyDescent="0.35">
      <c r="A284" s="25" t="s">
        <v>21</v>
      </c>
      <c r="B284" s="30">
        <v>272.29199999999997</v>
      </c>
      <c r="C284" s="30">
        <v>284.32499999999999</v>
      </c>
      <c r="D284" s="30">
        <v>287.51499999999999</v>
      </c>
      <c r="E284" s="30">
        <v>289.62599999999998</v>
      </c>
      <c r="F284" s="30">
        <v>291.20299999999997</v>
      </c>
      <c r="G284" s="30">
        <v>291.45999999999998</v>
      </c>
      <c r="H284" s="30">
        <v>290.904</v>
      </c>
      <c r="I284" s="30">
        <v>288.87400000000002</v>
      </c>
      <c r="J284" s="30">
        <v>285.27300000000002</v>
      </c>
      <c r="K284" s="30">
        <v>280.96499999999997</v>
      </c>
      <c r="L284" s="30">
        <v>277.25099999999998</v>
      </c>
      <c r="M284" s="30">
        <v>273.95999999999998</v>
      </c>
      <c r="N284" s="30">
        <v>272.66399999999999</v>
      </c>
      <c r="O284" s="30">
        <v>273.14999999999998</v>
      </c>
      <c r="P284" s="30">
        <v>275.43599999999998</v>
      </c>
      <c r="Q284" s="30">
        <v>279.17</v>
      </c>
      <c r="R284" s="30">
        <v>283.72500000000002</v>
      </c>
      <c r="S284" s="30">
        <v>288.76100000000002</v>
      </c>
      <c r="T284" s="30">
        <v>294.47300000000001</v>
      </c>
      <c r="U284" s="30">
        <v>300.50799999999998</v>
      </c>
      <c r="V284" s="30">
        <v>306.70299999999997</v>
      </c>
      <c r="W284" s="30">
        <v>312.80399999999997</v>
      </c>
      <c r="X284" s="30">
        <v>318.61799999999999</v>
      </c>
      <c r="Y284" s="30">
        <v>324.39100000000002</v>
      </c>
      <c r="Z284" s="30">
        <v>330.66399999999999</v>
      </c>
      <c r="AA284" s="30">
        <v>337.66500000000002</v>
      </c>
      <c r="AB284" s="30">
        <v>345.334</v>
      </c>
      <c r="AC284" s="30">
        <v>353.65199999999999</v>
      </c>
      <c r="AD284" s="30">
        <v>362.93</v>
      </c>
      <c r="AE284" s="30">
        <v>372.98200000000003</v>
      </c>
      <c r="AF284" s="30">
        <v>383.471</v>
      </c>
      <c r="AG284" s="30">
        <v>394.791</v>
      </c>
      <c r="AH284" s="40"/>
    </row>
    <row r="285" spans="1:34" x14ac:dyDescent="0.35">
      <c r="A285" s="27" t="s">
        <v>22</v>
      </c>
      <c r="B285" s="31">
        <v>220.363</v>
      </c>
      <c r="C285" s="31">
        <v>224.018</v>
      </c>
      <c r="D285" s="31">
        <v>230.13399999999999</v>
      </c>
      <c r="E285" s="31">
        <v>236.17400000000001</v>
      </c>
      <c r="F285" s="31">
        <v>242.37299999999999</v>
      </c>
      <c r="G285" s="31">
        <v>247.46199999999999</v>
      </c>
      <c r="H285" s="31">
        <v>251.43</v>
      </c>
      <c r="I285" s="31">
        <v>252.67099999999999</v>
      </c>
      <c r="J285" s="31">
        <v>252.45</v>
      </c>
      <c r="K285" s="31">
        <v>251.86600000000001</v>
      </c>
      <c r="L285" s="31">
        <v>250.80600000000001</v>
      </c>
      <c r="M285" s="31">
        <v>249.791</v>
      </c>
      <c r="N285" s="31">
        <v>249.376</v>
      </c>
      <c r="O285" s="31">
        <v>249.321</v>
      </c>
      <c r="P285" s="31">
        <v>249.78</v>
      </c>
      <c r="Q285" s="31">
        <v>251.024</v>
      </c>
      <c r="R285" s="31">
        <v>252.79499999999999</v>
      </c>
      <c r="S285" s="31">
        <v>254.81</v>
      </c>
      <c r="T285" s="31">
        <v>256.59699999999998</v>
      </c>
      <c r="U285" s="31">
        <v>258.05900000000003</v>
      </c>
      <c r="V285" s="31">
        <v>259.20299999999997</v>
      </c>
      <c r="W285" s="31">
        <v>260.14999999999998</v>
      </c>
      <c r="X285" s="31">
        <v>260.82400000000001</v>
      </c>
      <c r="Y285" s="31">
        <v>261.298</v>
      </c>
      <c r="Z285" s="31">
        <v>261.709</v>
      </c>
      <c r="AA285" s="31">
        <v>262.11200000000002</v>
      </c>
      <c r="AB285" s="31">
        <v>262.18200000000002</v>
      </c>
      <c r="AC285" s="31">
        <v>261.916</v>
      </c>
      <c r="AD285" s="31">
        <v>261.76299999999998</v>
      </c>
      <c r="AE285" s="31">
        <v>261.47699999999998</v>
      </c>
      <c r="AF285" s="31">
        <v>261.21199999999999</v>
      </c>
      <c r="AG285" s="31">
        <v>260.65699999999998</v>
      </c>
      <c r="AH285" s="40"/>
    </row>
    <row r="286" spans="1:34" x14ac:dyDescent="0.35">
      <c r="A286" s="27" t="s">
        <v>23</v>
      </c>
      <c r="B286" s="31">
        <v>78.378</v>
      </c>
      <c r="C286" s="31">
        <v>79.989000000000004</v>
      </c>
      <c r="D286" s="31">
        <v>83.132999999999996</v>
      </c>
      <c r="E286" s="31">
        <v>84.451999999999998</v>
      </c>
      <c r="F286" s="31">
        <v>85.959000000000003</v>
      </c>
      <c r="G286" s="31">
        <v>86.64</v>
      </c>
      <c r="H286" s="31">
        <v>87.570999999999998</v>
      </c>
      <c r="I286" s="31">
        <v>88.022000000000006</v>
      </c>
      <c r="J286" s="31">
        <v>88.52</v>
      </c>
      <c r="K286" s="31">
        <v>88.611999999999995</v>
      </c>
      <c r="L286" s="31">
        <v>89.165000000000006</v>
      </c>
      <c r="M286" s="31">
        <v>89.475999999999999</v>
      </c>
      <c r="N286" s="31">
        <v>90.123999999999995</v>
      </c>
      <c r="O286" s="31">
        <v>90.765000000000001</v>
      </c>
      <c r="P286" s="31">
        <v>91.39</v>
      </c>
      <c r="Q286" s="31">
        <v>92.13</v>
      </c>
      <c r="R286" s="31">
        <v>92.844999999999999</v>
      </c>
      <c r="S286" s="31">
        <v>93.438999999999993</v>
      </c>
      <c r="T286" s="31">
        <v>93.991</v>
      </c>
      <c r="U286" s="31">
        <v>94.632000000000005</v>
      </c>
      <c r="V286" s="31">
        <v>94.975999999999999</v>
      </c>
      <c r="W286" s="31">
        <v>95.222999999999999</v>
      </c>
      <c r="X286" s="31">
        <v>95.388000000000005</v>
      </c>
      <c r="Y286" s="31">
        <v>95.619</v>
      </c>
      <c r="Z286" s="31">
        <v>95.861000000000004</v>
      </c>
      <c r="AA286" s="31">
        <v>96.281999999999996</v>
      </c>
      <c r="AB286" s="31">
        <v>96.638999999999996</v>
      </c>
      <c r="AC286" s="31">
        <v>96.936999999999998</v>
      </c>
      <c r="AD286" s="31">
        <v>97.289000000000001</v>
      </c>
      <c r="AE286" s="31">
        <v>97.61</v>
      </c>
      <c r="AF286" s="31">
        <v>98.027000000000001</v>
      </c>
      <c r="AG286" s="31">
        <v>98.242999999999995</v>
      </c>
      <c r="AH286" s="40"/>
    </row>
    <row r="287" spans="1:34" x14ac:dyDescent="0.35">
      <c r="A287" s="22" t="s">
        <v>24</v>
      </c>
      <c r="B287" s="29">
        <v>37.47</v>
      </c>
      <c r="C287" s="29">
        <v>39.093000000000004</v>
      </c>
      <c r="D287" s="29">
        <v>40.338999999999999</v>
      </c>
      <c r="E287" s="29">
        <v>41.320999999999998</v>
      </c>
      <c r="F287" s="29">
        <v>42.441000000000003</v>
      </c>
      <c r="G287" s="29">
        <v>43.512999999999998</v>
      </c>
      <c r="H287" s="29">
        <v>44.244</v>
      </c>
      <c r="I287" s="29">
        <v>44.765999999999998</v>
      </c>
      <c r="J287" s="29">
        <v>45.280999999999999</v>
      </c>
      <c r="K287" s="29">
        <v>45.765000000000001</v>
      </c>
      <c r="L287" s="29">
        <v>46.280999999999999</v>
      </c>
      <c r="M287" s="29">
        <v>46.908000000000001</v>
      </c>
      <c r="N287" s="29">
        <v>46.936999999999998</v>
      </c>
      <c r="O287" s="29">
        <v>45.362000000000002</v>
      </c>
      <c r="P287" s="29">
        <v>44.231999999999999</v>
      </c>
      <c r="Q287" s="29">
        <v>43.402999999999999</v>
      </c>
      <c r="R287" s="29">
        <v>42.656999999999996</v>
      </c>
      <c r="S287" s="29">
        <v>41.948</v>
      </c>
      <c r="T287" s="29">
        <v>41.360999999999997</v>
      </c>
      <c r="U287" s="29">
        <v>40.805</v>
      </c>
      <c r="V287" s="29">
        <v>40.372999999999998</v>
      </c>
      <c r="W287" s="29">
        <v>39.886000000000003</v>
      </c>
      <c r="X287" s="29">
        <v>39.192</v>
      </c>
      <c r="Y287" s="29">
        <v>38.680999999999997</v>
      </c>
      <c r="Z287" s="29">
        <v>38.28</v>
      </c>
      <c r="AA287" s="29">
        <v>37.933</v>
      </c>
      <c r="AB287" s="29">
        <v>37.518999999999998</v>
      </c>
      <c r="AC287" s="29">
        <v>36.314</v>
      </c>
      <c r="AD287" s="29">
        <v>36.19</v>
      </c>
      <c r="AE287" s="29">
        <v>36.125</v>
      </c>
      <c r="AF287" s="29">
        <v>35.962000000000003</v>
      </c>
      <c r="AG287" s="29">
        <v>35.798999999999999</v>
      </c>
      <c r="AH287" s="40"/>
    </row>
    <row r="288" spans="1:34" x14ac:dyDescent="0.35">
      <c r="A288" s="25" t="s">
        <v>25</v>
      </c>
      <c r="B288" s="30">
        <v>43.133000000000003</v>
      </c>
      <c r="C288" s="30">
        <v>45.042000000000002</v>
      </c>
      <c r="D288" s="30">
        <v>46.64</v>
      </c>
      <c r="E288" s="30">
        <v>47.997999999999998</v>
      </c>
      <c r="F288" s="30">
        <v>49.595999999999997</v>
      </c>
      <c r="G288" s="30">
        <v>51.151000000000003</v>
      </c>
      <c r="H288" s="30">
        <v>52.13</v>
      </c>
      <c r="I288" s="30">
        <v>52.868000000000002</v>
      </c>
      <c r="J288" s="30">
        <v>53.686999999999998</v>
      </c>
      <c r="K288" s="30">
        <v>54.411999999999999</v>
      </c>
      <c r="L288" s="30">
        <v>55.220999999999997</v>
      </c>
      <c r="M288" s="30">
        <v>56.145000000000003</v>
      </c>
      <c r="N288" s="30">
        <v>56.454999999999998</v>
      </c>
      <c r="O288" s="30">
        <v>54.792000000000002</v>
      </c>
      <c r="P288" s="30">
        <v>53.517000000000003</v>
      </c>
      <c r="Q288" s="30">
        <v>52.564999999999998</v>
      </c>
      <c r="R288" s="30">
        <v>51.732999999999997</v>
      </c>
      <c r="S288" s="30">
        <v>50.911999999999999</v>
      </c>
      <c r="T288" s="30">
        <v>50.302</v>
      </c>
      <c r="U288" s="30">
        <v>49.713000000000001</v>
      </c>
      <c r="V288" s="30">
        <v>49.268000000000001</v>
      </c>
      <c r="W288" s="30">
        <v>48.814</v>
      </c>
      <c r="X288" s="30">
        <v>48.085999999999999</v>
      </c>
      <c r="Y288" s="30">
        <v>47.567999999999998</v>
      </c>
      <c r="Z288" s="30">
        <v>47.183999999999997</v>
      </c>
      <c r="AA288" s="30">
        <v>46.901000000000003</v>
      </c>
      <c r="AB288" s="30">
        <v>46.473999999999997</v>
      </c>
      <c r="AC288" s="30">
        <v>44.988</v>
      </c>
      <c r="AD288" s="30">
        <v>44.96</v>
      </c>
      <c r="AE288" s="30">
        <v>44.982999999999997</v>
      </c>
      <c r="AF288" s="30">
        <v>44.872</v>
      </c>
      <c r="AG288" s="30">
        <v>44.756999999999998</v>
      </c>
      <c r="AH288" s="40"/>
    </row>
    <row r="289" spans="1:34" x14ac:dyDescent="0.35">
      <c r="A289" s="27" t="s">
        <v>26</v>
      </c>
      <c r="B289" s="31">
        <v>26.338999999999999</v>
      </c>
      <c r="C289" s="31">
        <v>26.96</v>
      </c>
      <c r="D289" s="31">
        <v>27.283000000000001</v>
      </c>
      <c r="E289" s="31">
        <v>27.431000000000001</v>
      </c>
      <c r="F289" s="31">
        <v>27.465</v>
      </c>
      <c r="G289" s="31">
        <v>27.286999999999999</v>
      </c>
      <c r="H289" s="31">
        <v>27.518000000000001</v>
      </c>
      <c r="I289" s="31">
        <v>27.574000000000002</v>
      </c>
      <c r="J289" s="31">
        <v>27.803999999999998</v>
      </c>
      <c r="K289" s="31">
        <v>27.852</v>
      </c>
      <c r="L289" s="31">
        <v>27.873999999999999</v>
      </c>
      <c r="M289" s="31">
        <v>27.914000000000001</v>
      </c>
      <c r="N289" s="31">
        <v>27.824000000000002</v>
      </c>
      <c r="O289" s="31">
        <v>26.939</v>
      </c>
      <c r="P289" s="31">
        <v>26.49</v>
      </c>
      <c r="Q289" s="31">
        <v>26.271999999999998</v>
      </c>
      <c r="R289" s="31">
        <v>25.992999999999999</v>
      </c>
      <c r="S289" s="31">
        <v>25.684000000000001</v>
      </c>
      <c r="T289" s="31">
        <v>25.337</v>
      </c>
      <c r="U289" s="31">
        <v>24.983000000000001</v>
      </c>
      <c r="V289" s="31">
        <v>24.724</v>
      </c>
      <c r="W289" s="31">
        <v>24.298999999999999</v>
      </c>
      <c r="X289" s="31">
        <v>23.672999999999998</v>
      </c>
      <c r="Y289" s="31">
        <v>23.195</v>
      </c>
      <c r="Z289" s="31">
        <v>22.783999999999999</v>
      </c>
      <c r="AA289" s="31">
        <v>22.39</v>
      </c>
      <c r="AB289" s="31">
        <v>22.013000000000002</v>
      </c>
      <c r="AC289" s="31">
        <v>21.382999999999999</v>
      </c>
      <c r="AD289" s="31">
        <v>21.082999999999998</v>
      </c>
      <c r="AE289" s="31">
        <v>20.864000000000001</v>
      </c>
      <c r="AF289" s="31">
        <v>20.626000000000001</v>
      </c>
      <c r="AG289" s="31">
        <v>20.414000000000001</v>
      </c>
      <c r="AH289" s="40"/>
    </row>
    <row r="290" spans="1:34" x14ac:dyDescent="0.35">
      <c r="A290" s="27" t="s">
        <v>27</v>
      </c>
      <c r="B290" s="31">
        <v>32.405000000000001</v>
      </c>
      <c r="C290" s="31">
        <v>34.646000000000001</v>
      </c>
      <c r="D290" s="31">
        <v>36.286000000000001</v>
      </c>
      <c r="E290" s="31">
        <v>37.680999999999997</v>
      </c>
      <c r="F290" s="31">
        <v>39.206000000000003</v>
      </c>
      <c r="G290" s="31">
        <v>40.801000000000002</v>
      </c>
      <c r="H290" s="31">
        <v>42.036000000000001</v>
      </c>
      <c r="I290" s="31">
        <v>43.264000000000003</v>
      </c>
      <c r="J290" s="31">
        <v>44.19</v>
      </c>
      <c r="K290" s="31">
        <v>45.429000000000002</v>
      </c>
      <c r="L290" s="31">
        <v>46.59</v>
      </c>
      <c r="M290" s="31">
        <v>47.896999999999998</v>
      </c>
      <c r="N290" s="31">
        <v>48.021000000000001</v>
      </c>
      <c r="O290" s="31">
        <v>46.499000000000002</v>
      </c>
      <c r="P290" s="31">
        <v>45.296999999999997</v>
      </c>
      <c r="Q290" s="31">
        <v>44.347999999999999</v>
      </c>
      <c r="R290" s="31">
        <v>43.588000000000001</v>
      </c>
      <c r="S290" s="31">
        <v>42.984999999999999</v>
      </c>
      <c r="T290" s="31">
        <v>42.511000000000003</v>
      </c>
      <c r="U290" s="31">
        <v>42.103000000000002</v>
      </c>
      <c r="V290" s="31">
        <v>41.774999999999999</v>
      </c>
      <c r="W290" s="31">
        <v>41.448999999999998</v>
      </c>
      <c r="X290" s="31">
        <v>41.091000000000001</v>
      </c>
      <c r="Y290" s="31">
        <v>40.906999999999996</v>
      </c>
      <c r="Z290" s="31">
        <v>40.826999999999998</v>
      </c>
      <c r="AA290" s="31">
        <v>40.749000000000002</v>
      </c>
      <c r="AB290" s="31">
        <v>40.643000000000001</v>
      </c>
      <c r="AC290" s="31">
        <v>39.527999999999999</v>
      </c>
      <c r="AD290" s="31">
        <v>39.758000000000003</v>
      </c>
      <c r="AE290" s="31">
        <v>39.966999999999999</v>
      </c>
      <c r="AF290" s="31">
        <v>40.069000000000003</v>
      </c>
      <c r="AG290" s="31">
        <v>40.116999999999997</v>
      </c>
      <c r="AH290" s="40"/>
    </row>
    <row r="291" spans="1:34" x14ac:dyDescent="0.35">
      <c r="A291" s="63" t="s">
        <v>28</v>
      </c>
      <c r="B291" s="29">
        <v>53.43</v>
      </c>
      <c r="C291" s="29">
        <v>53.912999999999997</v>
      </c>
      <c r="D291" s="29">
        <v>54.497999999999998</v>
      </c>
      <c r="E291" s="29">
        <v>54.378999999999998</v>
      </c>
      <c r="F291" s="29">
        <v>55.645000000000003</v>
      </c>
      <c r="G291" s="29">
        <v>57.573</v>
      </c>
      <c r="H291" s="29">
        <v>59.273000000000003</v>
      </c>
      <c r="I291" s="29">
        <v>60.154000000000003</v>
      </c>
      <c r="J291" s="29">
        <v>61.53</v>
      </c>
      <c r="K291" s="29">
        <v>62.582000000000001</v>
      </c>
      <c r="L291" s="29">
        <v>63.232999999999997</v>
      </c>
      <c r="M291" s="29">
        <v>63.56</v>
      </c>
      <c r="N291" s="29">
        <v>63.207999999999998</v>
      </c>
      <c r="O291" s="29">
        <v>62.728000000000002</v>
      </c>
      <c r="P291" s="29">
        <v>62.41</v>
      </c>
      <c r="Q291" s="29">
        <v>62.057000000000002</v>
      </c>
      <c r="R291" s="29">
        <v>61.826000000000001</v>
      </c>
      <c r="S291" s="29">
        <v>61.578000000000003</v>
      </c>
      <c r="T291" s="29">
        <v>61.287999999999997</v>
      </c>
      <c r="U291" s="29">
        <v>61.722000000000001</v>
      </c>
      <c r="V291" s="29">
        <v>61.68</v>
      </c>
      <c r="W291" s="29">
        <v>61.636000000000003</v>
      </c>
      <c r="X291" s="29">
        <v>61.488</v>
      </c>
      <c r="Y291" s="29">
        <v>61.45</v>
      </c>
      <c r="Z291" s="29">
        <v>61.392000000000003</v>
      </c>
      <c r="AA291" s="29">
        <v>61.444000000000003</v>
      </c>
      <c r="AB291" s="29">
        <v>61.619</v>
      </c>
      <c r="AC291" s="29">
        <v>61.668999999999997</v>
      </c>
      <c r="AD291" s="29">
        <v>61.814999999999998</v>
      </c>
      <c r="AE291" s="29">
        <v>62.164000000000001</v>
      </c>
      <c r="AF291" s="29">
        <v>62.552999999999997</v>
      </c>
      <c r="AG291" s="29">
        <v>63.334000000000003</v>
      </c>
      <c r="AH291" s="40"/>
    </row>
    <row r="292" spans="1:34" x14ac:dyDescent="0.35">
      <c r="A292" s="25" t="s">
        <v>29</v>
      </c>
      <c r="B292" s="30">
        <v>88.825000000000003</v>
      </c>
      <c r="C292" s="30">
        <v>92.451999999999998</v>
      </c>
      <c r="D292" s="30">
        <v>96.165000000000006</v>
      </c>
      <c r="E292" s="30">
        <v>97.924000000000007</v>
      </c>
      <c r="F292" s="30">
        <v>101.76900000000001</v>
      </c>
      <c r="G292" s="30">
        <v>105.794</v>
      </c>
      <c r="H292" s="30">
        <v>108.98</v>
      </c>
      <c r="I292" s="30">
        <v>109.941</v>
      </c>
      <c r="J292" s="30">
        <v>111.789</v>
      </c>
      <c r="K292" s="30">
        <v>113.83499999999999</v>
      </c>
      <c r="L292" s="30">
        <v>116.43</v>
      </c>
      <c r="M292" s="30">
        <v>118.70399999999999</v>
      </c>
      <c r="N292" s="30">
        <v>119.871</v>
      </c>
      <c r="O292" s="30">
        <v>120.92700000000001</v>
      </c>
      <c r="P292" s="30">
        <v>121.691</v>
      </c>
      <c r="Q292" s="30">
        <v>122.04600000000001</v>
      </c>
      <c r="R292" s="30">
        <v>122.813</v>
      </c>
      <c r="S292" s="30">
        <v>123.85899999999999</v>
      </c>
      <c r="T292" s="30">
        <v>124.89700000000001</v>
      </c>
      <c r="U292" s="30">
        <v>127.236</v>
      </c>
      <c r="V292" s="30">
        <v>128.66</v>
      </c>
      <c r="W292" s="30">
        <v>130.11500000000001</v>
      </c>
      <c r="X292" s="30">
        <v>131.398</v>
      </c>
      <c r="Y292" s="30">
        <v>133.21899999999999</v>
      </c>
      <c r="Z292" s="30">
        <v>134.822</v>
      </c>
      <c r="AA292" s="30">
        <v>136.614</v>
      </c>
      <c r="AB292" s="30">
        <v>138.274</v>
      </c>
      <c r="AC292" s="30">
        <v>139.92699999999999</v>
      </c>
      <c r="AD292" s="30">
        <v>141.392</v>
      </c>
      <c r="AE292" s="30">
        <v>142.86600000000001</v>
      </c>
      <c r="AF292" s="30">
        <v>144.33500000000001</v>
      </c>
      <c r="AG292" s="30">
        <v>145.88900000000001</v>
      </c>
      <c r="AH292" s="40"/>
    </row>
    <row r="293" spans="1:34" x14ac:dyDescent="0.35">
      <c r="A293" s="27" t="s">
        <v>30</v>
      </c>
      <c r="B293" s="31">
        <v>70.325000000000003</v>
      </c>
      <c r="C293" s="31">
        <v>71.391000000000005</v>
      </c>
      <c r="D293" s="31">
        <v>72.131</v>
      </c>
      <c r="E293" s="31">
        <v>72.325000000000003</v>
      </c>
      <c r="F293" s="31">
        <v>74.316999999999993</v>
      </c>
      <c r="G293" s="31">
        <v>76.873999999999995</v>
      </c>
      <c r="H293" s="31">
        <v>78.878</v>
      </c>
      <c r="I293" s="31">
        <v>79.245000000000005</v>
      </c>
      <c r="J293" s="31">
        <v>80.745000000000005</v>
      </c>
      <c r="K293" s="31">
        <v>82.061000000000007</v>
      </c>
      <c r="L293" s="31">
        <v>82.48</v>
      </c>
      <c r="M293" s="31">
        <v>82.352000000000004</v>
      </c>
      <c r="N293" s="31">
        <v>80.703999999999994</v>
      </c>
      <c r="O293" s="31">
        <v>80.159000000000006</v>
      </c>
      <c r="P293" s="31">
        <v>79.58</v>
      </c>
      <c r="Q293" s="31">
        <v>78.944000000000003</v>
      </c>
      <c r="R293" s="31">
        <v>78.445999999999998</v>
      </c>
      <c r="S293" s="31">
        <v>77.945999999999998</v>
      </c>
      <c r="T293" s="31">
        <v>77.424000000000007</v>
      </c>
      <c r="U293" s="31">
        <v>77.789000000000001</v>
      </c>
      <c r="V293" s="31">
        <v>77.566000000000003</v>
      </c>
      <c r="W293" s="31">
        <v>77.204999999999998</v>
      </c>
      <c r="X293" s="31">
        <v>76.814999999999998</v>
      </c>
      <c r="Y293" s="31">
        <v>76.557000000000002</v>
      </c>
      <c r="Z293" s="31">
        <v>76.260000000000005</v>
      </c>
      <c r="AA293" s="31">
        <v>76.212000000000003</v>
      </c>
      <c r="AB293" s="31">
        <v>76.239000000000004</v>
      </c>
      <c r="AC293" s="31">
        <v>76.120999999999995</v>
      </c>
      <c r="AD293" s="31">
        <v>76.213999999999999</v>
      </c>
      <c r="AE293" s="31">
        <v>76.486999999999995</v>
      </c>
      <c r="AF293" s="31">
        <v>76.927999999999997</v>
      </c>
      <c r="AG293" s="31">
        <v>77.760999999999996</v>
      </c>
      <c r="AH293" s="40"/>
    </row>
    <row r="294" spans="1:34" x14ac:dyDescent="0.35">
      <c r="A294" s="27" t="s">
        <v>31</v>
      </c>
      <c r="B294" s="31">
        <v>41.220999999999997</v>
      </c>
      <c r="C294" s="31">
        <v>41.261000000000003</v>
      </c>
      <c r="D294" s="31">
        <v>41.606000000000002</v>
      </c>
      <c r="E294" s="31">
        <v>41.228999999999999</v>
      </c>
      <c r="F294" s="31">
        <v>41.997</v>
      </c>
      <c r="G294" s="31">
        <v>43.48</v>
      </c>
      <c r="H294" s="31">
        <v>44.838000000000001</v>
      </c>
      <c r="I294" s="31">
        <v>45.944000000000003</v>
      </c>
      <c r="J294" s="31">
        <v>47.186</v>
      </c>
      <c r="K294" s="31">
        <v>48.011000000000003</v>
      </c>
      <c r="L294" s="31">
        <v>48.65</v>
      </c>
      <c r="M294" s="31">
        <v>49.06</v>
      </c>
      <c r="N294" s="31">
        <v>49.277999999999999</v>
      </c>
      <c r="O294" s="31">
        <v>48.716999999999999</v>
      </c>
      <c r="P294" s="31">
        <v>48.427999999999997</v>
      </c>
      <c r="Q294" s="31">
        <v>48.152999999999999</v>
      </c>
      <c r="R294" s="31">
        <v>47.951999999999998</v>
      </c>
      <c r="S294" s="31">
        <v>47.718000000000004</v>
      </c>
      <c r="T294" s="31">
        <v>47.442999999999998</v>
      </c>
      <c r="U294" s="31">
        <v>47.731999999999999</v>
      </c>
      <c r="V294" s="31">
        <v>47.645000000000003</v>
      </c>
      <c r="W294" s="31">
        <v>47.633000000000003</v>
      </c>
      <c r="X294" s="31">
        <v>47.476999999999997</v>
      </c>
      <c r="Y294" s="31">
        <v>47.398000000000003</v>
      </c>
      <c r="Z294" s="31">
        <v>47.31</v>
      </c>
      <c r="AA294" s="31">
        <v>47.247999999999998</v>
      </c>
      <c r="AB294" s="31">
        <v>47.343000000000004</v>
      </c>
      <c r="AC294" s="31">
        <v>47.335999999999999</v>
      </c>
      <c r="AD294" s="31">
        <v>47.371000000000002</v>
      </c>
      <c r="AE294" s="31">
        <v>47.607999999999997</v>
      </c>
      <c r="AF294" s="31">
        <v>47.853000000000002</v>
      </c>
      <c r="AG294" s="31">
        <v>48.482999999999997</v>
      </c>
      <c r="AH294" s="40"/>
    </row>
    <row r="295" spans="1:34" x14ac:dyDescent="0.35">
      <c r="A295" s="20" t="s">
        <v>73</v>
      </c>
      <c r="B295" s="21">
        <v>129.89699999999999</v>
      </c>
      <c r="C295" s="21">
        <v>132.267</v>
      </c>
      <c r="D295" s="21">
        <v>134.41300000000001</v>
      </c>
      <c r="E295" s="21">
        <v>135.71</v>
      </c>
      <c r="F295" s="21">
        <v>137.351</v>
      </c>
      <c r="G295" s="21">
        <v>139.16399999999999</v>
      </c>
      <c r="H295" s="21">
        <v>140.048</v>
      </c>
      <c r="I295" s="21">
        <v>140.822</v>
      </c>
      <c r="J295" s="21">
        <v>141.60300000000001</v>
      </c>
      <c r="K295" s="21">
        <v>141.84200000000001</v>
      </c>
      <c r="L295" s="21">
        <v>141.898</v>
      </c>
      <c r="M295" s="21">
        <v>142.20400000000001</v>
      </c>
      <c r="N295" s="21">
        <v>142.43</v>
      </c>
      <c r="O295" s="21">
        <v>142.31100000000001</v>
      </c>
      <c r="P295" s="21">
        <v>142.43700000000001</v>
      </c>
      <c r="Q295" s="21">
        <v>142.79499999999999</v>
      </c>
      <c r="R295" s="21">
        <v>143.35599999999999</v>
      </c>
      <c r="S295" s="21">
        <v>143.94399999999999</v>
      </c>
      <c r="T295" s="21">
        <v>144.393</v>
      </c>
      <c r="U295" s="21">
        <v>145.392</v>
      </c>
      <c r="V295" s="21">
        <v>146.286</v>
      </c>
      <c r="W295" s="21">
        <v>146.53700000000001</v>
      </c>
      <c r="X295" s="21">
        <v>146.71199999999999</v>
      </c>
      <c r="Y295" s="21">
        <v>147.255</v>
      </c>
      <c r="Z295" s="21">
        <v>147.267</v>
      </c>
      <c r="AA295" s="21">
        <v>147.67599999999999</v>
      </c>
      <c r="AB295" s="21">
        <v>148.126</v>
      </c>
      <c r="AC295" s="21">
        <v>148.78100000000001</v>
      </c>
      <c r="AD295" s="21">
        <v>149.31899999999999</v>
      </c>
      <c r="AE295" s="21">
        <v>150.12</v>
      </c>
      <c r="AF295" s="21">
        <v>150.97200000000001</v>
      </c>
      <c r="AG295" s="21">
        <v>152.041</v>
      </c>
      <c r="AH295" s="40"/>
    </row>
    <row r="296" spans="1:34" x14ac:dyDescent="0.35">
      <c r="A296" s="22" t="s">
        <v>20</v>
      </c>
      <c r="B296" s="29">
        <v>171.30099999999999</v>
      </c>
      <c r="C296" s="29">
        <v>174.333</v>
      </c>
      <c r="D296" s="29">
        <v>177.465</v>
      </c>
      <c r="E296" s="29">
        <v>179.11799999999999</v>
      </c>
      <c r="F296" s="29">
        <v>181.125</v>
      </c>
      <c r="G296" s="29">
        <v>183.43299999999999</v>
      </c>
      <c r="H296" s="29">
        <v>184.48699999999999</v>
      </c>
      <c r="I296" s="29">
        <v>185.42400000000001</v>
      </c>
      <c r="J296" s="29">
        <v>186.28100000000001</v>
      </c>
      <c r="K296" s="29">
        <v>186.40799999999999</v>
      </c>
      <c r="L296" s="29">
        <v>186.27600000000001</v>
      </c>
      <c r="M296" s="29">
        <v>186.53800000000001</v>
      </c>
      <c r="N296" s="29">
        <v>186.77199999999999</v>
      </c>
      <c r="O296" s="29">
        <v>186.72</v>
      </c>
      <c r="P296" s="29">
        <v>187.06200000000001</v>
      </c>
      <c r="Q296" s="29">
        <v>187.708</v>
      </c>
      <c r="R296" s="29">
        <v>188.63300000000001</v>
      </c>
      <c r="S296" s="29">
        <v>189.572</v>
      </c>
      <c r="T296" s="29">
        <v>190.30500000000001</v>
      </c>
      <c r="U296" s="29">
        <v>191.62200000000001</v>
      </c>
      <c r="V296" s="29">
        <v>192.928</v>
      </c>
      <c r="W296" s="29">
        <v>193.32900000000001</v>
      </c>
      <c r="X296" s="29">
        <v>193.642</v>
      </c>
      <c r="Y296" s="29">
        <v>194.45599999999999</v>
      </c>
      <c r="Z296" s="29">
        <v>194.506</v>
      </c>
      <c r="AA296" s="29">
        <v>195.01499999999999</v>
      </c>
      <c r="AB296" s="29">
        <v>195.67599999999999</v>
      </c>
      <c r="AC296" s="29">
        <v>196.69200000000001</v>
      </c>
      <c r="AD296" s="29">
        <v>197.464</v>
      </c>
      <c r="AE296" s="29">
        <v>198.55099999999999</v>
      </c>
      <c r="AF296" s="29">
        <v>199.66</v>
      </c>
      <c r="AG296" s="29">
        <v>201.09299999999999</v>
      </c>
      <c r="AH296" s="40"/>
    </row>
    <row r="297" spans="1:34" x14ac:dyDescent="0.35">
      <c r="A297" s="27" t="s">
        <v>33</v>
      </c>
      <c r="B297" s="53">
        <v>1329.7629999999999</v>
      </c>
      <c r="C297" s="53">
        <v>1342.8489999999999</v>
      </c>
      <c r="D297" s="53">
        <v>1377.981</v>
      </c>
      <c r="E297" s="53">
        <v>1389.51</v>
      </c>
      <c r="F297" s="53">
        <v>1395.3810000000001</v>
      </c>
      <c r="G297" s="53">
        <v>1399.434</v>
      </c>
      <c r="H297" s="53">
        <v>1396.259</v>
      </c>
      <c r="I297" s="53">
        <v>1393.8520000000001</v>
      </c>
      <c r="J297" s="53">
        <v>1392.057</v>
      </c>
      <c r="K297" s="53">
        <v>1384.421</v>
      </c>
      <c r="L297" s="53">
        <v>1376.481</v>
      </c>
      <c r="M297" s="53">
        <v>1367.6189999999999</v>
      </c>
      <c r="N297" s="53">
        <v>1361.2729999999999</v>
      </c>
      <c r="O297" s="53">
        <v>1352.991</v>
      </c>
      <c r="P297" s="53">
        <v>1351.75</v>
      </c>
      <c r="Q297" s="53">
        <v>1351.944</v>
      </c>
      <c r="R297" s="53">
        <v>1354.9659999999999</v>
      </c>
      <c r="S297" s="53">
        <v>1354.653</v>
      </c>
      <c r="T297" s="53">
        <v>1353.9480000000001</v>
      </c>
      <c r="U297" s="53">
        <v>1353.4770000000001</v>
      </c>
      <c r="V297" s="53">
        <v>1354.739</v>
      </c>
      <c r="W297" s="53">
        <v>1351.3330000000001</v>
      </c>
      <c r="X297" s="53">
        <v>1351.2249999999999</v>
      </c>
      <c r="Y297" s="53">
        <v>1351.8710000000001</v>
      </c>
      <c r="Z297" s="53">
        <v>1350.0309999999999</v>
      </c>
      <c r="AA297" s="53">
        <v>1347.875</v>
      </c>
      <c r="AB297" s="53">
        <v>1345.546</v>
      </c>
      <c r="AC297" s="53">
        <v>1346.154</v>
      </c>
      <c r="AD297" s="53">
        <v>1344.6289999999999</v>
      </c>
      <c r="AE297" s="53">
        <v>1345.268</v>
      </c>
      <c r="AF297" s="53">
        <v>1348.982</v>
      </c>
      <c r="AG297" s="53">
        <v>1352.625</v>
      </c>
      <c r="AH297" s="40"/>
    </row>
    <row r="298" spans="1:34" x14ac:dyDescent="0.35">
      <c r="A298" s="32" t="s">
        <v>34</v>
      </c>
      <c r="B298" s="55">
        <v>95.781999999999996</v>
      </c>
      <c r="C298" s="55">
        <v>97.828999999999994</v>
      </c>
      <c r="D298" s="55">
        <v>98.546000000000006</v>
      </c>
      <c r="E298" s="55">
        <v>99.212999999999994</v>
      </c>
      <c r="F298" s="55">
        <v>100.57899999999999</v>
      </c>
      <c r="G298" s="55">
        <v>102.285</v>
      </c>
      <c r="H298" s="55">
        <v>103.149</v>
      </c>
      <c r="I298" s="55">
        <v>103.825</v>
      </c>
      <c r="J298" s="55">
        <v>104.301</v>
      </c>
      <c r="K298" s="55">
        <v>104.422</v>
      </c>
      <c r="L298" s="55">
        <v>104.31100000000001</v>
      </c>
      <c r="M298" s="55">
        <v>104.7</v>
      </c>
      <c r="N298" s="55">
        <v>104.874</v>
      </c>
      <c r="O298" s="55">
        <v>104.93600000000001</v>
      </c>
      <c r="P298" s="55">
        <v>104.947</v>
      </c>
      <c r="Q298" s="55">
        <v>105.184</v>
      </c>
      <c r="R298" s="55">
        <v>105.509</v>
      </c>
      <c r="S298" s="55">
        <v>106.093</v>
      </c>
      <c r="T298" s="55">
        <v>106.459</v>
      </c>
      <c r="U298" s="55">
        <v>107.43899999999999</v>
      </c>
      <c r="V298" s="55">
        <v>108.261</v>
      </c>
      <c r="W298" s="55">
        <v>108.44499999999999</v>
      </c>
      <c r="X298" s="55">
        <v>108.28400000000001</v>
      </c>
      <c r="Y298" s="55">
        <v>108.621</v>
      </c>
      <c r="Z298" s="55">
        <v>108.303</v>
      </c>
      <c r="AA298" s="55">
        <v>108.505</v>
      </c>
      <c r="AB298" s="55">
        <v>108.85</v>
      </c>
      <c r="AC298" s="55">
        <v>109.331</v>
      </c>
      <c r="AD298" s="55">
        <v>109.71899999999999</v>
      </c>
      <c r="AE298" s="55">
        <v>110.282</v>
      </c>
      <c r="AF298" s="55">
        <v>110.629</v>
      </c>
      <c r="AG298" s="55">
        <v>111.34399999999999</v>
      </c>
      <c r="AH298" s="40"/>
    </row>
    <row r="299" spans="1:34" x14ac:dyDescent="0.35">
      <c r="A299" s="22" t="s">
        <v>35</v>
      </c>
      <c r="B299" s="55">
        <v>13.146000000000001</v>
      </c>
      <c r="C299" s="55">
        <v>13.68</v>
      </c>
      <c r="D299" s="55">
        <v>14.045999999999999</v>
      </c>
      <c r="E299" s="55">
        <v>14.343999999999999</v>
      </c>
      <c r="F299" s="55">
        <v>14.903</v>
      </c>
      <c r="G299" s="55">
        <v>15.429</v>
      </c>
      <c r="H299" s="55">
        <v>15.855</v>
      </c>
      <c r="I299" s="55">
        <v>16.102</v>
      </c>
      <c r="J299" s="55">
        <v>16.417999999999999</v>
      </c>
      <c r="K299" s="55">
        <v>16.654</v>
      </c>
      <c r="L299" s="55">
        <v>16.911000000000001</v>
      </c>
      <c r="M299" s="55">
        <v>17.184999999999999</v>
      </c>
      <c r="N299" s="55">
        <v>17.396999999999998</v>
      </c>
      <c r="O299" s="55">
        <v>16.978000000000002</v>
      </c>
      <c r="P299" s="55">
        <v>16.632999999999999</v>
      </c>
      <c r="Q299" s="55">
        <v>16.382000000000001</v>
      </c>
      <c r="R299" s="55">
        <v>16.175999999999998</v>
      </c>
      <c r="S299" s="55">
        <v>16</v>
      </c>
      <c r="T299" s="55">
        <v>15.833</v>
      </c>
      <c r="U299" s="55">
        <v>15.717000000000001</v>
      </c>
      <c r="V299" s="55">
        <v>15.648</v>
      </c>
      <c r="W299" s="55">
        <v>15.608000000000001</v>
      </c>
      <c r="X299" s="55">
        <v>15.465999999999999</v>
      </c>
      <c r="Y299" s="55">
        <v>15.391999999999999</v>
      </c>
      <c r="Z299" s="55">
        <v>15.361000000000001</v>
      </c>
      <c r="AA299" s="55">
        <v>15.359</v>
      </c>
      <c r="AB299" s="55">
        <v>15.327</v>
      </c>
      <c r="AC299" s="55">
        <v>15.034000000000001</v>
      </c>
      <c r="AD299" s="55">
        <v>15.092000000000001</v>
      </c>
      <c r="AE299" s="55">
        <v>15.196999999999999</v>
      </c>
      <c r="AF299" s="55">
        <v>15.228999999999999</v>
      </c>
      <c r="AG299" s="55">
        <v>15.301</v>
      </c>
      <c r="AH299" s="40"/>
    </row>
    <row r="300" spans="1:34" x14ac:dyDescent="0.35">
      <c r="A300" s="63" t="s">
        <v>28</v>
      </c>
      <c r="B300" s="29">
        <v>153.994</v>
      </c>
      <c r="C300" s="29">
        <v>158.89699999999999</v>
      </c>
      <c r="D300" s="29">
        <v>160.523</v>
      </c>
      <c r="E300" s="29">
        <v>161.40899999999999</v>
      </c>
      <c r="F300" s="29">
        <v>164.614</v>
      </c>
      <c r="G300" s="29">
        <v>169.566</v>
      </c>
      <c r="H300" s="29">
        <v>171.20500000000001</v>
      </c>
      <c r="I300" s="29">
        <v>172.28800000000001</v>
      </c>
      <c r="J300" s="29">
        <v>176.31399999999999</v>
      </c>
      <c r="K300" s="29">
        <v>179.79599999999999</v>
      </c>
      <c r="L300" s="29">
        <v>182.47300000000001</v>
      </c>
      <c r="M300" s="29">
        <v>184.22499999999999</v>
      </c>
      <c r="N300" s="29">
        <v>185.261</v>
      </c>
      <c r="O300" s="29">
        <v>184.30799999999999</v>
      </c>
      <c r="P300" s="29">
        <v>183.46600000000001</v>
      </c>
      <c r="Q300" s="29">
        <v>183.05</v>
      </c>
      <c r="R300" s="29">
        <v>182.65</v>
      </c>
      <c r="S300" s="29">
        <v>182.608</v>
      </c>
      <c r="T300" s="29">
        <v>182.47</v>
      </c>
      <c r="U300" s="29">
        <v>186.17099999999999</v>
      </c>
      <c r="V300" s="29">
        <v>187.577</v>
      </c>
      <c r="W300" s="29">
        <v>188.60900000000001</v>
      </c>
      <c r="X300" s="29">
        <v>189.52600000000001</v>
      </c>
      <c r="Y300" s="29">
        <v>190.38499999999999</v>
      </c>
      <c r="Z300" s="29">
        <v>191.191</v>
      </c>
      <c r="AA300" s="29">
        <v>192.83099999999999</v>
      </c>
      <c r="AB300" s="29">
        <v>194.536</v>
      </c>
      <c r="AC300" s="29">
        <v>195.876</v>
      </c>
      <c r="AD300" s="29">
        <v>197.292</v>
      </c>
      <c r="AE300" s="29">
        <v>199.79900000000001</v>
      </c>
      <c r="AF300" s="29">
        <v>202.08799999999999</v>
      </c>
      <c r="AG300" s="29">
        <v>205.89</v>
      </c>
      <c r="AH300" s="40"/>
    </row>
    <row r="301" spans="1:34" x14ac:dyDescent="0.35">
      <c r="A301" s="25" t="s">
        <v>36</v>
      </c>
      <c r="B301" s="30">
        <v>455.524</v>
      </c>
      <c r="C301" s="30">
        <v>469.33</v>
      </c>
      <c r="D301" s="30">
        <v>468.851</v>
      </c>
      <c r="E301" s="30">
        <v>469.65300000000002</v>
      </c>
      <c r="F301" s="30">
        <v>476.334</v>
      </c>
      <c r="G301" s="30">
        <v>490.22</v>
      </c>
      <c r="H301" s="30">
        <v>494.9</v>
      </c>
      <c r="I301" s="30">
        <v>499.74599999999998</v>
      </c>
      <c r="J301" s="30">
        <v>508.74200000000002</v>
      </c>
      <c r="K301" s="30">
        <v>515.68700000000001</v>
      </c>
      <c r="L301" s="30">
        <v>523.42899999999997</v>
      </c>
      <c r="M301" s="30">
        <v>528.24599999999998</v>
      </c>
      <c r="N301" s="30">
        <v>532.71600000000001</v>
      </c>
      <c r="O301" s="30">
        <v>527.75400000000002</v>
      </c>
      <c r="P301" s="30">
        <v>523.26099999999997</v>
      </c>
      <c r="Q301" s="30">
        <v>520.43499999999995</v>
      </c>
      <c r="R301" s="30">
        <v>518.35699999999997</v>
      </c>
      <c r="S301" s="30">
        <v>517.28700000000003</v>
      </c>
      <c r="T301" s="30">
        <v>516.596</v>
      </c>
      <c r="U301" s="30">
        <v>529.42700000000002</v>
      </c>
      <c r="V301" s="30">
        <v>532.33500000000004</v>
      </c>
      <c r="W301" s="30">
        <v>533.06100000000004</v>
      </c>
      <c r="X301" s="30">
        <v>531.71500000000003</v>
      </c>
      <c r="Y301" s="30">
        <v>530.28700000000003</v>
      </c>
      <c r="Z301" s="30">
        <v>530.54</v>
      </c>
      <c r="AA301" s="30">
        <v>532.82299999999998</v>
      </c>
      <c r="AB301" s="30">
        <v>535.46100000000001</v>
      </c>
      <c r="AC301" s="30">
        <v>535.04300000000001</v>
      </c>
      <c r="AD301" s="30">
        <v>536.08000000000004</v>
      </c>
      <c r="AE301" s="30">
        <v>539.60900000000004</v>
      </c>
      <c r="AF301" s="30">
        <v>541.32600000000002</v>
      </c>
      <c r="AG301" s="30">
        <v>546.67899999999997</v>
      </c>
      <c r="AH301" s="40"/>
    </row>
    <row r="302" spans="1:34" x14ac:dyDescent="0.35">
      <c r="A302" s="32" t="s">
        <v>31</v>
      </c>
      <c r="B302" s="55">
        <v>129.29400000000001</v>
      </c>
      <c r="C302" s="55">
        <v>132.94900000000001</v>
      </c>
      <c r="D302" s="55">
        <v>134.29499999999999</v>
      </c>
      <c r="E302" s="55">
        <v>134.65899999999999</v>
      </c>
      <c r="F302" s="55">
        <v>137.143</v>
      </c>
      <c r="G302" s="55">
        <v>140.83099999999999</v>
      </c>
      <c r="H302" s="55">
        <v>141.55500000000001</v>
      </c>
      <c r="I302" s="55">
        <v>141.53299999999999</v>
      </c>
      <c r="J302" s="55">
        <v>144.29499999999999</v>
      </c>
      <c r="K302" s="55">
        <v>146.648</v>
      </c>
      <c r="L302" s="55">
        <v>148.13</v>
      </c>
      <c r="M302" s="55">
        <v>148.91300000000001</v>
      </c>
      <c r="N302" s="55">
        <v>148.929</v>
      </c>
      <c r="O302" s="55">
        <v>147.74199999999999</v>
      </c>
      <c r="P302" s="55">
        <v>146.631</v>
      </c>
      <c r="Q302" s="55">
        <v>145.815</v>
      </c>
      <c r="R302" s="55">
        <v>144.97900000000001</v>
      </c>
      <c r="S302" s="55">
        <v>144.44300000000001</v>
      </c>
      <c r="T302" s="55">
        <v>143.785</v>
      </c>
      <c r="U302" s="55">
        <v>145.85</v>
      </c>
      <c r="V302" s="55">
        <v>146.51300000000001</v>
      </c>
      <c r="W302" s="55">
        <v>147.00700000000001</v>
      </c>
      <c r="X302" s="55">
        <v>147.61699999999999</v>
      </c>
      <c r="Y302" s="55">
        <v>148.203</v>
      </c>
      <c r="Z302" s="55">
        <v>148.53800000000001</v>
      </c>
      <c r="AA302" s="55">
        <v>149.58000000000001</v>
      </c>
      <c r="AB302" s="55">
        <v>150.64699999999999</v>
      </c>
      <c r="AC302" s="55">
        <v>151.73699999999999</v>
      </c>
      <c r="AD302" s="55">
        <v>152.74100000000001</v>
      </c>
      <c r="AE302" s="55">
        <v>154.68899999999999</v>
      </c>
      <c r="AF302" s="55">
        <v>156.64699999999999</v>
      </c>
      <c r="AG302" s="55">
        <v>159.86099999999999</v>
      </c>
      <c r="AH302" s="40"/>
    </row>
    <row r="303" spans="1:34" x14ac:dyDescent="0.35">
      <c r="A303" s="63" t="s">
        <v>37</v>
      </c>
      <c r="B303" s="29">
        <v>24.568000000000001</v>
      </c>
      <c r="C303" s="29">
        <v>25.196999999999999</v>
      </c>
      <c r="D303" s="29">
        <v>24.138999999999999</v>
      </c>
      <c r="E303" s="29">
        <v>25.19</v>
      </c>
      <c r="F303" s="29">
        <v>26.268999999999998</v>
      </c>
      <c r="G303" s="29">
        <v>26.870999999999999</v>
      </c>
      <c r="H303" s="29">
        <v>27.861000000000001</v>
      </c>
      <c r="I303" s="29">
        <v>28.777000000000001</v>
      </c>
      <c r="J303" s="29">
        <v>29.664000000000001</v>
      </c>
      <c r="K303" s="29">
        <v>30.47</v>
      </c>
      <c r="L303" s="29">
        <v>31.280999999999999</v>
      </c>
      <c r="M303" s="29">
        <v>31.89</v>
      </c>
      <c r="N303" s="29">
        <v>32.023000000000003</v>
      </c>
      <c r="O303" s="29">
        <v>31.893000000000001</v>
      </c>
      <c r="P303" s="29">
        <v>31.629000000000001</v>
      </c>
      <c r="Q303" s="29">
        <v>31.283000000000001</v>
      </c>
      <c r="R303" s="29">
        <v>30.948</v>
      </c>
      <c r="S303" s="29">
        <v>30.626999999999999</v>
      </c>
      <c r="T303" s="29">
        <v>30.381</v>
      </c>
      <c r="U303" s="29">
        <v>30.559000000000001</v>
      </c>
      <c r="V303" s="29">
        <v>30.29</v>
      </c>
      <c r="W303" s="29">
        <v>30.055</v>
      </c>
      <c r="X303" s="29">
        <v>29.763999999999999</v>
      </c>
      <c r="Y303" s="29">
        <v>29.437999999999999</v>
      </c>
      <c r="Z303" s="29">
        <v>29.187999999999999</v>
      </c>
      <c r="AA303" s="29">
        <v>29.268000000000001</v>
      </c>
      <c r="AB303" s="29">
        <v>28.87</v>
      </c>
      <c r="AC303" s="29">
        <v>28.506</v>
      </c>
      <c r="AD303" s="29">
        <v>28.184000000000001</v>
      </c>
      <c r="AE303" s="29">
        <v>27.908000000000001</v>
      </c>
      <c r="AF303" s="29">
        <v>28.026</v>
      </c>
      <c r="AG303" s="29">
        <v>27.673999999999999</v>
      </c>
      <c r="AH303" s="40"/>
    </row>
    <row r="304" spans="1:34" x14ac:dyDescent="0.35">
      <c r="A304" s="27" t="s">
        <v>38</v>
      </c>
      <c r="B304" s="31">
        <v>33.216999999999999</v>
      </c>
      <c r="C304" s="31">
        <v>34.165999999999997</v>
      </c>
      <c r="D304" s="31">
        <v>31.835000000000001</v>
      </c>
      <c r="E304" s="31">
        <v>33.442999999999998</v>
      </c>
      <c r="F304" s="31">
        <v>35.11</v>
      </c>
      <c r="G304" s="31">
        <v>35.886000000000003</v>
      </c>
      <c r="H304" s="31">
        <v>37.466000000000001</v>
      </c>
      <c r="I304" s="31">
        <v>38.889000000000003</v>
      </c>
      <c r="J304" s="31">
        <v>40.252000000000002</v>
      </c>
      <c r="K304" s="31">
        <v>41.508000000000003</v>
      </c>
      <c r="L304" s="31">
        <v>42.773000000000003</v>
      </c>
      <c r="M304" s="31">
        <v>43.869</v>
      </c>
      <c r="N304" s="31">
        <v>44.052999999999997</v>
      </c>
      <c r="O304" s="31">
        <v>43.82</v>
      </c>
      <c r="P304" s="31">
        <v>43.4</v>
      </c>
      <c r="Q304" s="31">
        <v>42.841999999999999</v>
      </c>
      <c r="R304" s="31">
        <v>42.301000000000002</v>
      </c>
      <c r="S304" s="31">
        <v>41.790999999999997</v>
      </c>
      <c r="T304" s="31">
        <v>41.408999999999999</v>
      </c>
      <c r="U304" s="31">
        <v>41.685000000000002</v>
      </c>
      <c r="V304" s="31">
        <v>41.267000000000003</v>
      </c>
      <c r="W304" s="31">
        <v>40.9</v>
      </c>
      <c r="X304" s="31">
        <v>40.473999999999997</v>
      </c>
      <c r="Y304" s="31">
        <v>39.978000000000002</v>
      </c>
      <c r="Z304" s="31">
        <v>39.606999999999999</v>
      </c>
      <c r="AA304" s="31">
        <v>39.844999999999999</v>
      </c>
      <c r="AB304" s="31">
        <v>39.152999999999999</v>
      </c>
      <c r="AC304" s="31">
        <v>38.552</v>
      </c>
      <c r="AD304" s="31">
        <v>38.036000000000001</v>
      </c>
      <c r="AE304" s="31">
        <v>37.590000000000003</v>
      </c>
      <c r="AF304" s="31">
        <v>37.881</v>
      </c>
      <c r="AG304" s="31">
        <v>37.283999999999999</v>
      </c>
      <c r="AH304" s="40"/>
    </row>
    <row r="305" spans="1:34" x14ac:dyDescent="0.35">
      <c r="A305" s="32" t="s">
        <v>39</v>
      </c>
      <c r="B305" s="55">
        <v>14.026999999999999</v>
      </c>
      <c r="C305" s="55">
        <v>14.355</v>
      </c>
      <c r="D305" s="55">
        <v>14.882999999999999</v>
      </c>
      <c r="E305" s="55">
        <v>15.307</v>
      </c>
      <c r="F305" s="55">
        <v>15.738</v>
      </c>
      <c r="G305" s="55">
        <v>16.18</v>
      </c>
      <c r="H305" s="55">
        <v>16.516999999999999</v>
      </c>
      <c r="I305" s="55">
        <v>16.867000000000001</v>
      </c>
      <c r="J305" s="55">
        <v>17.22</v>
      </c>
      <c r="K305" s="55">
        <v>17.527999999999999</v>
      </c>
      <c r="L305" s="55">
        <v>17.84</v>
      </c>
      <c r="M305" s="55">
        <v>17.911000000000001</v>
      </c>
      <c r="N305" s="55">
        <v>18.012</v>
      </c>
      <c r="O305" s="55">
        <v>18.026</v>
      </c>
      <c r="P305" s="55">
        <v>17.975999999999999</v>
      </c>
      <c r="Q305" s="55">
        <v>17.908000000000001</v>
      </c>
      <c r="R305" s="55">
        <v>17.841000000000001</v>
      </c>
      <c r="S305" s="55">
        <v>17.768000000000001</v>
      </c>
      <c r="T305" s="55">
        <v>17.707000000000001</v>
      </c>
      <c r="U305" s="55">
        <v>17.806999999999999</v>
      </c>
      <c r="V305" s="55">
        <v>17.739999999999998</v>
      </c>
      <c r="W305" s="55">
        <v>17.689</v>
      </c>
      <c r="X305" s="55">
        <v>17.581</v>
      </c>
      <c r="Y305" s="55">
        <v>17.48</v>
      </c>
      <c r="Z305" s="55">
        <v>17.395</v>
      </c>
      <c r="AA305" s="55">
        <v>17.321999999999999</v>
      </c>
      <c r="AB305" s="55">
        <v>17.274000000000001</v>
      </c>
      <c r="AC305" s="55">
        <v>17.190000000000001</v>
      </c>
      <c r="AD305" s="55">
        <v>17.097999999999999</v>
      </c>
      <c r="AE305" s="55">
        <v>17.024000000000001</v>
      </c>
      <c r="AF305" s="55">
        <v>16.957000000000001</v>
      </c>
      <c r="AG305" s="55">
        <v>16.888000000000002</v>
      </c>
      <c r="AH305" s="40"/>
    </row>
    <row r="306" spans="1:34" x14ac:dyDescent="0.35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0"/>
    </row>
    <row r="307" spans="1:34" x14ac:dyDescent="0.35">
      <c r="A307" s="18" t="s">
        <v>74</v>
      </c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40"/>
    </row>
    <row r="308" spans="1:34" x14ac:dyDescent="0.35">
      <c r="A308" s="20" t="s">
        <v>43</v>
      </c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40"/>
    </row>
    <row r="309" spans="1:34" x14ac:dyDescent="0.35">
      <c r="A309" s="22" t="s">
        <v>75</v>
      </c>
      <c r="B309" s="24">
        <v>316938922</v>
      </c>
      <c r="C309" s="24">
        <v>321083195</v>
      </c>
      <c r="D309" s="24">
        <v>325181994</v>
      </c>
      <c r="E309" s="24">
        <v>329302968</v>
      </c>
      <c r="F309" s="24">
        <v>332960319</v>
      </c>
      <c r="G309" s="24">
        <v>336210041</v>
      </c>
      <c r="H309" s="24">
        <v>339279238</v>
      </c>
      <c r="I309" s="24">
        <v>341661079</v>
      </c>
      <c r="J309" s="24">
        <v>343674624</v>
      </c>
      <c r="K309" s="24">
        <v>345724974</v>
      </c>
      <c r="L309" s="24">
        <v>347707218</v>
      </c>
      <c r="M309" s="24">
        <v>349765949</v>
      </c>
      <c r="N309" s="24">
        <v>351894551</v>
      </c>
      <c r="O309" s="24">
        <v>354020768</v>
      </c>
      <c r="P309" s="24">
        <v>356166581</v>
      </c>
      <c r="Q309" s="24">
        <v>358275955</v>
      </c>
      <c r="R309" s="24">
        <v>360331892</v>
      </c>
      <c r="S309" s="24">
        <v>362328084</v>
      </c>
      <c r="T309" s="24">
        <v>364269608</v>
      </c>
      <c r="U309" s="24">
        <v>366134672</v>
      </c>
      <c r="V309" s="24">
        <v>367879520</v>
      </c>
      <c r="W309" s="24">
        <v>369578057</v>
      </c>
      <c r="X309" s="24">
        <v>371283766</v>
      </c>
      <c r="Y309" s="24">
        <v>373035934</v>
      </c>
      <c r="Z309" s="24">
        <v>374889163</v>
      </c>
      <c r="AA309" s="24">
        <v>376816170</v>
      </c>
      <c r="AB309" s="24">
        <v>378912441</v>
      </c>
      <c r="AC309" s="24">
        <v>381108052</v>
      </c>
      <c r="AD309" s="24">
        <v>383347697</v>
      </c>
      <c r="AE309" s="24">
        <v>385644711</v>
      </c>
      <c r="AF309" s="24">
        <v>388005906</v>
      </c>
      <c r="AG309" s="24">
        <v>390445047</v>
      </c>
      <c r="AH309" s="40"/>
    </row>
    <row r="310" spans="1:34" x14ac:dyDescent="0.35">
      <c r="A310" s="25" t="s">
        <v>21</v>
      </c>
      <c r="B310" s="26">
        <v>41764927</v>
      </c>
      <c r="C310" s="26">
        <v>42523421</v>
      </c>
      <c r="D310" s="26">
        <v>43047796</v>
      </c>
      <c r="E310" s="26">
        <v>43427522</v>
      </c>
      <c r="F310" s="26">
        <v>43704392</v>
      </c>
      <c r="G310" s="26">
        <v>43906719</v>
      </c>
      <c r="H310" s="26">
        <v>44162493</v>
      </c>
      <c r="I310" s="26">
        <v>44420090</v>
      </c>
      <c r="J310" s="26">
        <v>44736991</v>
      </c>
      <c r="K310" s="26">
        <v>45162826</v>
      </c>
      <c r="L310" s="26">
        <v>45710191</v>
      </c>
      <c r="M310" s="26">
        <v>46366786</v>
      </c>
      <c r="N310" s="26">
        <v>47131933</v>
      </c>
      <c r="O310" s="26">
        <v>47975679</v>
      </c>
      <c r="P310" s="26">
        <v>48896145</v>
      </c>
      <c r="Q310" s="26">
        <v>49886787</v>
      </c>
      <c r="R310" s="26">
        <v>50930852</v>
      </c>
      <c r="S310" s="26">
        <v>52036844</v>
      </c>
      <c r="T310" s="26">
        <v>53209607</v>
      </c>
      <c r="U310" s="26">
        <v>54446203</v>
      </c>
      <c r="V310" s="26">
        <v>55740009</v>
      </c>
      <c r="W310" s="26">
        <v>57091827</v>
      </c>
      <c r="X310" s="26">
        <v>58500483</v>
      </c>
      <c r="Y310" s="26">
        <v>60011861</v>
      </c>
      <c r="Z310" s="26">
        <v>61664964</v>
      </c>
      <c r="AA310" s="26">
        <v>63448033</v>
      </c>
      <c r="AB310" s="26">
        <v>65382094</v>
      </c>
      <c r="AC310" s="26">
        <v>67454109</v>
      </c>
      <c r="AD310" s="26">
        <v>69675681</v>
      </c>
      <c r="AE310" s="26">
        <v>72056648</v>
      </c>
      <c r="AF310" s="26">
        <v>74584393</v>
      </c>
      <c r="AG310" s="26">
        <v>77297715</v>
      </c>
      <c r="AH310" s="40"/>
    </row>
    <row r="311" spans="1:34" x14ac:dyDescent="0.35">
      <c r="A311" s="27" t="s">
        <v>22</v>
      </c>
      <c r="B311" s="28">
        <v>274390885</v>
      </c>
      <c r="C311" s="28">
        <v>277761605</v>
      </c>
      <c r="D311" s="28">
        <v>281322556</v>
      </c>
      <c r="E311" s="28">
        <v>285052868</v>
      </c>
      <c r="F311" s="28">
        <v>288422506</v>
      </c>
      <c r="G311" s="28">
        <v>291459632</v>
      </c>
      <c r="H311" s="28">
        <v>294263322</v>
      </c>
      <c r="I311" s="28">
        <v>296379268</v>
      </c>
      <c r="J311" s="28">
        <v>298068581</v>
      </c>
      <c r="K311" s="28">
        <v>299685858</v>
      </c>
      <c r="L311" s="28">
        <v>301113857</v>
      </c>
      <c r="M311" s="28">
        <v>302509641</v>
      </c>
      <c r="N311" s="28">
        <v>303867568</v>
      </c>
      <c r="O311" s="28">
        <v>305145170</v>
      </c>
      <c r="P311" s="28">
        <v>306365784</v>
      </c>
      <c r="Q311" s="28">
        <v>307478811</v>
      </c>
      <c r="R311" s="28">
        <v>308485418</v>
      </c>
      <c r="S311" s="28">
        <v>309370567</v>
      </c>
      <c r="T311" s="28">
        <v>310134203</v>
      </c>
      <c r="U311" s="28">
        <v>310757721</v>
      </c>
      <c r="V311" s="28">
        <v>311203835</v>
      </c>
      <c r="W311" s="28">
        <v>311544955</v>
      </c>
      <c r="X311" s="28">
        <v>311836489</v>
      </c>
      <c r="Y311" s="28">
        <v>312071919</v>
      </c>
      <c r="Z311" s="28">
        <v>312266763</v>
      </c>
      <c r="AA311" s="28">
        <v>312405435</v>
      </c>
      <c r="AB311" s="28">
        <v>312562283</v>
      </c>
      <c r="AC311" s="28">
        <v>312680537</v>
      </c>
      <c r="AD311" s="28">
        <v>312692975</v>
      </c>
      <c r="AE311" s="28">
        <v>312603303</v>
      </c>
      <c r="AF311" s="28">
        <v>312430814</v>
      </c>
      <c r="AG311" s="28">
        <v>312150593</v>
      </c>
      <c r="AH311" s="40"/>
    </row>
    <row r="312" spans="1:34" x14ac:dyDescent="0.35">
      <c r="A312" s="27" t="s">
        <v>23</v>
      </c>
      <c r="B312" s="28">
        <v>783110</v>
      </c>
      <c r="C312" s="28">
        <v>798169</v>
      </c>
      <c r="D312" s="28">
        <v>811642</v>
      </c>
      <c r="E312" s="28">
        <v>822578</v>
      </c>
      <c r="F312" s="28">
        <v>833422</v>
      </c>
      <c r="G312" s="28">
        <v>843690</v>
      </c>
      <c r="H312" s="28">
        <v>853424</v>
      </c>
      <c r="I312" s="28">
        <v>861720</v>
      </c>
      <c r="J312" s="28">
        <v>869052</v>
      </c>
      <c r="K312" s="28">
        <v>876290</v>
      </c>
      <c r="L312" s="28">
        <v>883170</v>
      </c>
      <c r="M312" s="28">
        <v>889523</v>
      </c>
      <c r="N312" s="28">
        <v>895049</v>
      </c>
      <c r="O312" s="28">
        <v>899919</v>
      </c>
      <c r="P312" s="28">
        <v>904651</v>
      </c>
      <c r="Q312" s="28">
        <v>910358</v>
      </c>
      <c r="R312" s="28">
        <v>915622</v>
      </c>
      <c r="S312" s="28">
        <v>920673</v>
      </c>
      <c r="T312" s="28">
        <v>925798</v>
      </c>
      <c r="U312" s="28">
        <v>930749</v>
      </c>
      <c r="V312" s="28">
        <v>935675</v>
      </c>
      <c r="W312" s="28">
        <v>941275</v>
      </c>
      <c r="X312" s="28">
        <v>946794</v>
      </c>
      <c r="Y312" s="28">
        <v>952154</v>
      </c>
      <c r="Z312" s="28">
        <v>957435</v>
      </c>
      <c r="AA312" s="28">
        <v>962701</v>
      </c>
      <c r="AB312" s="28">
        <v>968064</v>
      </c>
      <c r="AC312" s="28">
        <v>973405</v>
      </c>
      <c r="AD312" s="28">
        <v>979041</v>
      </c>
      <c r="AE312" s="28">
        <v>984760</v>
      </c>
      <c r="AF312" s="28">
        <v>990698</v>
      </c>
      <c r="AG312" s="28">
        <v>996739</v>
      </c>
      <c r="AH312" s="40"/>
    </row>
    <row r="313" spans="1:34" x14ac:dyDescent="0.35">
      <c r="A313" s="22" t="s">
        <v>76</v>
      </c>
      <c r="B313" s="24">
        <v>27776</v>
      </c>
      <c r="C313" s="24">
        <v>28223</v>
      </c>
      <c r="D313" s="24">
        <v>28614</v>
      </c>
      <c r="E313" s="24">
        <v>28936</v>
      </c>
      <c r="F313" s="24">
        <v>29265</v>
      </c>
      <c r="G313" s="24">
        <v>29575</v>
      </c>
      <c r="H313" s="24">
        <v>29878</v>
      </c>
      <c r="I313" s="24">
        <v>30193</v>
      </c>
      <c r="J313" s="24">
        <v>30514</v>
      </c>
      <c r="K313" s="24">
        <v>30794</v>
      </c>
      <c r="L313" s="24">
        <v>31074</v>
      </c>
      <c r="M313" s="24">
        <v>31333</v>
      </c>
      <c r="N313" s="24">
        <v>31595</v>
      </c>
      <c r="O313" s="24">
        <v>31831</v>
      </c>
      <c r="P313" s="24">
        <v>32059</v>
      </c>
      <c r="Q313" s="24">
        <v>32281</v>
      </c>
      <c r="R313" s="24">
        <v>32495</v>
      </c>
      <c r="S313" s="24">
        <v>32708</v>
      </c>
      <c r="T313" s="24">
        <v>32918</v>
      </c>
      <c r="U313" s="24">
        <v>33123</v>
      </c>
      <c r="V313" s="24">
        <v>33338</v>
      </c>
      <c r="W313" s="24">
        <v>33556</v>
      </c>
      <c r="X313" s="24">
        <v>33777</v>
      </c>
      <c r="Y313" s="24">
        <v>34002</v>
      </c>
      <c r="Z313" s="24">
        <v>34228</v>
      </c>
      <c r="AA313" s="24">
        <v>34456</v>
      </c>
      <c r="AB313" s="24">
        <v>34687</v>
      </c>
      <c r="AC313" s="24">
        <v>34915</v>
      </c>
      <c r="AD313" s="24">
        <v>35146</v>
      </c>
      <c r="AE313" s="24">
        <v>35390</v>
      </c>
      <c r="AF313" s="24">
        <v>35655</v>
      </c>
      <c r="AG313" s="24">
        <v>35950</v>
      </c>
      <c r="AH313" s="40"/>
    </row>
    <row r="314" spans="1:34" x14ac:dyDescent="0.35">
      <c r="A314" s="25" t="s">
        <v>25</v>
      </c>
      <c r="B314" s="26">
        <v>13269</v>
      </c>
      <c r="C314" s="26">
        <v>13418</v>
      </c>
      <c r="D314" s="26">
        <v>13542</v>
      </c>
      <c r="E314" s="26">
        <v>13632</v>
      </c>
      <c r="F314" s="26">
        <v>13729</v>
      </c>
      <c r="G314" s="26">
        <v>13813</v>
      </c>
      <c r="H314" s="26">
        <v>13889</v>
      </c>
      <c r="I314" s="26">
        <v>13980</v>
      </c>
      <c r="J314" s="26">
        <v>14074</v>
      </c>
      <c r="K314" s="26">
        <v>14139</v>
      </c>
      <c r="L314" s="26">
        <v>14210</v>
      </c>
      <c r="M314" s="26">
        <v>14274</v>
      </c>
      <c r="N314" s="26">
        <v>14339</v>
      </c>
      <c r="O314" s="26">
        <v>14379</v>
      </c>
      <c r="P314" s="26">
        <v>14418</v>
      </c>
      <c r="Q314" s="26">
        <v>14454</v>
      </c>
      <c r="R314" s="26">
        <v>14481</v>
      </c>
      <c r="S314" s="26">
        <v>14507</v>
      </c>
      <c r="T314" s="26">
        <v>14530</v>
      </c>
      <c r="U314" s="26">
        <v>14547</v>
      </c>
      <c r="V314" s="26">
        <v>14572</v>
      </c>
      <c r="W314" s="26">
        <v>14595</v>
      </c>
      <c r="X314" s="26">
        <v>14616</v>
      </c>
      <c r="Y314" s="26">
        <v>14636</v>
      </c>
      <c r="Z314" s="26">
        <v>14651</v>
      </c>
      <c r="AA314" s="26">
        <v>14663</v>
      </c>
      <c r="AB314" s="26">
        <v>14671</v>
      </c>
      <c r="AC314" s="26">
        <v>14669</v>
      </c>
      <c r="AD314" s="26">
        <v>14665</v>
      </c>
      <c r="AE314" s="26">
        <v>14674</v>
      </c>
      <c r="AF314" s="26">
        <v>14699</v>
      </c>
      <c r="AG314" s="26">
        <v>14747</v>
      </c>
      <c r="AH314" s="40"/>
    </row>
    <row r="315" spans="1:34" x14ac:dyDescent="0.35">
      <c r="A315" s="27" t="s">
        <v>26</v>
      </c>
      <c r="B315" s="31">
        <v>787</v>
      </c>
      <c r="C315" s="31">
        <v>815</v>
      </c>
      <c r="D315" s="31">
        <v>842</v>
      </c>
      <c r="E315" s="31">
        <v>875</v>
      </c>
      <c r="F315" s="31">
        <v>904</v>
      </c>
      <c r="G315" s="31">
        <v>925</v>
      </c>
      <c r="H315" s="31">
        <v>956</v>
      </c>
      <c r="I315" s="31">
        <v>991</v>
      </c>
      <c r="J315" s="28">
        <v>1033</v>
      </c>
      <c r="K315" s="28">
        <v>1069</v>
      </c>
      <c r="L315" s="28">
        <v>1102</v>
      </c>
      <c r="M315" s="28">
        <v>1131</v>
      </c>
      <c r="N315" s="28">
        <v>1160</v>
      </c>
      <c r="O315" s="28">
        <v>1193</v>
      </c>
      <c r="P315" s="28">
        <v>1218</v>
      </c>
      <c r="Q315" s="28">
        <v>1238</v>
      </c>
      <c r="R315" s="28">
        <v>1260</v>
      </c>
      <c r="S315" s="28">
        <v>1277</v>
      </c>
      <c r="T315" s="28">
        <v>1293</v>
      </c>
      <c r="U315" s="28">
        <v>1308</v>
      </c>
      <c r="V315" s="28">
        <v>1322</v>
      </c>
      <c r="W315" s="28">
        <v>1334</v>
      </c>
      <c r="X315" s="28">
        <v>1347</v>
      </c>
      <c r="Y315" s="28">
        <v>1358</v>
      </c>
      <c r="Z315" s="28">
        <v>1369</v>
      </c>
      <c r="AA315" s="28">
        <v>1380</v>
      </c>
      <c r="AB315" s="28">
        <v>1390</v>
      </c>
      <c r="AC315" s="28">
        <v>1400</v>
      </c>
      <c r="AD315" s="28">
        <v>1409</v>
      </c>
      <c r="AE315" s="28">
        <v>1415</v>
      </c>
      <c r="AF315" s="28">
        <v>1421</v>
      </c>
      <c r="AG315" s="28">
        <v>1430</v>
      </c>
      <c r="AH315" s="40"/>
    </row>
    <row r="316" spans="1:34" x14ac:dyDescent="0.35">
      <c r="A316" s="27" t="s">
        <v>27</v>
      </c>
      <c r="B316" s="28">
        <v>13720</v>
      </c>
      <c r="C316" s="28">
        <v>13990</v>
      </c>
      <c r="D316" s="28">
        <v>14230</v>
      </c>
      <c r="E316" s="28">
        <v>14428</v>
      </c>
      <c r="F316" s="28">
        <v>14633</v>
      </c>
      <c r="G316" s="28">
        <v>14836</v>
      </c>
      <c r="H316" s="28">
        <v>15033</v>
      </c>
      <c r="I316" s="28">
        <v>15221</v>
      </c>
      <c r="J316" s="28">
        <v>15407</v>
      </c>
      <c r="K316" s="28">
        <v>15586</v>
      </c>
      <c r="L316" s="28">
        <v>15761</v>
      </c>
      <c r="M316" s="28">
        <v>15929</v>
      </c>
      <c r="N316" s="28">
        <v>16095</v>
      </c>
      <c r="O316" s="28">
        <v>16259</v>
      </c>
      <c r="P316" s="28">
        <v>16423</v>
      </c>
      <c r="Q316" s="28">
        <v>16589</v>
      </c>
      <c r="R316" s="28">
        <v>16755</v>
      </c>
      <c r="S316" s="28">
        <v>16923</v>
      </c>
      <c r="T316" s="28">
        <v>17094</v>
      </c>
      <c r="U316" s="28">
        <v>17268</v>
      </c>
      <c r="V316" s="28">
        <v>17445</v>
      </c>
      <c r="W316" s="28">
        <v>17627</v>
      </c>
      <c r="X316" s="28">
        <v>17815</v>
      </c>
      <c r="Y316" s="28">
        <v>18008</v>
      </c>
      <c r="Z316" s="28">
        <v>18207</v>
      </c>
      <c r="AA316" s="28">
        <v>18413</v>
      </c>
      <c r="AB316" s="28">
        <v>18626</v>
      </c>
      <c r="AC316" s="28">
        <v>18846</v>
      </c>
      <c r="AD316" s="28">
        <v>19071</v>
      </c>
      <c r="AE316" s="28">
        <v>19301</v>
      </c>
      <c r="AF316" s="28">
        <v>19535</v>
      </c>
      <c r="AG316" s="28">
        <v>19773</v>
      </c>
      <c r="AH316" s="40"/>
    </row>
    <row r="317" spans="1:34" x14ac:dyDescent="0.35">
      <c r="A317" s="22" t="s">
        <v>77</v>
      </c>
      <c r="B317" s="24">
        <v>23004082</v>
      </c>
      <c r="C317" s="24">
        <v>23604769</v>
      </c>
      <c r="D317" s="24">
        <v>24205986</v>
      </c>
      <c r="E317" s="24">
        <v>24775853</v>
      </c>
      <c r="F317" s="24">
        <v>25290346</v>
      </c>
      <c r="G317" s="24">
        <v>25768418</v>
      </c>
      <c r="H317" s="24">
        <v>26280155</v>
      </c>
      <c r="I317" s="24">
        <v>26790308</v>
      </c>
      <c r="J317" s="24">
        <v>27314596</v>
      </c>
      <c r="K317" s="24">
        <v>27880336</v>
      </c>
      <c r="L317" s="24">
        <v>28420654</v>
      </c>
      <c r="M317" s="24">
        <v>28957302</v>
      </c>
      <c r="N317" s="24">
        <v>29504383</v>
      </c>
      <c r="O317" s="24">
        <v>29983323</v>
      </c>
      <c r="P317" s="24">
        <v>30450803</v>
      </c>
      <c r="Q317" s="24">
        <v>30868481</v>
      </c>
      <c r="R317" s="24">
        <v>31278798</v>
      </c>
      <c r="S317" s="24">
        <v>31714977</v>
      </c>
      <c r="T317" s="24">
        <v>32131736</v>
      </c>
      <c r="U317" s="24">
        <v>32692730</v>
      </c>
      <c r="V317" s="24">
        <v>33113101</v>
      </c>
      <c r="W317" s="24">
        <v>33544777</v>
      </c>
      <c r="X317" s="24">
        <v>34031217</v>
      </c>
      <c r="Y317" s="24">
        <v>34531253</v>
      </c>
      <c r="Z317" s="24">
        <v>35032380</v>
      </c>
      <c r="AA317" s="24">
        <v>35529733</v>
      </c>
      <c r="AB317" s="24">
        <v>36099599</v>
      </c>
      <c r="AC317" s="24">
        <v>36649895</v>
      </c>
      <c r="AD317" s="24">
        <v>37135284</v>
      </c>
      <c r="AE317" s="24">
        <v>37694100</v>
      </c>
      <c r="AF317" s="24">
        <v>38229202</v>
      </c>
      <c r="AG317" s="24">
        <v>38747747</v>
      </c>
      <c r="AH317" s="40"/>
    </row>
    <row r="318" spans="1:34" x14ac:dyDescent="0.35">
      <c r="A318" s="25" t="s">
        <v>29</v>
      </c>
      <c r="B318" s="26">
        <v>2136153</v>
      </c>
      <c r="C318" s="26">
        <v>2167005</v>
      </c>
      <c r="D318" s="26">
        <v>2196766</v>
      </c>
      <c r="E318" s="26">
        <v>2223003</v>
      </c>
      <c r="F318" s="26">
        <v>2242483</v>
      </c>
      <c r="G318" s="26">
        <v>2268808</v>
      </c>
      <c r="H318" s="26">
        <v>2299450</v>
      </c>
      <c r="I318" s="26">
        <v>2324859</v>
      </c>
      <c r="J318" s="26">
        <v>2346559</v>
      </c>
      <c r="K318" s="26">
        <v>2376294</v>
      </c>
      <c r="L318" s="26">
        <v>2407485</v>
      </c>
      <c r="M318" s="26">
        <v>2439992</v>
      </c>
      <c r="N318" s="26">
        <v>2471782</v>
      </c>
      <c r="O318" s="26">
        <v>2500944</v>
      </c>
      <c r="P318" s="26">
        <v>2534388</v>
      </c>
      <c r="Q318" s="26">
        <v>2564901</v>
      </c>
      <c r="R318" s="26">
        <v>2596130</v>
      </c>
      <c r="S318" s="26">
        <v>2630400</v>
      </c>
      <c r="T318" s="26">
        <v>2663449</v>
      </c>
      <c r="U318" s="26">
        <v>2712839</v>
      </c>
      <c r="V318" s="26">
        <v>2747620</v>
      </c>
      <c r="W318" s="26">
        <v>2786590</v>
      </c>
      <c r="X318" s="26">
        <v>2828500</v>
      </c>
      <c r="Y318" s="26">
        <v>2869986</v>
      </c>
      <c r="Z318" s="26">
        <v>2914712</v>
      </c>
      <c r="AA318" s="26">
        <v>2959198</v>
      </c>
      <c r="AB318" s="26">
        <v>3009598</v>
      </c>
      <c r="AC318" s="26">
        <v>3059344</v>
      </c>
      <c r="AD318" s="26">
        <v>3105933</v>
      </c>
      <c r="AE318" s="26">
        <v>3159694</v>
      </c>
      <c r="AF318" s="26">
        <v>3211013</v>
      </c>
      <c r="AG318" s="26">
        <v>3261850</v>
      </c>
      <c r="AH318" s="40"/>
    </row>
    <row r="319" spans="1:34" x14ac:dyDescent="0.35">
      <c r="A319" s="27" t="s">
        <v>30</v>
      </c>
      <c r="B319" s="28">
        <v>15691582</v>
      </c>
      <c r="C319" s="28">
        <v>16077370</v>
      </c>
      <c r="D319" s="28">
        <v>16472235</v>
      </c>
      <c r="E319" s="28">
        <v>16845416</v>
      </c>
      <c r="F319" s="28">
        <v>17179584</v>
      </c>
      <c r="G319" s="28">
        <v>17518228</v>
      </c>
      <c r="H319" s="28">
        <v>17885283</v>
      </c>
      <c r="I319" s="28">
        <v>18247963</v>
      </c>
      <c r="J319" s="28">
        <v>18620614</v>
      </c>
      <c r="K319" s="28">
        <v>19020068</v>
      </c>
      <c r="L319" s="28">
        <v>19398480</v>
      </c>
      <c r="M319" s="28">
        <v>19772320</v>
      </c>
      <c r="N319" s="28">
        <v>20152783</v>
      </c>
      <c r="O319" s="28">
        <v>20483664</v>
      </c>
      <c r="P319" s="28">
        <v>20801973</v>
      </c>
      <c r="Q319" s="28">
        <v>21081913</v>
      </c>
      <c r="R319" s="28">
        <v>21354108</v>
      </c>
      <c r="S319" s="28">
        <v>21644883</v>
      </c>
      <c r="T319" s="28">
        <v>21921599</v>
      </c>
      <c r="U319" s="28">
        <v>22294144</v>
      </c>
      <c r="V319" s="28">
        <v>22573442</v>
      </c>
      <c r="W319" s="28">
        <v>22854469</v>
      </c>
      <c r="X319" s="28">
        <v>23177026</v>
      </c>
      <c r="Y319" s="28">
        <v>23506153</v>
      </c>
      <c r="Z319" s="28">
        <v>23841168</v>
      </c>
      <c r="AA319" s="28">
        <v>24177686</v>
      </c>
      <c r="AB319" s="28">
        <v>24556392</v>
      </c>
      <c r="AC319" s="28">
        <v>24918013</v>
      </c>
      <c r="AD319" s="28">
        <v>25241250</v>
      </c>
      <c r="AE319" s="28">
        <v>25606164</v>
      </c>
      <c r="AF319" s="28">
        <v>25953882</v>
      </c>
      <c r="AG319" s="28">
        <v>26285443</v>
      </c>
      <c r="AH319" s="40"/>
    </row>
    <row r="320" spans="1:34" x14ac:dyDescent="0.35">
      <c r="A320" s="27" t="s">
        <v>31</v>
      </c>
      <c r="B320" s="28">
        <v>5176346</v>
      </c>
      <c r="C320" s="28">
        <v>5360394</v>
      </c>
      <c r="D320" s="28">
        <v>5536985</v>
      </c>
      <c r="E320" s="28">
        <v>5707434</v>
      </c>
      <c r="F320" s="28">
        <v>5868279</v>
      </c>
      <c r="G320" s="28">
        <v>5981382</v>
      </c>
      <c r="H320" s="28">
        <v>6095422</v>
      </c>
      <c r="I320" s="28">
        <v>6217485</v>
      </c>
      <c r="J320" s="28">
        <v>6347424</v>
      </c>
      <c r="K320" s="28">
        <v>6483974</v>
      </c>
      <c r="L320" s="28">
        <v>6614689</v>
      </c>
      <c r="M320" s="28">
        <v>6744990</v>
      </c>
      <c r="N320" s="28">
        <v>6879818</v>
      </c>
      <c r="O320" s="28">
        <v>6998715</v>
      </c>
      <c r="P320" s="28">
        <v>7114442</v>
      </c>
      <c r="Q320" s="28">
        <v>7221667</v>
      </c>
      <c r="R320" s="28">
        <v>7328559</v>
      </c>
      <c r="S320" s="28">
        <v>7439694</v>
      </c>
      <c r="T320" s="28">
        <v>7546688</v>
      </c>
      <c r="U320" s="28">
        <v>7685747</v>
      </c>
      <c r="V320" s="28">
        <v>7792039</v>
      </c>
      <c r="W320" s="28">
        <v>7903719</v>
      </c>
      <c r="X320" s="28">
        <v>8025690</v>
      </c>
      <c r="Y320" s="28">
        <v>8155114</v>
      </c>
      <c r="Z320" s="28">
        <v>8276500</v>
      </c>
      <c r="AA320" s="28">
        <v>8392849</v>
      </c>
      <c r="AB320" s="28">
        <v>8533610</v>
      </c>
      <c r="AC320" s="28">
        <v>8672539</v>
      </c>
      <c r="AD320" s="28">
        <v>8788101</v>
      </c>
      <c r="AE320" s="28">
        <v>8928243</v>
      </c>
      <c r="AF320" s="28">
        <v>9064307</v>
      </c>
      <c r="AG320" s="28">
        <v>9200454</v>
      </c>
      <c r="AH320" s="40"/>
    </row>
    <row r="321" spans="1:34" x14ac:dyDescent="0.35">
      <c r="A321" s="20" t="s">
        <v>44</v>
      </c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40"/>
    </row>
    <row r="322" spans="1:34" x14ac:dyDescent="0.35">
      <c r="A322" s="22" t="s">
        <v>75</v>
      </c>
      <c r="B322" s="24">
        <v>38604006</v>
      </c>
      <c r="C322" s="24">
        <v>39321149</v>
      </c>
      <c r="D322" s="24">
        <v>39954013</v>
      </c>
      <c r="E322" s="24">
        <v>40483054</v>
      </c>
      <c r="F322" s="24">
        <v>40972498</v>
      </c>
      <c r="G322" s="24">
        <v>41420167</v>
      </c>
      <c r="H322" s="24">
        <v>41841256</v>
      </c>
      <c r="I322" s="24">
        <v>42207648</v>
      </c>
      <c r="J322" s="24">
        <v>42535780</v>
      </c>
      <c r="K322" s="24">
        <v>42847745</v>
      </c>
      <c r="L322" s="24">
        <v>43159660</v>
      </c>
      <c r="M322" s="24">
        <v>43495549</v>
      </c>
      <c r="N322" s="24">
        <v>43841381</v>
      </c>
      <c r="O322" s="24">
        <v>44188410</v>
      </c>
      <c r="P322" s="24">
        <v>44500405</v>
      </c>
      <c r="Q322" s="24">
        <v>44820442</v>
      </c>
      <c r="R322" s="24">
        <v>45153461</v>
      </c>
      <c r="S322" s="24">
        <v>45502352</v>
      </c>
      <c r="T322" s="24">
        <v>45863915</v>
      </c>
      <c r="U322" s="24">
        <v>46238476</v>
      </c>
      <c r="V322" s="24">
        <v>46629034</v>
      </c>
      <c r="W322" s="24">
        <v>47034844</v>
      </c>
      <c r="X322" s="24">
        <v>47462269</v>
      </c>
      <c r="Y322" s="24">
        <v>47913603</v>
      </c>
      <c r="Z322" s="24">
        <v>48378699</v>
      </c>
      <c r="AA322" s="24">
        <v>48863830</v>
      </c>
      <c r="AB322" s="24">
        <v>49369763</v>
      </c>
      <c r="AC322" s="24">
        <v>49893222</v>
      </c>
      <c r="AD322" s="24">
        <v>50422092</v>
      </c>
      <c r="AE322" s="24">
        <v>50967807</v>
      </c>
      <c r="AF322" s="24">
        <v>51542408</v>
      </c>
      <c r="AG322" s="24">
        <v>52156654</v>
      </c>
      <c r="AH322" s="40"/>
    </row>
    <row r="323" spans="1:34" x14ac:dyDescent="0.35">
      <c r="A323" s="27" t="s">
        <v>33</v>
      </c>
      <c r="B323" s="28">
        <v>31809180</v>
      </c>
      <c r="C323" s="28">
        <v>32409453</v>
      </c>
      <c r="D323" s="28">
        <v>32946554</v>
      </c>
      <c r="E323" s="28">
        <v>33398962</v>
      </c>
      <c r="F323" s="28">
        <v>33815756</v>
      </c>
      <c r="G323" s="28">
        <v>34194382</v>
      </c>
      <c r="H323" s="28">
        <v>34548128</v>
      </c>
      <c r="I323" s="28">
        <v>34854234</v>
      </c>
      <c r="J323" s="28">
        <v>35125205</v>
      </c>
      <c r="K323" s="28">
        <v>35383256</v>
      </c>
      <c r="L323" s="28">
        <v>35644277</v>
      </c>
      <c r="M323" s="28">
        <v>35932084</v>
      </c>
      <c r="N323" s="28">
        <v>36231782</v>
      </c>
      <c r="O323" s="28">
        <v>36529553</v>
      </c>
      <c r="P323" s="28">
        <v>36797515</v>
      </c>
      <c r="Q323" s="28">
        <v>37072008</v>
      </c>
      <c r="R323" s="28">
        <v>37357789</v>
      </c>
      <c r="S323" s="28">
        <v>37657537</v>
      </c>
      <c r="T323" s="28">
        <v>37968508</v>
      </c>
      <c r="U323" s="28">
        <v>38290874</v>
      </c>
      <c r="V323" s="28">
        <v>38628442</v>
      </c>
      <c r="W323" s="28">
        <v>38981576</v>
      </c>
      <c r="X323" s="28">
        <v>39354157</v>
      </c>
      <c r="Y323" s="28">
        <v>39749006</v>
      </c>
      <c r="Z323" s="28">
        <v>40156354</v>
      </c>
      <c r="AA323" s="28">
        <v>40581204</v>
      </c>
      <c r="AB323" s="28">
        <v>41024681</v>
      </c>
      <c r="AC323" s="28">
        <v>41485856</v>
      </c>
      <c r="AD323" s="28">
        <v>41951656</v>
      </c>
      <c r="AE323" s="28">
        <v>42433448</v>
      </c>
      <c r="AF323" s="28">
        <v>42942832</v>
      </c>
      <c r="AG323" s="28">
        <v>43490301</v>
      </c>
      <c r="AH323" s="40"/>
    </row>
    <row r="324" spans="1:34" x14ac:dyDescent="0.35">
      <c r="A324" s="32" t="s">
        <v>34</v>
      </c>
      <c r="B324" s="33">
        <v>6794826</v>
      </c>
      <c r="C324" s="33">
        <v>6911695</v>
      </c>
      <c r="D324" s="33">
        <v>7007458</v>
      </c>
      <c r="E324" s="33">
        <v>7084092</v>
      </c>
      <c r="F324" s="33">
        <v>7156741</v>
      </c>
      <c r="G324" s="33">
        <v>7225785</v>
      </c>
      <c r="H324" s="33">
        <v>7293129</v>
      </c>
      <c r="I324" s="33">
        <v>7353414</v>
      </c>
      <c r="J324" s="33">
        <v>7410575</v>
      </c>
      <c r="K324" s="33">
        <v>7464489</v>
      </c>
      <c r="L324" s="33">
        <v>7515383</v>
      </c>
      <c r="M324" s="33">
        <v>7563464</v>
      </c>
      <c r="N324" s="33">
        <v>7609599</v>
      </c>
      <c r="O324" s="33">
        <v>7658857</v>
      </c>
      <c r="P324" s="33">
        <v>7702890</v>
      </c>
      <c r="Q324" s="33">
        <v>7748434</v>
      </c>
      <c r="R324" s="33">
        <v>7795672</v>
      </c>
      <c r="S324" s="33">
        <v>7844815</v>
      </c>
      <c r="T324" s="33">
        <v>7895407</v>
      </c>
      <c r="U324" s="33">
        <v>7947602</v>
      </c>
      <c r="V324" s="33">
        <v>8000592</v>
      </c>
      <c r="W324" s="33">
        <v>8053268</v>
      </c>
      <c r="X324" s="33">
        <v>8108112</v>
      </c>
      <c r="Y324" s="33">
        <v>8164597</v>
      </c>
      <c r="Z324" s="33">
        <v>8222344</v>
      </c>
      <c r="AA324" s="33">
        <v>8282626</v>
      </c>
      <c r="AB324" s="33">
        <v>8345082</v>
      </c>
      <c r="AC324" s="33">
        <v>8407366</v>
      </c>
      <c r="AD324" s="33">
        <v>8470436</v>
      </c>
      <c r="AE324" s="33">
        <v>8534358</v>
      </c>
      <c r="AF324" s="33">
        <v>8599576</v>
      </c>
      <c r="AG324" s="33">
        <v>8666353</v>
      </c>
      <c r="AH324" s="40"/>
    </row>
    <row r="325" spans="1:34" x14ac:dyDescent="0.35">
      <c r="A325" s="22" t="s">
        <v>78</v>
      </c>
      <c r="B325" s="33">
        <v>6216</v>
      </c>
      <c r="C325" s="33">
        <v>6347</v>
      </c>
      <c r="D325" s="33">
        <v>6471</v>
      </c>
      <c r="E325" s="33">
        <v>6584</v>
      </c>
      <c r="F325" s="33">
        <v>6683</v>
      </c>
      <c r="G325" s="33">
        <v>6778</v>
      </c>
      <c r="H325" s="33">
        <v>6870</v>
      </c>
      <c r="I325" s="33">
        <v>6961</v>
      </c>
      <c r="J325" s="33">
        <v>7053</v>
      </c>
      <c r="K325" s="33">
        <v>7144</v>
      </c>
      <c r="L325" s="33">
        <v>7235</v>
      </c>
      <c r="M325" s="33">
        <v>7326</v>
      </c>
      <c r="N325" s="33">
        <v>7402</v>
      </c>
      <c r="O325" s="33">
        <v>7477</v>
      </c>
      <c r="P325" s="33">
        <v>7552</v>
      </c>
      <c r="Q325" s="33">
        <v>7627</v>
      </c>
      <c r="R325" s="33">
        <v>7703</v>
      </c>
      <c r="S325" s="33">
        <v>7777</v>
      </c>
      <c r="T325" s="33">
        <v>7853</v>
      </c>
      <c r="U325" s="33">
        <v>7931</v>
      </c>
      <c r="V325" s="33">
        <v>8009</v>
      </c>
      <c r="W325" s="33">
        <v>8090</v>
      </c>
      <c r="X325" s="33">
        <v>8175</v>
      </c>
      <c r="Y325" s="33">
        <v>8259</v>
      </c>
      <c r="Z325" s="33">
        <v>8345</v>
      </c>
      <c r="AA325" s="33">
        <v>8431</v>
      </c>
      <c r="AB325" s="33">
        <v>8519</v>
      </c>
      <c r="AC325" s="33">
        <v>8605</v>
      </c>
      <c r="AD325" s="33">
        <v>8691</v>
      </c>
      <c r="AE325" s="33">
        <v>8776</v>
      </c>
      <c r="AF325" s="33">
        <v>8861</v>
      </c>
      <c r="AG325" s="33">
        <v>8947</v>
      </c>
      <c r="AH325" s="40"/>
    </row>
    <row r="326" spans="1:34" x14ac:dyDescent="0.35">
      <c r="A326" s="22" t="s">
        <v>77</v>
      </c>
      <c r="B326" s="24">
        <v>1017905</v>
      </c>
      <c r="C326" s="24">
        <v>1069044</v>
      </c>
      <c r="D326" s="24">
        <v>1120445</v>
      </c>
      <c r="E326" s="24">
        <v>1169047</v>
      </c>
      <c r="F326" s="24">
        <v>1216859</v>
      </c>
      <c r="G326" s="24">
        <v>1257974</v>
      </c>
      <c r="H326" s="24">
        <v>1302182</v>
      </c>
      <c r="I326" s="24">
        <v>1350458</v>
      </c>
      <c r="J326" s="24">
        <v>1402837</v>
      </c>
      <c r="K326" s="24">
        <v>1457939</v>
      </c>
      <c r="L326" s="24">
        <v>1512728</v>
      </c>
      <c r="M326" s="24">
        <v>1568535</v>
      </c>
      <c r="N326" s="24">
        <v>1626344</v>
      </c>
      <c r="O326" s="24">
        <v>1679536</v>
      </c>
      <c r="P326" s="24">
        <v>1732134</v>
      </c>
      <c r="Q326" s="24">
        <v>1784737</v>
      </c>
      <c r="R326" s="24">
        <v>1834092</v>
      </c>
      <c r="S326" s="24">
        <v>1888346</v>
      </c>
      <c r="T326" s="24">
        <v>1943491</v>
      </c>
      <c r="U326" s="24">
        <v>2017177</v>
      </c>
      <c r="V326" s="24">
        <v>2082934</v>
      </c>
      <c r="W326" s="24">
        <v>2149625</v>
      </c>
      <c r="X326" s="24">
        <v>2220173</v>
      </c>
      <c r="Y326" s="24">
        <v>2292102</v>
      </c>
      <c r="Z326" s="24">
        <v>2361300</v>
      </c>
      <c r="AA326" s="24">
        <v>2429552</v>
      </c>
      <c r="AB326" s="24">
        <v>2506607</v>
      </c>
      <c r="AC326" s="24">
        <v>2582921</v>
      </c>
      <c r="AD326" s="24">
        <v>2650071</v>
      </c>
      <c r="AE326" s="24">
        <v>2725441</v>
      </c>
      <c r="AF326" s="24">
        <v>2792845</v>
      </c>
      <c r="AG326" s="24">
        <v>2857657</v>
      </c>
      <c r="AH326" s="40"/>
    </row>
    <row r="327" spans="1:34" x14ac:dyDescent="0.35">
      <c r="A327" s="25" t="s">
        <v>36</v>
      </c>
      <c r="B327" s="26">
        <v>471364</v>
      </c>
      <c r="C327" s="26">
        <v>499056</v>
      </c>
      <c r="D327" s="26">
        <v>527394</v>
      </c>
      <c r="E327" s="26">
        <v>553866</v>
      </c>
      <c r="F327" s="26">
        <v>579985</v>
      </c>
      <c r="G327" s="26">
        <v>606521</v>
      </c>
      <c r="H327" s="26">
        <v>633914</v>
      </c>
      <c r="I327" s="26">
        <v>663912</v>
      </c>
      <c r="J327" s="26">
        <v>696642</v>
      </c>
      <c r="K327" s="26">
        <v>730572</v>
      </c>
      <c r="L327" s="26">
        <v>765164</v>
      </c>
      <c r="M327" s="26">
        <v>800481</v>
      </c>
      <c r="N327" s="26">
        <v>837811</v>
      </c>
      <c r="O327" s="26">
        <v>871932</v>
      </c>
      <c r="P327" s="26">
        <v>906568</v>
      </c>
      <c r="Q327" s="26">
        <v>941976</v>
      </c>
      <c r="R327" s="26">
        <v>976685</v>
      </c>
      <c r="S327" s="26">
        <v>1014161</v>
      </c>
      <c r="T327" s="26">
        <v>1052713</v>
      </c>
      <c r="U327" s="26">
        <v>1101636</v>
      </c>
      <c r="V327" s="26">
        <v>1145906</v>
      </c>
      <c r="W327" s="26">
        <v>1189420</v>
      </c>
      <c r="X327" s="26">
        <v>1233970</v>
      </c>
      <c r="Y327" s="26">
        <v>1278432</v>
      </c>
      <c r="Z327" s="26">
        <v>1322690</v>
      </c>
      <c r="AA327" s="26">
        <v>1365978</v>
      </c>
      <c r="AB327" s="26">
        <v>1415003</v>
      </c>
      <c r="AC327" s="26">
        <v>1463478</v>
      </c>
      <c r="AD327" s="26">
        <v>1506386</v>
      </c>
      <c r="AE327" s="26">
        <v>1553189</v>
      </c>
      <c r="AF327" s="26">
        <v>1594549</v>
      </c>
      <c r="AG327" s="26">
        <v>1634020</v>
      </c>
      <c r="AH327" s="40"/>
    </row>
    <row r="328" spans="1:34" x14ac:dyDescent="0.35">
      <c r="A328" s="32" t="s">
        <v>31</v>
      </c>
      <c r="B328" s="33">
        <v>546541</v>
      </c>
      <c r="C328" s="33">
        <v>569988</v>
      </c>
      <c r="D328" s="33">
        <v>593051</v>
      </c>
      <c r="E328" s="33">
        <v>615181</v>
      </c>
      <c r="F328" s="33">
        <v>636874</v>
      </c>
      <c r="G328" s="33">
        <v>651452</v>
      </c>
      <c r="H328" s="33">
        <v>668268</v>
      </c>
      <c r="I328" s="33">
        <v>686546</v>
      </c>
      <c r="J328" s="33">
        <v>706195</v>
      </c>
      <c r="K328" s="33">
        <v>727367</v>
      </c>
      <c r="L328" s="33">
        <v>747564</v>
      </c>
      <c r="M328" s="33">
        <v>768054</v>
      </c>
      <c r="N328" s="33">
        <v>788534</v>
      </c>
      <c r="O328" s="33">
        <v>807604</v>
      </c>
      <c r="P328" s="33">
        <v>825565</v>
      </c>
      <c r="Q328" s="33">
        <v>842761</v>
      </c>
      <c r="R328" s="33">
        <v>857408</v>
      </c>
      <c r="S328" s="33">
        <v>874185</v>
      </c>
      <c r="T328" s="33">
        <v>890778</v>
      </c>
      <c r="U328" s="33">
        <v>915541</v>
      </c>
      <c r="V328" s="33">
        <v>937028</v>
      </c>
      <c r="W328" s="33">
        <v>960205</v>
      </c>
      <c r="X328" s="33">
        <v>986203</v>
      </c>
      <c r="Y328" s="33">
        <v>1013670</v>
      </c>
      <c r="Z328" s="33">
        <v>1038611</v>
      </c>
      <c r="AA328" s="33">
        <v>1063574</v>
      </c>
      <c r="AB328" s="33">
        <v>1091604</v>
      </c>
      <c r="AC328" s="33">
        <v>1119443</v>
      </c>
      <c r="AD328" s="33">
        <v>1143685</v>
      </c>
      <c r="AE328" s="33">
        <v>1172252</v>
      </c>
      <c r="AF328" s="33">
        <v>1198297</v>
      </c>
      <c r="AG328" s="33">
        <v>1223638</v>
      </c>
      <c r="AH328" s="40"/>
    </row>
    <row r="329" spans="1:34" x14ac:dyDescent="0.35">
      <c r="A329" s="22" t="s">
        <v>37</v>
      </c>
      <c r="B329" s="51">
        <v>1950.6</v>
      </c>
      <c r="C329" s="51">
        <v>1980.1</v>
      </c>
      <c r="D329" s="51">
        <v>2006.9</v>
      </c>
      <c r="E329" s="51">
        <v>2031.5</v>
      </c>
      <c r="F329" s="51">
        <v>2059.1999999999998</v>
      </c>
      <c r="G329" s="51">
        <v>2085.6</v>
      </c>
      <c r="H329" s="51">
        <v>2111.4</v>
      </c>
      <c r="I329" s="51">
        <v>2136.6999999999998</v>
      </c>
      <c r="J329" s="51">
        <v>2161.9</v>
      </c>
      <c r="K329" s="51">
        <v>2187</v>
      </c>
      <c r="L329" s="51">
        <v>2212.1</v>
      </c>
      <c r="M329" s="51">
        <v>2237.1999999999998</v>
      </c>
      <c r="N329" s="51">
        <v>2262</v>
      </c>
      <c r="O329" s="51">
        <v>2286.3000000000002</v>
      </c>
      <c r="P329" s="51">
        <v>2307.1</v>
      </c>
      <c r="Q329" s="51">
        <v>2328.1</v>
      </c>
      <c r="R329" s="51">
        <v>2349.1</v>
      </c>
      <c r="S329" s="51">
        <v>2370.5</v>
      </c>
      <c r="T329" s="51">
        <v>2392.3000000000002</v>
      </c>
      <c r="U329" s="51">
        <v>2414.1</v>
      </c>
      <c r="V329" s="51">
        <v>2436.9</v>
      </c>
      <c r="W329" s="51">
        <v>2460.6</v>
      </c>
      <c r="X329" s="51">
        <v>2485.1999999999998</v>
      </c>
      <c r="Y329" s="51">
        <v>2509.9</v>
      </c>
      <c r="Z329" s="51">
        <v>2535.5</v>
      </c>
      <c r="AA329" s="51">
        <v>2561.8000000000002</v>
      </c>
      <c r="AB329" s="51">
        <v>2589.5</v>
      </c>
      <c r="AC329" s="51">
        <v>2618.1999999999998</v>
      </c>
      <c r="AD329" s="51">
        <v>2647.4</v>
      </c>
      <c r="AE329" s="51">
        <v>2676.8</v>
      </c>
      <c r="AF329" s="51">
        <v>2706.7</v>
      </c>
      <c r="AG329" s="51">
        <v>2737</v>
      </c>
      <c r="AH329" s="40"/>
    </row>
    <row r="330" spans="1:34" x14ac:dyDescent="0.35">
      <c r="A330" s="27" t="s">
        <v>38</v>
      </c>
      <c r="B330" s="31">
        <v>935.7</v>
      </c>
      <c r="C330" s="31">
        <v>944.6</v>
      </c>
      <c r="D330" s="31">
        <v>952.2</v>
      </c>
      <c r="E330" s="31">
        <v>958.9</v>
      </c>
      <c r="F330" s="31">
        <v>966.8</v>
      </c>
      <c r="G330" s="31">
        <v>974.2</v>
      </c>
      <c r="H330" s="31">
        <v>981.8</v>
      </c>
      <c r="I330" s="31">
        <v>989.4</v>
      </c>
      <c r="J330" s="31">
        <v>996.9</v>
      </c>
      <c r="K330" s="53">
        <v>1004.3</v>
      </c>
      <c r="L330" s="53">
        <v>1011.6</v>
      </c>
      <c r="M330" s="53">
        <v>1019</v>
      </c>
      <c r="N330" s="53">
        <v>1026.3</v>
      </c>
      <c r="O330" s="53">
        <v>1033.7</v>
      </c>
      <c r="P330" s="53">
        <v>1040.2</v>
      </c>
      <c r="Q330" s="53">
        <v>1046.7</v>
      </c>
      <c r="R330" s="53">
        <v>1053.2</v>
      </c>
      <c r="S330" s="53">
        <v>1059.8</v>
      </c>
      <c r="T330" s="53">
        <v>1066.5999999999999</v>
      </c>
      <c r="U330" s="53">
        <v>1073.4000000000001</v>
      </c>
      <c r="V330" s="53">
        <v>1080.5</v>
      </c>
      <c r="W330" s="53">
        <v>1087.9000000000001</v>
      </c>
      <c r="X330" s="53">
        <v>1095.9000000000001</v>
      </c>
      <c r="Y330" s="53">
        <v>1103.8</v>
      </c>
      <c r="Z330" s="53">
        <v>1112.3</v>
      </c>
      <c r="AA330" s="53">
        <v>1121.3</v>
      </c>
      <c r="AB330" s="53">
        <v>1131.2</v>
      </c>
      <c r="AC330" s="53">
        <v>1141.7</v>
      </c>
      <c r="AD330" s="53">
        <v>1152.5999999999999</v>
      </c>
      <c r="AE330" s="53">
        <v>1163.7</v>
      </c>
      <c r="AF330" s="53">
        <v>1175.3</v>
      </c>
      <c r="AG330" s="53">
        <v>1187.3</v>
      </c>
      <c r="AH330" s="40"/>
    </row>
    <row r="331" spans="1:34" x14ac:dyDescent="0.35">
      <c r="A331" s="32" t="s">
        <v>39</v>
      </c>
      <c r="B331" s="54">
        <v>1014.9</v>
      </c>
      <c r="C331" s="54">
        <v>1035.5</v>
      </c>
      <c r="D331" s="54">
        <v>1054.7</v>
      </c>
      <c r="E331" s="54">
        <v>1072.5999999999999</v>
      </c>
      <c r="F331" s="54">
        <v>1092.4000000000001</v>
      </c>
      <c r="G331" s="54">
        <v>1111.4000000000001</v>
      </c>
      <c r="H331" s="54">
        <v>1129.5999999999999</v>
      </c>
      <c r="I331" s="54">
        <v>1147.3</v>
      </c>
      <c r="J331" s="54">
        <v>1165</v>
      </c>
      <c r="K331" s="54">
        <v>1182.7</v>
      </c>
      <c r="L331" s="54">
        <v>1200.5</v>
      </c>
      <c r="M331" s="54">
        <v>1218.2</v>
      </c>
      <c r="N331" s="54">
        <v>1235.7</v>
      </c>
      <c r="O331" s="54">
        <v>1252.5999999999999</v>
      </c>
      <c r="P331" s="54">
        <v>1266.9000000000001</v>
      </c>
      <c r="Q331" s="54">
        <v>1281.4000000000001</v>
      </c>
      <c r="R331" s="54">
        <v>1296</v>
      </c>
      <c r="S331" s="54">
        <v>1310.7</v>
      </c>
      <c r="T331" s="54">
        <v>1325.7</v>
      </c>
      <c r="U331" s="54">
        <v>1340.6</v>
      </c>
      <c r="V331" s="54">
        <v>1356.4</v>
      </c>
      <c r="W331" s="54">
        <v>1372.7</v>
      </c>
      <c r="X331" s="54">
        <v>1389.3</v>
      </c>
      <c r="Y331" s="54">
        <v>1406.1</v>
      </c>
      <c r="Z331" s="54">
        <v>1423.2</v>
      </c>
      <c r="AA331" s="54">
        <v>1440.5</v>
      </c>
      <c r="AB331" s="54">
        <v>1458.2</v>
      </c>
      <c r="AC331" s="54">
        <v>1476.4</v>
      </c>
      <c r="AD331" s="54">
        <v>1494.9</v>
      </c>
      <c r="AE331" s="54">
        <v>1513.1</v>
      </c>
      <c r="AF331" s="54">
        <v>1531.5</v>
      </c>
      <c r="AG331" s="54">
        <v>1549.8</v>
      </c>
      <c r="AH331" s="40"/>
    </row>
    <row r="332" spans="1:34" x14ac:dyDescent="0.35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0"/>
    </row>
    <row r="333" spans="1:34" x14ac:dyDescent="0.35">
      <c r="A333" s="18" t="s">
        <v>79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40"/>
    </row>
    <row r="334" spans="1:34" x14ac:dyDescent="0.35">
      <c r="A334" s="20" t="s">
        <v>43</v>
      </c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40"/>
    </row>
    <row r="335" spans="1:34" x14ac:dyDescent="0.35">
      <c r="A335" s="22" t="s">
        <v>80</v>
      </c>
      <c r="B335" s="24">
        <v>18385</v>
      </c>
      <c r="C335" s="24">
        <v>18328</v>
      </c>
      <c r="D335" s="24">
        <v>18245</v>
      </c>
      <c r="E335" s="24">
        <v>18131</v>
      </c>
      <c r="F335" s="24">
        <v>18033</v>
      </c>
      <c r="G335" s="24">
        <v>17955</v>
      </c>
      <c r="H335" s="24">
        <v>17896</v>
      </c>
      <c r="I335" s="24">
        <v>17864</v>
      </c>
      <c r="J335" s="24">
        <v>17857</v>
      </c>
      <c r="K335" s="24">
        <v>17848</v>
      </c>
      <c r="L335" s="24">
        <v>17842</v>
      </c>
      <c r="M335" s="24">
        <v>17834</v>
      </c>
      <c r="N335" s="24">
        <v>17822</v>
      </c>
      <c r="O335" s="24">
        <v>17803</v>
      </c>
      <c r="P335" s="24">
        <v>17778</v>
      </c>
      <c r="Q335" s="24">
        <v>17753</v>
      </c>
      <c r="R335" s="24">
        <v>17725</v>
      </c>
      <c r="S335" s="24">
        <v>17695</v>
      </c>
      <c r="T335" s="24">
        <v>17665</v>
      </c>
      <c r="U335" s="24">
        <v>17638</v>
      </c>
      <c r="V335" s="24">
        <v>17628</v>
      </c>
      <c r="W335" s="24">
        <v>17626</v>
      </c>
      <c r="X335" s="24">
        <v>17624</v>
      </c>
      <c r="Y335" s="24">
        <v>17618</v>
      </c>
      <c r="Z335" s="24">
        <v>17609</v>
      </c>
      <c r="AA335" s="24">
        <v>17597</v>
      </c>
      <c r="AB335" s="24">
        <v>17578</v>
      </c>
      <c r="AC335" s="24">
        <v>17554</v>
      </c>
      <c r="AD335" s="24">
        <v>17533</v>
      </c>
      <c r="AE335" s="24">
        <v>17515</v>
      </c>
      <c r="AF335" s="24">
        <v>17494</v>
      </c>
      <c r="AG335" s="24">
        <v>17474</v>
      </c>
      <c r="AH335" s="40"/>
    </row>
    <row r="336" spans="1:34" x14ac:dyDescent="0.35">
      <c r="A336" s="25" t="s">
        <v>21</v>
      </c>
      <c r="B336" s="26">
        <v>3351</v>
      </c>
      <c r="C336" s="26">
        <v>3361</v>
      </c>
      <c r="D336" s="26">
        <v>3377</v>
      </c>
      <c r="E336" s="26">
        <v>3399</v>
      </c>
      <c r="F336" s="26">
        <v>3423</v>
      </c>
      <c r="G336" s="26">
        <v>3449</v>
      </c>
      <c r="H336" s="26">
        <v>3474</v>
      </c>
      <c r="I336" s="26">
        <v>3496</v>
      </c>
      <c r="J336" s="26">
        <v>3511</v>
      </c>
      <c r="K336" s="26">
        <v>3517</v>
      </c>
      <c r="L336" s="26">
        <v>3513</v>
      </c>
      <c r="M336" s="26">
        <v>3501</v>
      </c>
      <c r="N336" s="26">
        <v>3480</v>
      </c>
      <c r="O336" s="26">
        <v>3454</v>
      </c>
      <c r="P336" s="26">
        <v>3421</v>
      </c>
      <c r="Q336" s="26">
        <v>3384</v>
      </c>
      <c r="R336" s="26">
        <v>3344</v>
      </c>
      <c r="S336" s="26">
        <v>3301</v>
      </c>
      <c r="T336" s="26">
        <v>3257</v>
      </c>
      <c r="U336" s="26">
        <v>3210</v>
      </c>
      <c r="V336" s="26">
        <v>3162</v>
      </c>
      <c r="W336" s="26">
        <v>3110</v>
      </c>
      <c r="X336" s="26">
        <v>3056</v>
      </c>
      <c r="Y336" s="26">
        <v>2999</v>
      </c>
      <c r="Z336" s="26">
        <v>2938</v>
      </c>
      <c r="AA336" s="26">
        <v>2874</v>
      </c>
      <c r="AB336" s="26">
        <v>2807</v>
      </c>
      <c r="AC336" s="26">
        <v>2739</v>
      </c>
      <c r="AD336" s="26">
        <v>2669</v>
      </c>
      <c r="AE336" s="26">
        <v>2597</v>
      </c>
      <c r="AF336" s="26">
        <v>2525</v>
      </c>
      <c r="AG336" s="26">
        <v>2452</v>
      </c>
      <c r="AH336" s="40"/>
    </row>
    <row r="337" spans="1:34" x14ac:dyDescent="0.35">
      <c r="A337" s="27" t="s">
        <v>22</v>
      </c>
      <c r="B337" s="28">
        <v>18633</v>
      </c>
      <c r="C337" s="28">
        <v>18582</v>
      </c>
      <c r="D337" s="28">
        <v>18490</v>
      </c>
      <c r="E337" s="28">
        <v>18359</v>
      </c>
      <c r="F337" s="28">
        <v>18241</v>
      </c>
      <c r="G337" s="28">
        <v>18143</v>
      </c>
      <c r="H337" s="28">
        <v>18070</v>
      </c>
      <c r="I337" s="28">
        <v>18031</v>
      </c>
      <c r="J337" s="28">
        <v>18024</v>
      </c>
      <c r="K337" s="28">
        <v>18021</v>
      </c>
      <c r="L337" s="28">
        <v>18028</v>
      </c>
      <c r="M337" s="28">
        <v>18038</v>
      </c>
      <c r="N337" s="28">
        <v>18050</v>
      </c>
      <c r="O337" s="28">
        <v>18059</v>
      </c>
      <c r="P337" s="28">
        <v>18063</v>
      </c>
      <c r="Q337" s="28">
        <v>18069</v>
      </c>
      <c r="R337" s="28">
        <v>18074</v>
      </c>
      <c r="S337" s="28">
        <v>18082</v>
      </c>
      <c r="T337" s="28">
        <v>18093</v>
      </c>
      <c r="U337" s="28">
        <v>18112</v>
      </c>
      <c r="V337" s="28">
        <v>18155</v>
      </c>
      <c r="W337" s="28">
        <v>18208</v>
      </c>
      <c r="X337" s="28">
        <v>18263</v>
      </c>
      <c r="Y337" s="28">
        <v>18319</v>
      </c>
      <c r="Z337" s="28">
        <v>18380</v>
      </c>
      <c r="AA337" s="28">
        <v>18443</v>
      </c>
      <c r="AB337" s="28">
        <v>18506</v>
      </c>
      <c r="AC337" s="28">
        <v>18568</v>
      </c>
      <c r="AD337" s="28">
        <v>18643</v>
      </c>
      <c r="AE337" s="28">
        <v>18728</v>
      </c>
      <c r="AF337" s="28">
        <v>18819</v>
      </c>
      <c r="AG337" s="28">
        <v>18919</v>
      </c>
      <c r="AH337" s="40"/>
    </row>
    <row r="338" spans="1:34" x14ac:dyDescent="0.35">
      <c r="A338" s="27" t="s">
        <v>23</v>
      </c>
      <c r="B338" s="28">
        <v>733427</v>
      </c>
      <c r="C338" s="28">
        <v>727529</v>
      </c>
      <c r="D338" s="28">
        <v>721900</v>
      </c>
      <c r="E338" s="28">
        <v>716959</v>
      </c>
      <c r="F338" s="28">
        <v>712266</v>
      </c>
      <c r="G338" s="28">
        <v>707952</v>
      </c>
      <c r="H338" s="28">
        <v>704375</v>
      </c>
      <c r="I338" s="28">
        <v>701260</v>
      </c>
      <c r="J338" s="28">
        <v>698960</v>
      </c>
      <c r="K338" s="28">
        <v>697315</v>
      </c>
      <c r="L338" s="28">
        <v>696203</v>
      </c>
      <c r="M338" s="28">
        <v>695727</v>
      </c>
      <c r="N338" s="28">
        <v>695767</v>
      </c>
      <c r="O338" s="28">
        <v>696105</v>
      </c>
      <c r="P338" s="28">
        <v>697194</v>
      </c>
      <c r="Q338" s="28">
        <v>698324</v>
      </c>
      <c r="R338" s="28">
        <v>699826</v>
      </c>
      <c r="S338" s="28">
        <v>701180</v>
      </c>
      <c r="T338" s="28">
        <v>702337</v>
      </c>
      <c r="U338" s="28">
        <v>703309</v>
      </c>
      <c r="V338" s="28">
        <v>704287</v>
      </c>
      <c r="W338" s="28">
        <v>705703</v>
      </c>
      <c r="X338" s="28">
        <v>707310</v>
      </c>
      <c r="Y338" s="28">
        <v>709103</v>
      </c>
      <c r="Z338" s="28">
        <v>711119</v>
      </c>
      <c r="AA338" s="28">
        <v>713387</v>
      </c>
      <c r="AB338" s="28">
        <v>715816</v>
      </c>
      <c r="AC338" s="28">
        <v>718292</v>
      </c>
      <c r="AD338" s="28">
        <v>720883</v>
      </c>
      <c r="AE338" s="28">
        <v>723903</v>
      </c>
      <c r="AF338" s="28">
        <v>726821</v>
      </c>
      <c r="AG338" s="28">
        <v>729925</v>
      </c>
      <c r="AH338" s="40"/>
    </row>
    <row r="339" spans="1:34" x14ac:dyDescent="0.35">
      <c r="A339" s="22" t="s">
        <v>81</v>
      </c>
      <c r="B339" s="24">
        <v>21792906</v>
      </c>
      <c r="C339" s="24">
        <v>21931527</v>
      </c>
      <c r="D339" s="24">
        <v>22051239</v>
      </c>
      <c r="E339" s="24">
        <v>22209289</v>
      </c>
      <c r="F339" s="24">
        <v>22376830</v>
      </c>
      <c r="G339" s="24">
        <v>22503529</v>
      </c>
      <c r="H339" s="24">
        <v>22732452</v>
      </c>
      <c r="I339" s="24">
        <v>22950771</v>
      </c>
      <c r="J339" s="24">
        <v>23186070</v>
      </c>
      <c r="K339" s="24">
        <v>23384217</v>
      </c>
      <c r="L339" s="24">
        <v>23567382</v>
      </c>
      <c r="M339" s="24">
        <v>23757344</v>
      </c>
      <c r="N339" s="24">
        <v>23951205</v>
      </c>
      <c r="O339" s="24">
        <v>24151461</v>
      </c>
      <c r="P339" s="24">
        <v>24363043</v>
      </c>
      <c r="Q339" s="24">
        <v>24548500</v>
      </c>
      <c r="R339" s="24">
        <v>24749108</v>
      </c>
      <c r="S339" s="24">
        <v>24924351</v>
      </c>
      <c r="T339" s="24">
        <v>25081706</v>
      </c>
      <c r="U339" s="24">
        <v>25253950</v>
      </c>
      <c r="V339" s="24">
        <v>25420400</v>
      </c>
      <c r="W339" s="24">
        <v>25574235</v>
      </c>
      <c r="X339" s="24">
        <v>25727081</v>
      </c>
      <c r="Y339" s="24">
        <v>25869264</v>
      </c>
      <c r="Z339" s="24">
        <v>26017653</v>
      </c>
      <c r="AA339" s="24">
        <v>26154929</v>
      </c>
      <c r="AB339" s="24">
        <v>26297777</v>
      </c>
      <c r="AC339" s="24">
        <v>26420451</v>
      </c>
      <c r="AD339" s="24">
        <v>26555061</v>
      </c>
      <c r="AE339" s="24">
        <v>26687763</v>
      </c>
      <c r="AF339" s="24">
        <v>26806266</v>
      </c>
      <c r="AG339" s="24">
        <v>26965513</v>
      </c>
      <c r="AH339" s="40"/>
    </row>
    <row r="340" spans="1:34" x14ac:dyDescent="0.35">
      <c r="A340" s="25" t="s">
        <v>25</v>
      </c>
      <c r="B340" s="26">
        <v>27079988</v>
      </c>
      <c r="C340" s="26">
        <v>27205514</v>
      </c>
      <c r="D340" s="26">
        <v>27290524</v>
      </c>
      <c r="E340" s="26">
        <v>27370802</v>
      </c>
      <c r="F340" s="26">
        <v>27487432</v>
      </c>
      <c r="G340" s="26">
        <v>27597038</v>
      </c>
      <c r="H340" s="26">
        <v>27793240</v>
      </c>
      <c r="I340" s="26">
        <v>27922372</v>
      </c>
      <c r="J340" s="26">
        <v>28022315</v>
      </c>
      <c r="K340" s="26">
        <v>28110778</v>
      </c>
      <c r="L340" s="26">
        <v>28195285</v>
      </c>
      <c r="M340" s="26">
        <v>28321546</v>
      </c>
      <c r="N340" s="26">
        <v>28438909</v>
      </c>
      <c r="O340" s="26">
        <v>28543032</v>
      </c>
      <c r="P340" s="26">
        <v>28734140</v>
      </c>
      <c r="Q340" s="26">
        <v>28905967</v>
      </c>
      <c r="R340" s="26">
        <v>29099729</v>
      </c>
      <c r="S340" s="26">
        <v>29272456</v>
      </c>
      <c r="T340" s="26">
        <v>29411607</v>
      </c>
      <c r="U340" s="26">
        <v>29596743</v>
      </c>
      <c r="V340" s="26">
        <v>29779105</v>
      </c>
      <c r="W340" s="26">
        <v>29944791</v>
      </c>
      <c r="X340" s="26">
        <v>30116275</v>
      </c>
      <c r="Y340" s="26">
        <v>30267618</v>
      </c>
      <c r="Z340" s="26">
        <v>30439117</v>
      </c>
      <c r="AA340" s="26">
        <v>30595773</v>
      </c>
      <c r="AB340" s="26">
        <v>30773541</v>
      </c>
      <c r="AC340" s="26">
        <v>30922957</v>
      </c>
      <c r="AD340" s="26">
        <v>31112418</v>
      </c>
      <c r="AE340" s="26">
        <v>31318158</v>
      </c>
      <c r="AF340" s="26">
        <v>31471731</v>
      </c>
      <c r="AG340" s="26">
        <v>31675666</v>
      </c>
      <c r="AH340" s="40"/>
    </row>
    <row r="341" spans="1:34" x14ac:dyDescent="0.35">
      <c r="A341" s="27" t="s">
        <v>26</v>
      </c>
      <c r="B341" s="28">
        <v>165315645</v>
      </c>
      <c r="C341" s="28">
        <v>166265018</v>
      </c>
      <c r="D341" s="28">
        <v>167418075</v>
      </c>
      <c r="E341" s="28">
        <v>168392822</v>
      </c>
      <c r="F341" s="28">
        <v>169757382</v>
      </c>
      <c r="G341" s="28">
        <v>171195643</v>
      </c>
      <c r="H341" s="28">
        <v>172670461</v>
      </c>
      <c r="I341" s="28">
        <v>174194131</v>
      </c>
      <c r="J341" s="28">
        <v>175747244</v>
      </c>
      <c r="K341" s="28">
        <v>177150243</v>
      </c>
      <c r="L341" s="28">
        <v>178542428</v>
      </c>
      <c r="M341" s="28">
        <v>180139266</v>
      </c>
      <c r="N341" s="28">
        <v>181771950</v>
      </c>
      <c r="O341" s="28">
        <v>183298504</v>
      </c>
      <c r="P341" s="28">
        <v>185025284</v>
      </c>
      <c r="Q341" s="28">
        <v>186808018</v>
      </c>
      <c r="R341" s="28">
        <v>188622271</v>
      </c>
      <c r="S341" s="28">
        <v>190555631</v>
      </c>
      <c r="T341" s="28">
        <v>192659400</v>
      </c>
      <c r="U341" s="28">
        <v>194835314</v>
      </c>
      <c r="V341" s="28">
        <v>197014937</v>
      </c>
      <c r="W341" s="28">
        <v>199299080</v>
      </c>
      <c r="X341" s="28">
        <v>201616439</v>
      </c>
      <c r="Y341" s="28">
        <v>204059497</v>
      </c>
      <c r="Z341" s="28">
        <v>206538350</v>
      </c>
      <c r="AA341" s="28">
        <v>209028834</v>
      </c>
      <c r="AB341" s="28">
        <v>211666947</v>
      </c>
      <c r="AC341" s="28">
        <v>214256444</v>
      </c>
      <c r="AD341" s="28">
        <v>216714433</v>
      </c>
      <c r="AE341" s="28">
        <v>219572586</v>
      </c>
      <c r="AF341" s="28">
        <v>222525303</v>
      </c>
      <c r="AG341" s="28">
        <v>225551110</v>
      </c>
      <c r="AH341" s="40"/>
    </row>
    <row r="342" spans="1:34" x14ac:dyDescent="0.35">
      <c r="A342" s="27" t="s">
        <v>27</v>
      </c>
      <c r="B342" s="28">
        <v>8444890</v>
      </c>
      <c r="C342" s="28">
        <v>8459514</v>
      </c>
      <c r="D342" s="28">
        <v>8463309</v>
      </c>
      <c r="E342" s="28">
        <v>8465552</v>
      </c>
      <c r="F342" s="28">
        <v>8475714</v>
      </c>
      <c r="G342" s="28">
        <v>8488003</v>
      </c>
      <c r="H342" s="28">
        <v>8521135</v>
      </c>
      <c r="I342" s="28">
        <v>8538349</v>
      </c>
      <c r="J342" s="28">
        <v>8544643</v>
      </c>
      <c r="K342" s="28">
        <v>8550658</v>
      </c>
      <c r="L342" s="28">
        <v>8554684</v>
      </c>
      <c r="M342" s="28">
        <v>8565653</v>
      </c>
      <c r="N342" s="28">
        <v>8576146</v>
      </c>
      <c r="O342" s="28">
        <v>8590108</v>
      </c>
      <c r="P342" s="28">
        <v>8613613</v>
      </c>
      <c r="Q342" s="28">
        <v>8638469</v>
      </c>
      <c r="R342" s="28">
        <v>8666528</v>
      </c>
      <c r="S342" s="28">
        <v>8695022</v>
      </c>
      <c r="T342" s="28">
        <v>8723687</v>
      </c>
      <c r="U342" s="28">
        <v>8751473</v>
      </c>
      <c r="V342" s="28">
        <v>8778765</v>
      </c>
      <c r="W342" s="28">
        <v>8805174</v>
      </c>
      <c r="X342" s="28">
        <v>8831141</v>
      </c>
      <c r="Y342" s="28">
        <v>8856010</v>
      </c>
      <c r="Z342" s="28">
        <v>8881918</v>
      </c>
      <c r="AA342" s="28">
        <v>8908569</v>
      </c>
      <c r="AB342" s="28">
        <v>8937083</v>
      </c>
      <c r="AC342" s="28">
        <v>8965909</v>
      </c>
      <c r="AD342" s="28">
        <v>8999258</v>
      </c>
      <c r="AE342" s="28">
        <v>9029946</v>
      </c>
      <c r="AF342" s="28">
        <v>9061434</v>
      </c>
      <c r="AG342" s="28">
        <v>9094340</v>
      </c>
      <c r="AH342" s="40"/>
    </row>
    <row r="343" spans="1:34" x14ac:dyDescent="0.35">
      <c r="A343" s="22" t="s">
        <v>82</v>
      </c>
      <c r="B343" s="24">
        <v>89282</v>
      </c>
      <c r="C343" s="24">
        <v>90147</v>
      </c>
      <c r="D343" s="24">
        <v>90833</v>
      </c>
      <c r="E343" s="24">
        <v>91528</v>
      </c>
      <c r="F343" s="24">
        <v>92185</v>
      </c>
      <c r="G343" s="24">
        <v>92887</v>
      </c>
      <c r="H343" s="24">
        <v>93315</v>
      </c>
      <c r="I343" s="24">
        <v>93622</v>
      </c>
      <c r="J343" s="24">
        <v>93822</v>
      </c>
      <c r="K343" s="24">
        <v>93982</v>
      </c>
      <c r="L343" s="24">
        <v>94331</v>
      </c>
      <c r="M343" s="24">
        <v>94498</v>
      </c>
      <c r="N343" s="24">
        <v>94616</v>
      </c>
      <c r="O343" s="24">
        <v>95048</v>
      </c>
      <c r="P343" s="24">
        <v>95206</v>
      </c>
      <c r="Q343" s="24">
        <v>95607</v>
      </c>
      <c r="R343" s="24">
        <v>95919</v>
      </c>
      <c r="S343" s="24">
        <v>96247</v>
      </c>
      <c r="T343" s="24">
        <v>96789</v>
      </c>
      <c r="U343" s="24">
        <v>96694</v>
      </c>
      <c r="V343" s="24">
        <v>97040</v>
      </c>
      <c r="W343" s="24">
        <v>97444</v>
      </c>
      <c r="X343" s="24">
        <v>97688</v>
      </c>
      <c r="Y343" s="24">
        <v>98029</v>
      </c>
      <c r="Z343" s="24">
        <v>98284</v>
      </c>
      <c r="AA343" s="24">
        <v>98555</v>
      </c>
      <c r="AB343" s="24">
        <v>98549</v>
      </c>
      <c r="AC343" s="24">
        <v>98790</v>
      </c>
      <c r="AD343" s="24">
        <v>99080</v>
      </c>
      <c r="AE343" s="24">
        <v>98931</v>
      </c>
      <c r="AF343" s="24">
        <v>99185</v>
      </c>
      <c r="AG343" s="24">
        <v>99168</v>
      </c>
      <c r="AH343" s="40"/>
    </row>
    <row r="344" spans="1:34" x14ac:dyDescent="0.35">
      <c r="A344" s="25" t="s">
        <v>29</v>
      </c>
      <c r="B344" s="26">
        <v>52272</v>
      </c>
      <c r="C344" s="26">
        <v>52726</v>
      </c>
      <c r="D344" s="26">
        <v>53191</v>
      </c>
      <c r="E344" s="26">
        <v>53705</v>
      </c>
      <c r="F344" s="26">
        <v>54228</v>
      </c>
      <c r="G344" s="26">
        <v>54688</v>
      </c>
      <c r="H344" s="26">
        <v>55191</v>
      </c>
      <c r="I344" s="26">
        <v>55651</v>
      </c>
      <c r="J344" s="26">
        <v>56066</v>
      </c>
      <c r="K344" s="26">
        <v>56371</v>
      </c>
      <c r="L344" s="26">
        <v>56643</v>
      </c>
      <c r="M344" s="26">
        <v>56887</v>
      </c>
      <c r="N344" s="26">
        <v>57129</v>
      </c>
      <c r="O344" s="26">
        <v>57454</v>
      </c>
      <c r="P344" s="26">
        <v>57701</v>
      </c>
      <c r="Q344" s="26">
        <v>58066</v>
      </c>
      <c r="R344" s="26">
        <v>58424</v>
      </c>
      <c r="S344" s="26">
        <v>58720</v>
      </c>
      <c r="T344" s="26">
        <v>59054</v>
      </c>
      <c r="U344" s="26">
        <v>59036</v>
      </c>
      <c r="V344" s="26">
        <v>59341</v>
      </c>
      <c r="W344" s="26">
        <v>59595</v>
      </c>
      <c r="X344" s="26">
        <v>59802</v>
      </c>
      <c r="Y344" s="26">
        <v>60049</v>
      </c>
      <c r="Z344" s="26">
        <v>60253</v>
      </c>
      <c r="AA344" s="26">
        <v>60487</v>
      </c>
      <c r="AB344" s="26">
        <v>60625</v>
      </c>
      <c r="AC344" s="26">
        <v>60813</v>
      </c>
      <c r="AD344" s="26">
        <v>61068</v>
      </c>
      <c r="AE344" s="26">
        <v>61187</v>
      </c>
      <c r="AF344" s="26">
        <v>61413</v>
      </c>
      <c r="AG344" s="26">
        <v>61625</v>
      </c>
      <c r="AH344" s="40"/>
    </row>
    <row r="345" spans="1:34" x14ac:dyDescent="0.35">
      <c r="A345" s="27" t="s">
        <v>30</v>
      </c>
      <c r="B345" s="28">
        <v>43269</v>
      </c>
      <c r="C345" s="28">
        <v>43502</v>
      </c>
      <c r="D345" s="28">
        <v>43695</v>
      </c>
      <c r="E345" s="28">
        <v>44007</v>
      </c>
      <c r="F345" s="28">
        <v>44216</v>
      </c>
      <c r="G345" s="28">
        <v>44446</v>
      </c>
      <c r="H345" s="28">
        <v>44776</v>
      </c>
      <c r="I345" s="28">
        <v>45024</v>
      </c>
      <c r="J345" s="28">
        <v>45225</v>
      </c>
      <c r="K345" s="28">
        <v>45338</v>
      </c>
      <c r="L345" s="28">
        <v>45492</v>
      </c>
      <c r="M345" s="28">
        <v>45589</v>
      </c>
      <c r="N345" s="28">
        <v>45664</v>
      </c>
      <c r="O345" s="28">
        <v>45889</v>
      </c>
      <c r="P345" s="28">
        <v>46021</v>
      </c>
      <c r="Q345" s="28">
        <v>46263</v>
      </c>
      <c r="R345" s="28">
        <v>46484</v>
      </c>
      <c r="S345" s="28">
        <v>46691</v>
      </c>
      <c r="T345" s="28">
        <v>46979</v>
      </c>
      <c r="U345" s="28">
        <v>46995</v>
      </c>
      <c r="V345" s="28">
        <v>47213</v>
      </c>
      <c r="W345" s="28">
        <v>47459</v>
      </c>
      <c r="X345" s="28">
        <v>47623</v>
      </c>
      <c r="Y345" s="28">
        <v>47819</v>
      </c>
      <c r="Z345" s="28">
        <v>47982</v>
      </c>
      <c r="AA345" s="28">
        <v>48143</v>
      </c>
      <c r="AB345" s="28">
        <v>48192</v>
      </c>
      <c r="AC345" s="28">
        <v>48335</v>
      </c>
      <c r="AD345" s="28">
        <v>48502</v>
      </c>
      <c r="AE345" s="28">
        <v>48497</v>
      </c>
      <c r="AF345" s="28">
        <v>48650</v>
      </c>
      <c r="AG345" s="28">
        <v>48709</v>
      </c>
      <c r="AH345" s="40"/>
    </row>
    <row r="346" spans="1:34" x14ac:dyDescent="0.35">
      <c r="A346" s="27" t="s">
        <v>31</v>
      </c>
      <c r="B346" s="28">
        <v>244041</v>
      </c>
      <c r="C346" s="28">
        <v>245176</v>
      </c>
      <c r="D346" s="28">
        <v>246000</v>
      </c>
      <c r="E346" s="28">
        <v>246519</v>
      </c>
      <c r="F346" s="28">
        <v>247122</v>
      </c>
      <c r="G346" s="28">
        <v>249252</v>
      </c>
      <c r="H346" s="28">
        <v>250120</v>
      </c>
      <c r="I346" s="28">
        <v>250454</v>
      </c>
      <c r="J346" s="28">
        <v>250345</v>
      </c>
      <c r="K346" s="28">
        <v>250458</v>
      </c>
      <c r="L346" s="28">
        <v>251274</v>
      </c>
      <c r="M346" s="28">
        <v>251475</v>
      </c>
      <c r="N346" s="28">
        <v>251478</v>
      </c>
      <c r="O346" s="28">
        <v>252361</v>
      </c>
      <c r="P346" s="28">
        <v>252379</v>
      </c>
      <c r="Q346" s="28">
        <v>252989</v>
      </c>
      <c r="R346" s="28">
        <v>253245</v>
      </c>
      <c r="S346" s="28">
        <v>253694</v>
      </c>
      <c r="T346" s="28">
        <v>254796</v>
      </c>
      <c r="U346" s="28">
        <v>254151</v>
      </c>
      <c r="V346" s="28">
        <v>254683</v>
      </c>
      <c r="W346" s="28">
        <v>255325</v>
      </c>
      <c r="X346" s="28">
        <v>255622</v>
      </c>
      <c r="Y346" s="28">
        <v>256116</v>
      </c>
      <c r="Z346" s="28">
        <v>256579</v>
      </c>
      <c r="AA346" s="28">
        <v>257201</v>
      </c>
      <c r="AB346" s="28">
        <v>256833</v>
      </c>
      <c r="AC346" s="28">
        <v>257155</v>
      </c>
      <c r="AD346" s="28">
        <v>257784</v>
      </c>
      <c r="AE346" s="28">
        <v>256933</v>
      </c>
      <c r="AF346" s="28">
        <v>257262</v>
      </c>
      <c r="AG346" s="28">
        <v>256639</v>
      </c>
      <c r="AH346" s="40"/>
    </row>
    <row r="347" spans="1:34" x14ac:dyDescent="0.35">
      <c r="A347" s="20" t="s">
        <v>44</v>
      </c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40"/>
    </row>
    <row r="348" spans="1:34" x14ac:dyDescent="0.35">
      <c r="A348" s="22" t="s">
        <v>83</v>
      </c>
      <c r="B348" s="24">
        <v>54896</v>
      </c>
      <c r="C348" s="24">
        <v>54778</v>
      </c>
      <c r="D348" s="24">
        <v>54683</v>
      </c>
      <c r="E348" s="24">
        <v>54641</v>
      </c>
      <c r="F348" s="24">
        <v>54644</v>
      </c>
      <c r="G348" s="24">
        <v>54652</v>
      </c>
      <c r="H348" s="24">
        <v>54673</v>
      </c>
      <c r="I348" s="24">
        <v>54782</v>
      </c>
      <c r="J348" s="24">
        <v>54946</v>
      </c>
      <c r="K348" s="24">
        <v>55133</v>
      </c>
      <c r="L348" s="24">
        <v>55326</v>
      </c>
      <c r="M348" s="24">
        <v>55492</v>
      </c>
      <c r="N348" s="24">
        <v>55630</v>
      </c>
      <c r="O348" s="24">
        <v>55791</v>
      </c>
      <c r="P348" s="24">
        <v>55947</v>
      </c>
      <c r="Q348" s="24">
        <v>56098</v>
      </c>
      <c r="R348" s="24">
        <v>56234</v>
      </c>
      <c r="S348" s="24">
        <v>56358</v>
      </c>
      <c r="T348" s="24">
        <v>56475</v>
      </c>
      <c r="U348" s="24">
        <v>56591</v>
      </c>
      <c r="V348" s="24">
        <v>56688</v>
      </c>
      <c r="W348" s="24">
        <v>56773</v>
      </c>
      <c r="X348" s="24">
        <v>56864</v>
      </c>
      <c r="Y348" s="24">
        <v>56949</v>
      </c>
      <c r="Z348" s="24">
        <v>57022</v>
      </c>
      <c r="AA348" s="24">
        <v>57093</v>
      </c>
      <c r="AB348" s="24">
        <v>57147</v>
      </c>
      <c r="AC348" s="24">
        <v>57181</v>
      </c>
      <c r="AD348" s="24">
        <v>57210</v>
      </c>
      <c r="AE348" s="24">
        <v>57228</v>
      </c>
      <c r="AF348" s="24">
        <v>57215</v>
      </c>
      <c r="AG348" s="24">
        <v>57174</v>
      </c>
      <c r="AH348" s="40"/>
    </row>
    <row r="349" spans="1:34" x14ac:dyDescent="0.35">
      <c r="A349" s="27" t="s">
        <v>33</v>
      </c>
      <c r="B349" s="28">
        <v>4077</v>
      </c>
      <c r="C349" s="28">
        <v>4084</v>
      </c>
      <c r="D349" s="28">
        <v>4090</v>
      </c>
      <c r="E349" s="28">
        <v>4101</v>
      </c>
      <c r="F349" s="28">
        <v>4119</v>
      </c>
      <c r="G349" s="28">
        <v>4141</v>
      </c>
      <c r="H349" s="28">
        <v>4165</v>
      </c>
      <c r="I349" s="28">
        <v>4196</v>
      </c>
      <c r="J349" s="28">
        <v>4236</v>
      </c>
      <c r="K349" s="28">
        <v>4276</v>
      </c>
      <c r="L349" s="28">
        <v>4316</v>
      </c>
      <c r="M349" s="28">
        <v>4353</v>
      </c>
      <c r="N349" s="28">
        <v>4388</v>
      </c>
      <c r="O349" s="28">
        <v>4423</v>
      </c>
      <c r="P349" s="28">
        <v>4456</v>
      </c>
      <c r="Q349" s="28">
        <v>4489</v>
      </c>
      <c r="R349" s="28">
        <v>4522</v>
      </c>
      <c r="S349" s="28">
        <v>4553</v>
      </c>
      <c r="T349" s="28">
        <v>4585</v>
      </c>
      <c r="U349" s="28">
        <v>4617</v>
      </c>
      <c r="V349" s="28">
        <v>4648</v>
      </c>
      <c r="W349" s="28">
        <v>4678</v>
      </c>
      <c r="X349" s="28">
        <v>4710</v>
      </c>
      <c r="Y349" s="28">
        <v>4739</v>
      </c>
      <c r="Z349" s="28">
        <v>4769</v>
      </c>
      <c r="AA349" s="28">
        <v>4799</v>
      </c>
      <c r="AB349" s="28">
        <v>4828</v>
      </c>
      <c r="AC349" s="28">
        <v>4857</v>
      </c>
      <c r="AD349" s="28">
        <v>4886</v>
      </c>
      <c r="AE349" s="28">
        <v>4913</v>
      </c>
      <c r="AF349" s="28">
        <v>4937</v>
      </c>
      <c r="AG349" s="28">
        <v>4958</v>
      </c>
      <c r="AH349" s="40"/>
    </row>
    <row r="350" spans="1:34" x14ac:dyDescent="0.35">
      <c r="A350" s="32" t="s">
        <v>34</v>
      </c>
      <c r="B350" s="33">
        <v>292797</v>
      </c>
      <c r="C350" s="33">
        <v>292484</v>
      </c>
      <c r="D350" s="33">
        <v>292551</v>
      </c>
      <c r="E350" s="33">
        <v>292916</v>
      </c>
      <c r="F350" s="33">
        <v>293378</v>
      </c>
      <c r="G350" s="33">
        <v>293682</v>
      </c>
      <c r="H350" s="33">
        <v>293935</v>
      </c>
      <c r="I350" s="33">
        <v>294552</v>
      </c>
      <c r="J350" s="33">
        <v>295304</v>
      </c>
      <c r="K350" s="33">
        <v>296203</v>
      </c>
      <c r="L350" s="33">
        <v>297256</v>
      </c>
      <c r="M350" s="33">
        <v>298444</v>
      </c>
      <c r="N350" s="33">
        <v>299610</v>
      </c>
      <c r="O350" s="33">
        <v>300800</v>
      </c>
      <c r="P350" s="33">
        <v>301925</v>
      </c>
      <c r="Q350" s="33">
        <v>303020</v>
      </c>
      <c r="R350" s="33">
        <v>304047</v>
      </c>
      <c r="S350" s="33">
        <v>305040</v>
      </c>
      <c r="T350" s="33">
        <v>306012</v>
      </c>
      <c r="U350" s="33">
        <v>307001</v>
      </c>
      <c r="V350" s="33">
        <v>307947</v>
      </c>
      <c r="W350" s="33">
        <v>308936</v>
      </c>
      <c r="X350" s="33">
        <v>310005</v>
      </c>
      <c r="Y350" s="33">
        <v>311130</v>
      </c>
      <c r="Z350" s="33">
        <v>312217</v>
      </c>
      <c r="AA350" s="33">
        <v>313313</v>
      </c>
      <c r="AB350" s="33">
        <v>314348</v>
      </c>
      <c r="AC350" s="33">
        <v>315371</v>
      </c>
      <c r="AD350" s="33">
        <v>316355</v>
      </c>
      <c r="AE350" s="33">
        <v>317340</v>
      </c>
      <c r="AF350" s="33">
        <v>318270</v>
      </c>
      <c r="AG350" s="33">
        <v>319212</v>
      </c>
      <c r="AH350" s="40"/>
    </row>
    <row r="351" spans="1:34" x14ac:dyDescent="0.35">
      <c r="A351" s="22" t="s">
        <v>84</v>
      </c>
      <c r="B351" s="33">
        <v>72754079</v>
      </c>
      <c r="C351" s="33">
        <v>72728116</v>
      </c>
      <c r="D351" s="33">
        <v>72648914</v>
      </c>
      <c r="E351" s="33">
        <v>72602968</v>
      </c>
      <c r="F351" s="33">
        <v>72606519</v>
      </c>
      <c r="G351" s="33">
        <v>72613393</v>
      </c>
      <c r="H351" s="33">
        <v>72660832</v>
      </c>
      <c r="I351" s="33">
        <v>72669186</v>
      </c>
      <c r="J351" s="33">
        <v>72677913</v>
      </c>
      <c r="K351" s="33">
        <v>72678475</v>
      </c>
      <c r="L351" s="33">
        <v>72680041</v>
      </c>
      <c r="M351" s="33">
        <v>72670799</v>
      </c>
      <c r="N351" s="33">
        <v>72711486</v>
      </c>
      <c r="O351" s="33">
        <v>72733354</v>
      </c>
      <c r="P351" s="33">
        <v>72778147</v>
      </c>
      <c r="Q351" s="33">
        <v>72812792</v>
      </c>
      <c r="R351" s="33">
        <v>72835882</v>
      </c>
      <c r="S351" s="33">
        <v>72871539</v>
      </c>
      <c r="T351" s="33">
        <v>72908531</v>
      </c>
      <c r="U351" s="33">
        <v>72943612</v>
      </c>
      <c r="V351" s="33">
        <v>72978281</v>
      </c>
      <c r="W351" s="33">
        <v>72999426</v>
      </c>
      <c r="X351" s="33">
        <v>73001184</v>
      </c>
      <c r="Y351" s="33">
        <v>73022636</v>
      </c>
      <c r="Z351" s="33">
        <v>73041496</v>
      </c>
      <c r="AA351" s="33">
        <v>73044001</v>
      </c>
      <c r="AB351" s="33">
        <v>73049202</v>
      </c>
      <c r="AC351" s="33">
        <v>73068969</v>
      </c>
      <c r="AD351" s="33">
        <v>73098102</v>
      </c>
      <c r="AE351" s="33">
        <v>73118969</v>
      </c>
      <c r="AF351" s="33">
        <v>73135623</v>
      </c>
      <c r="AG351" s="33">
        <v>73151580</v>
      </c>
      <c r="AH351" s="40"/>
    </row>
    <row r="352" spans="1:34" x14ac:dyDescent="0.35">
      <c r="A352" s="22" t="s">
        <v>85</v>
      </c>
      <c r="B352" s="24">
        <v>43548</v>
      </c>
      <c r="C352" s="24">
        <v>43182</v>
      </c>
      <c r="D352" s="24">
        <v>42843</v>
      </c>
      <c r="E352" s="24">
        <v>42602</v>
      </c>
      <c r="F352" s="24">
        <v>42361</v>
      </c>
      <c r="G352" s="24">
        <v>42339</v>
      </c>
      <c r="H352" s="24">
        <v>42137</v>
      </c>
      <c r="I352" s="24">
        <v>41814</v>
      </c>
      <c r="J352" s="24">
        <v>41427</v>
      </c>
      <c r="K352" s="24">
        <v>41050</v>
      </c>
      <c r="L352" s="24">
        <v>40857</v>
      </c>
      <c r="M352" s="24">
        <v>40586</v>
      </c>
      <c r="N352" s="24">
        <v>40314</v>
      </c>
      <c r="O352" s="24">
        <v>40283</v>
      </c>
      <c r="P352" s="24">
        <v>40121</v>
      </c>
      <c r="Q352" s="24">
        <v>39993</v>
      </c>
      <c r="R352" s="24">
        <v>39925</v>
      </c>
      <c r="S352" s="24">
        <v>39786</v>
      </c>
      <c r="T352" s="24">
        <v>39776</v>
      </c>
      <c r="U352" s="24">
        <v>39293</v>
      </c>
      <c r="V352" s="24">
        <v>39024</v>
      </c>
      <c r="W352" s="24">
        <v>38823</v>
      </c>
      <c r="X352" s="24">
        <v>38565</v>
      </c>
      <c r="Y352" s="24">
        <v>38373</v>
      </c>
      <c r="Z352" s="24">
        <v>38182</v>
      </c>
      <c r="AA352" s="24">
        <v>38023</v>
      </c>
      <c r="AB352" s="24">
        <v>37725</v>
      </c>
      <c r="AC352" s="24">
        <v>37602</v>
      </c>
      <c r="AD352" s="24">
        <v>37527</v>
      </c>
      <c r="AE352" s="24">
        <v>37235</v>
      </c>
      <c r="AF352" s="24">
        <v>37194</v>
      </c>
      <c r="AG352" s="24">
        <v>37047</v>
      </c>
      <c r="AH352" s="40"/>
    </row>
    <row r="353" spans="1:34" x14ac:dyDescent="0.35">
      <c r="A353" s="25" t="s">
        <v>36</v>
      </c>
      <c r="B353" s="26">
        <v>7120</v>
      </c>
      <c r="C353" s="26">
        <v>7135</v>
      </c>
      <c r="D353" s="26">
        <v>7136</v>
      </c>
      <c r="E353" s="26">
        <v>7180</v>
      </c>
      <c r="F353" s="26">
        <v>7198</v>
      </c>
      <c r="G353" s="26">
        <v>7222</v>
      </c>
      <c r="H353" s="26">
        <v>7263</v>
      </c>
      <c r="I353" s="26">
        <v>7303</v>
      </c>
      <c r="J353" s="26">
        <v>7329</v>
      </c>
      <c r="K353" s="26">
        <v>7358</v>
      </c>
      <c r="L353" s="26">
        <v>7392</v>
      </c>
      <c r="M353" s="26">
        <v>7403</v>
      </c>
      <c r="N353" s="26">
        <v>7408</v>
      </c>
      <c r="O353" s="26">
        <v>7466</v>
      </c>
      <c r="P353" s="26">
        <v>7497</v>
      </c>
      <c r="Q353" s="26">
        <v>7531</v>
      </c>
      <c r="R353" s="26">
        <v>7564</v>
      </c>
      <c r="S353" s="26">
        <v>7583</v>
      </c>
      <c r="T353" s="26">
        <v>7620</v>
      </c>
      <c r="U353" s="26">
        <v>7563</v>
      </c>
      <c r="V353" s="26">
        <v>7550</v>
      </c>
      <c r="W353" s="26">
        <v>7561</v>
      </c>
      <c r="X353" s="26">
        <v>7571</v>
      </c>
      <c r="Y353" s="26">
        <v>7595</v>
      </c>
      <c r="Z353" s="26">
        <v>7611</v>
      </c>
      <c r="AA353" s="26">
        <v>7632</v>
      </c>
      <c r="AB353" s="26">
        <v>7622</v>
      </c>
      <c r="AC353" s="26">
        <v>7642</v>
      </c>
      <c r="AD353" s="26">
        <v>7673</v>
      </c>
      <c r="AE353" s="26">
        <v>7657</v>
      </c>
      <c r="AF353" s="26">
        <v>7695</v>
      </c>
      <c r="AG353" s="26">
        <v>7710</v>
      </c>
      <c r="AH353" s="40"/>
    </row>
    <row r="354" spans="1:34" x14ac:dyDescent="0.35">
      <c r="A354" s="32" t="s">
        <v>31</v>
      </c>
      <c r="B354" s="33">
        <v>74965</v>
      </c>
      <c r="C354" s="33">
        <v>74743</v>
      </c>
      <c r="D354" s="33">
        <v>74598</v>
      </c>
      <c r="E354" s="33">
        <v>74494</v>
      </c>
      <c r="F354" s="33">
        <v>74383</v>
      </c>
      <c r="G354" s="33">
        <v>75035</v>
      </c>
      <c r="H354" s="33">
        <v>75217</v>
      </c>
      <c r="I354" s="33">
        <v>75188</v>
      </c>
      <c r="J354" s="33">
        <v>75063</v>
      </c>
      <c r="K354" s="33">
        <v>74891</v>
      </c>
      <c r="L354" s="33">
        <v>75110</v>
      </c>
      <c r="M354" s="33">
        <v>75169</v>
      </c>
      <c r="N354" s="33">
        <v>75277</v>
      </c>
      <c r="O354" s="33">
        <v>75714</v>
      </c>
      <c r="P354" s="33">
        <v>75946</v>
      </c>
      <c r="Q354" s="33">
        <v>76277</v>
      </c>
      <c r="R354" s="33">
        <v>76788</v>
      </c>
      <c r="S354" s="33">
        <v>77145</v>
      </c>
      <c r="T354" s="33">
        <v>77778</v>
      </c>
      <c r="U354" s="33">
        <v>77472</v>
      </c>
      <c r="V354" s="33">
        <v>77514</v>
      </c>
      <c r="W354" s="33">
        <v>77548</v>
      </c>
      <c r="X354" s="33">
        <v>77345</v>
      </c>
      <c r="Y354" s="33">
        <v>77190</v>
      </c>
      <c r="Z354" s="33">
        <v>77114</v>
      </c>
      <c r="AA354" s="33">
        <v>77055</v>
      </c>
      <c r="AB354" s="33">
        <v>76746</v>
      </c>
      <c r="AC354" s="33">
        <v>76770</v>
      </c>
      <c r="AD354" s="33">
        <v>76850</v>
      </c>
      <c r="AE354" s="33">
        <v>76424</v>
      </c>
      <c r="AF354" s="33">
        <v>76447</v>
      </c>
      <c r="AG354" s="33">
        <v>76224</v>
      </c>
      <c r="AH354" s="40"/>
    </row>
    <row r="355" spans="1:34" x14ac:dyDescent="0.35">
      <c r="A355" s="22" t="s">
        <v>37</v>
      </c>
      <c r="B355" s="24">
        <v>175298585</v>
      </c>
      <c r="C355" s="24">
        <v>174990613</v>
      </c>
      <c r="D355" s="24">
        <v>174969853</v>
      </c>
      <c r="E355" s="24">
        <v>174957105</v>
      </c>
      <c r="F355" s="24">
        <v>174857845</v>
      </c>
      <c r="G355" s="24">
        <v>174777693</v>
      </c>
      <c r="H355" s="24">
        <v>174661026</v>
      </c>
      <c r="I355" s="24">
        <v>174650663</v>
      </c>
      <c r="J355" s="24">
        <v>174674488</v>
      </c>
      <c r="K355" s="24">
        <v>174695664</v>
      </c>
      <c r="L355" s="24">
        <v>174715331</v>
      </c>
      <c r="M355" s="24">
        <v>174741573</v>
      </c>
      <c r="N355" s="24">
        <v>174812499</v>
      </c>
      <c r="O355" s="24">
        <v>174938070</v>
      </c>
      <c r="P355" s="24">
        <v>175289785</v>
      </c>
      <c r="Q355" s="24">
        <v>175652658</v>
      </c>
      <c r="R355" s="24">
        <v>176051559</v>
      </c>
      <c r="S355" s="24">
        <v>176473059</v>
      </c>
      <c r="T355" s="24">
        <v>176921632</v>
      </c>
      <c r="U355" s="24">
        <v>177424219</v>
      </c>
      <c r="V355" s="24">
        <v>177902084</v>
      </c>
      <c r="W355" s="24">
        <v>178399170</v>
      </c>
      <c r="X355" s="24">
        <v>178923725</v>
      </c>
      <c r="Y355" s="24">
        <v>179439728</v>
      </c>
      <c r="Z355" s="24">
        <v>179961107</v>
      </c>
      <c r="AA355" s="24">
        <v>180490297</v>
      </c>
      <c r="AB355" s="24">
        <v>181023025</v>
      </c>
      <c r="AC355" s="24">
        <v>181549469</v>
      </c>
      <c r="AD355" s="24">
        <v>182051350</v>
      </c>
      <c r="AE355" s="24">
        <v>182568691</v>
      </c>
      <c r="AF355" s="24">
        <v>183064310</v>
      </c>
      <c r="AG355" s="24">
        <v>183542259</v>
      </c>
      <c r="AH355" s="40"/>
    </row>
    <row r="356" spans="1:34" x14ac:dyDescent="0.35">
      <c r="A356" s="27" t="s">
        <v>38</v>
      </c>
      <c r="B356" s="28">
        <v>200736301</v>
      </c>
      <c r="C356" s="28">
        <v>200762741</v>
      </c>
      <c r="D356" s="28">
        <v>201361507</v>
      </c>
      <c r="E356" s="28">
        <v>201981525</v>
      </c>
      <c r="F356" s="28">
        <v>202463441</v>
      </c>
      <c r="G356" s="28">
        <v>202997759</v>
      </c>
      <c r="H356" s="28">
        <v>203380517</v>
      </c>
      <c r="I356" s="28">
        <v>203990229</v>
      </c>
      <c r="J356" s="28">
        <v>204656236</v>
      </c>
      <c r="K356" s="28">
        <v>205308172</v>
      </c>
      <c r="L356" s="28">
        <v>205964298</v>
      </c>
      <c r="M356" s="28">
        <v>206608502</v>
      </c>
      <c r="N356" s="28">
        <v>207294114</v>
      </c>
      <c r="O356" s="28">
        <v>208012336</v>
      </c>
      <c r="P356" s="28">
        <v>208779567</v>
      </c>
      <c r="Q356" s="28">
        <v>209580480</v>
      </c>
      <c r="R356" s="28">
        <v>210422993</v>
      </c>
      <c r="S356" s="28">
        <v>211285762</v>
      </c>
      <c r="T356" s="28">
        <v>212182261</v>
      </c>
      <c r="U356" s="28">
        <v>213098496</v>
      </c>
      <c r="V356" s="28">
        <v>214019366</v>
      </c>
      <c r="W356" s="28">
        <v>214961033</v>
      </c>
      <c r="X356" s="28">
        <v>215933182</v>
      </c>
      <c r="Y356" s="28">
        <v>216879503</v>
      </c>
      <c r="Z356" s="28">
        <v>217812976</v>
      </c>
      <c r="AA356" s="28">
        <v>218734210</v>
      </c>
      <c r="AB356" s="28">
        <v>219624732</v>
      </c>
      <c r="AC356" s="28">
        <v>220537176</v>
      </c>
      <c r="AD356" s="28">
        <v>221400299</v>
      </c>
      <c r="AE356" s="28">
        <v>222242688</v>
      </c>
      <c r="AF356" s="28">
        <v>223044667</v>
      </c>
      <c r="AG356" s="28">
        <v>223770144</v>
      </c>
      <c r="AH356" s="40"/>
    </row>
    <row r="357" spans="1:34" x14ac:dyDescent="0.35">
      <c r="A357" s="32" t="s">
        <v>39</v>
      </c>
      <c r="B357" s="33">
        <v>151847204</v>
      </c>
      <c r="C357" s="33">
        <v>151481889</v>
      </c>
      <c r="D357" s="33">
        <v>151143172</v>
      </c>
      <c r="E357" s="33">
        <v>150795769</v>
      </c>
      <c r="F357" s="33">
        <v>150426812</v>
      </c>
      <c r="G357" s="33">
        <v>150041585</v>
      </c>
      <c r="H357" s="33">
        <v>149698306</v>
      </c>
      <c r="I357" s="33">
        <v>149348813</v>
      </c>
      <c r="J357" s="33">
        <v>149018498</v>
      </c>
      <c r="K357" s="33">
        <v>148700888</v>
      </c>
      <c r="L357" s="33">
        <v>148384439</v>
      </c>
      <c r="M357" s="33">
        <v>148086325</v>
      </c>
      <c r="N357" s="33">
        <v>147835104</v>
      </c>
      <c r="O357" s="33">
        <v>147644595</v>
      </c>
      <c r="P357" s="33">
        <v>147793395</v>
      </c>
      <c r="Q357" s="33">
        <v>147940126</v>
      </c>
      <c r="R357" s="33">
        <v>148119173</v>
      </c>
      <c r="S357" s="33">
        <v>148323132</v>
      </c>
      <c r="T357" s="33">
        <v>148553627</v>
      </c>
      <c r="U357" s="33">
        <v>148860055</v>
      </c>
      <c r="V357" s="33">
        <v>149131039</v>
      </c>
      <c r="W357" s="33">
        <v>149421788</v>
      </c>
      <c r="X357" s="33">
        <v>149730784</v>
      </c>
      <c r="Y357" s="33">
        <v>150049107</v>
      </c>
      <c r="Z357" s="33">
        <v>150378806</v>
      </c>
      <c r="AA357" s="33">
        <v>150722444</v>
      </c>
      <c r="AB357" s="33">
        <v>151076804</v>
      </c>
      <c r="AC357" s="33">
        <v>151399823</v>
      </c>
      <c r="AD357" s="33">
        <v>151712762</v>
      </c>
      <c r="AE357" s="33">
        <v>152055776</v>
      </c>
      <c r="AF357" s="33">
        <v>152382071</v>
      </c>
      <c r="AG357" s="33">
        <v>152722951</v>
      </c>
      <c r="AH357" s="40"/>
    </row>
    <row r="358" spans="1:34" x14ac:dyDescent="0.35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0"/>
    </row>
    <row r="359" spans="1:34" x14ac:dyDescent="0.35">
      <c r="A359" s="18" t="s">
        <v>86</v>
      </c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40"/>
    </row>
    <row r="360" spans="1:34" x14ac:dyDescent="0.35">
      <c r="A360" s="20" t="s">
        <v>43</v>
      </c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40"/>
    </row>
    <row r="361" spans="1:34" x14ac:dyDescent="0.35">
      <c r="A361" s="22" t="s">
        <v>87</v>
      </c>
      <c r="B361" s="24">
        <v>10230</v>
      </c>
      <c r="C361" s="24">
        <v>10195</v>
      </c>
      <c r="D361" s="24">
        <v>10166</v>
      </c>
      <c r="E361" s="24">
        <v>10149</v>
      </c>
      <c r="F361" s="24">
        <v>10136</v>
      </c>
      <c r="G361" s="24">
        <v>10129</v>
      </c>
      <c r="H361" s="24">
        <v>10124</v>
      </c>
      <c r="I361" s="24">
        <v>10138</v>
      </c>
      <c r="J361" s="24">
        <v>10160</v>
      </c>
      <c r="K361" s="24">
        <v>10185</v>
      </c>
      <c r="L361" s="24">
        <v>10203</v>
      </c>
      <c r="M361" s="24">
        <v>10217</v>
      </c>
      <c r="N361" s="24">
        <v>10225</v>
      </c>
      <c r="O361" s="24">
        <v>10231</v>
      </c>
      <c r="P361" s="24">
        <v>10232</v>
      </c>
      <c r="Q361" s="24">
        <v>10230</v>
      </c>
      <c r="R361" s="24">
        <v>10228</v>
      </c>
      <c r="S361" s="24">
        <v>10226</v>
      </c>
      <c r="T361" s="24">
        <v>10224</v>
      </c>
      <c r="U361" s="24">
        <v>10223</v>
      </c>
      <c r="V361" s="24">
        <v>10222</v>
      </c>
      <c r="W361" s="24">
        <v>10222</v>
      </c>
      <c r="X361" s="24">
        <v>10226</v>
      </c>
      <c r="Y361" s="24">
        <v>10227</v>
      </c>
      <c r="Z361" s="24">
        <v>10223</v>
      </c>
      <c r="AA361" s="24">
        <v>10215</v>
      </c>
      <c r="AB361" s="24">
        <v>10205</v>
      </c>
      <c r="AC361" s="24">
        <v>10192</v>
      </c>
      <c r="AD361" s="24">
        <v>10175</v>
      </c>
      <c r="AE361" s="24">
        <v>10155</v>
      </c>
      <c r="AF361" s="24">
        <v>10134</v>
      </c>
      <c r="AG361" s="24">
        <v>10109</v>
      </c>
      <c r="AH361" s="40"/>
    </row>
    <row r="362" spans="1:34" x14ac:dyDescent="0.35">
      <c r="A362" s="25" t="s">
        <v>21</v>
      </c>
      <c r="B362" s="26">
        <v>2791</v>
      </c>
      <c r="C362" s="26">
        <v>2790</v>
      </c>
      <c r="D362" s="26">
        <v>2796</v>
      </c>
      <c r="E362" s="26">
        <v>2808</v>
      </c>
      <c r="F362" s="26">
        <v>2823</v>
      </c>
      <c r="G362" s="26">
        <v>2842</v>
      </c>
      <c r="H362" s="26">
        <v>2861</v>
      </c>
      <c r="I362" s="26">
        <v>2882</v>
      </c>
      <c r="J362" s="26">
        <v>2900</v>
      </c>
      <c r="K362" s="26">
        <v>2915</v>
      </c>
      <c r="L362" s="26">
        <v>2922</v>
      </c>
      <c r="M362" s="26">
        <v>2923</v>
      </c>
      <c r="N362" s="26">
        <v>2918</v>
      </c>
      <c r="O362" s="26">
        <v>2908</v>
      </c>
      <c r="P362" s="26">
        <v>2895</v>
      </c>
      <c r="Q362" s="26">
        <v>2877</v>
      </c>
      <c r="R362" s="26">
        <v>2857</v>
      </c>
      <c r="S362" s="26">
        <v>2836</v>
      </c>
      <c r="T362" s="26">
        <v>2813</v>
      </c>
      <c r="U362" s="26">
        <v>2788</v>
      </c>
      <c r="V362" s="26">
        <v>2762</v>
      </c>
      <c r="W362" s="26">
        <v>2733</v>
      </c>
      <c r="X362" s="26">
        <v>2702</v>
      </c>
      <c r="Y362" s="26">
        <v>2668</v>
      </c>
      <c r="Z362" s="26">
        <v>2631</v>
      </c>
      <c r="AA362" s="26">
        <v>2591</v>
      </c>
      <c r="AB362" s="26">
        <v>2548</v>
      </c>
      <c r="AC362" s="26">
        <v>2504</v>
      </c>
      <c r="AD362" s="26">
        <v>2456</v>
      </c>
      <c r="AE362" s="26">
        <v>2407</v>
      </c>
      <c r="AF362" s="26">
        <v>2357</v>
      </c>
      <c r="AG362" s="26">
        <v>2305</v>
      </c>
      <c r="AH362" s="40"/>
    </row>
    <row r="363" spans="1:34" x14ac:dyDescent="0.35">
      <c r="A363" s="27" t="s">
        <v>22</v>
      </c>
      <c r="B363" s="28">
        <v>11280</v>
      </c>
      <c r="C363" s="28">
        <v>11248</v>
      </c>
      <c r="D363" s="28">
        <v>11213</v>
      </c>
      <c r="E363" s="28">
        <v>11187</v>
      </c>
      <c r="F363" s="28">
        <v>11164</v>
      </c>
      <c r="G363" s="28">
        <v>11147</v>
      </c>
      <c r="H363" s="28">
        <v>11135</v>
      </c>
      <c r="I363" s="28">
        <v>11147</v>
      </c>
      <c r="J363" s="28">
        <v>11171</v>
      </c>
      <c r="K363" s="28">
        <v>11202</v>
      </c>
      <c r="L363" s="28">
        <v>11229</v>
      </c>
      <c r="M363" s="28">
        <v>11257</v>
      </c>
      <c r="N363" s="28">
        <v>11280</v>
      </c>
      <c r="O363" s="28">
        <v>11303</v>
      </c>
      <c r="P363" s="28">
        <v>11324</v>
      </c>
      <c r="Q363" s="28">
        <v>11343</v>
      </c>
      <c r="R363" s="28">
        <v>11365</v>
      </c>
      <c r="S363" s="28">
        <v>11388</v>
      </c>
      <c r="T363" s="28">
        <v>11414</v>
      </c>
      <c r="U363" s="28">
        <v>11443</v>
      </c>
      <c r="V363" s="28">
        <v>11475</v>
      </c>
      <c r="W363" s="28">
        <v>11512</v>
      </c>
      <c r="X363" s="28">
        <v>11554</v>
      </c>
      <c r="Y363" s="28">
        <v>11596</v>
      </c>
      <c r="Z363" s="28">
        <v>11637</v>
      </c>
      <c r="AA363" s="28">
        <v>11677</v>
      </c>
      <c r="AB363" s="28">
        <v>11720</v>
      </c>
      <c r="AC363" s="28">
        <v>11762</v>
      </c>
      <c r="AD363" s="28">
        <v>11806</v>
      </c>
      <c r="AE363" s="28">
        <v>11851</v>
      </c>
      <c r="AF363" s="28">
        <v>11899</v>
      </c>
      <c r="AG363" s="28">
        <v>11949</v>
      </c>
      <c r="AH363" s="40"/>
    </row>
    <row r="364" spans="1:34" x14ac:dyDescent="0.35">
      <c r="A364" s="27" t="s">
        <v>23</v>
      </c>
      <c r="B364" s="28">
        <v>38713</v>
      </c>
      <c r="C364" s="28">
        <v>38454</v>
      </c>
      <c r="D364" s="28">
        <v>38204</v>
      </c>
      <c r="E364" s="28">
        <v>37978</v>
      </c>
      <c r="F364" s="28">
        <v>37757</v>
      </c>
      <c r="G364" s="28">
        <v>37551</v>
      </c>
      <c r="H364" s="28">
        <v>37355</v>
      </c>
      <c r="I364" s="28">
        <v>37221</v>
      </c>
      <c r="J364" s="28">
        <v>37126</v>
      </c>
      <c r="K364" s="28">
        <v>37064</v>
      </c>
      <c r="L364" s="28">
        <v>37022</v>
      </c>
      <c r="M364" s="28">
        <v>37010</v>
      </c>
      <c r="N364" s="28">
        <v>37028</v>
      </c>
      <c r="O364" s="28">
        <v>37076</v>
      </c>
      <c r="P364" s="28">
        <v>37142</v>
      </c>
      <c r="Q364" s="28">
        <v>37220</v>
      </c>
      <c r="R364" s="28">
        <v>37307</v>
      </c>
      <c r="S364" s="28">
        <v>37395</v>
      </c>
      <c r="T364" s="28">
        <v>37487</v>
      </c>
      <c r="U364" s="28">
        <v>37578</v>
      </c>
      <c r="V364" s="28">
        <v>37671</v>
      </c>
      <c r="W364" s="28">
        <v>37775</v>
      </c>
      <c r="X364" s="28">
        <v>37889</v>
      </c>
      <c r="Y364" s="28">
        <v>38006</v>
      </c>
      <c r="Z364" s="28">
        <v>38128</v>
      </c>
      <c r="AA364" s="28">
        <v>38256</v>
      </c>
      <c r="AB364" s="28">
        <v>38388</v>
      </c>
      <c r="AC364" s="28">
        <v>38525</v>
      </c>
      <c r="AD364" s="28">
        <v>38663</v>
      </c>
      <c r="AE364" s="28">
        <v>38803</v>
      </c>
      <c r="AF364" s="28">
        <v>38943</v>
      </c>
      <c r="AG364" s="28">
        <v>39080</v>
      </c>
      <c r="AH364" s="40"/>
    </row>
    <row r="365" spans="1:34" x14ac:dyDescent="0.35">
      <c r="A365" s="22" t="s">
        <v>88</v>
      </c>
      <c r="B365" s="24">
        <v>186822</v>
      </c>
      <c r="C365" s="24">
        <v>186724</v>
      </c>
      <c r="D365" s="24">
        <v>186838</v>
      </c>
      <c r="E365" s="24">
        <v>187147</v>
      </c>
      <c r="F365" s="24">
        <v>187264</v>
      </c>
      <c r="G365" s="24">
        <v>187338</v>
      </c>
      <c r="H365" s="24">
        <v>187582</v>
      </c>
      <c r="I365" s="24">
        <v>187954</v>
      </c>
      <c r="J365" s="24">
        <v>188419</v>
      </c>
      <c r="K365" s="24">
        <v>188810</v>
      </c>
      <c r="L365" s="24">
        <v>189166</v>
      </c>
      <c r="M365" s="24">
        <v>189429</v>
      </c>
      <c r="N365" s="24">
        <v>189944</v>
      </c>
      <c r="O365" s="24">
        <v>190234</v>
      </c>
      <c r="P365" s="24">
        <v>190360</v>
      </c>
      <c r="Q365" s="24">
        <v>190397</v>
      </c>
      <c r="R365" s="24">
        <v>190467</v>
      </c>
      <c r="S365" s="24">
        <v>190509</v>
      </c>
      <c r="T365" s="24">
        <v>190584</v>
      </c>
      <c r="U365" s="24">
        <v>190663</v>
      </c>
      <c r="V365" s="24">
        <v>190752</v>
      </c>
      <c r="W365" s="24">
        <v>190841</v>
      </c>
      <c r="X365" s="24">
        <v>190945</v>
      </c>
      <c r="Y365" s="24">
        <v>191001</v>
      </c>
      <c r="Z365" s="24">
        <v>191020</v>
      </c>
      <c r="AA365" s="24">
        <v>191040</v>
      </c>
      <c r="AB365" s="24">
        <v>191021</v>
      </c>
      <c r="AC365" s="24">
        <v>191003</v>
      </c>
      <c r="AD365" s="24">
        <v>191055</v>
      </c>
      <c r="AE365" s="24">
        <v>191070</v>
      </c>
      <c r="AF365" s="24">
        <v>191129</v>
      </c>
      <c r="AG365" s="24">
        <v>191268</v>
      </c>
      <c r="AH365" s="40"/>
    </row>
    <row r="366" spans="1:34" x14ac:dyDescent="0.35">
      <c r="A366" s="25" t="s">
        <v>25</v>
      </c>
      <c r="B366" s="26">
        <v>242071</v>
      </c>
      <c r="C366" s="26">
        <v>241978</v>
      </c>
      <c r="D366" s="26">
        <v>242201</v>
      </c>
      <c r="E366" s="26">
        <v>242503</v>
      </c>
      <c r="F366" s="26">
        <v>242637</v>
      </c>
      <c r="G366" s="26">
        <v>242877</v>
      </c>
      <c r="H366" s="26">
        <v>243173</v>
      </c>
      <c r="I366" s="26">
        <v>243498</v>
      </c>
      <c r="J366" s="26">
        <v>243815</v>
      </c>
      <c r="K366" s="26">
        <v>244177</v>
      </c>
      <c r="L366" s="26">
        <v>244512</v>
      </c>
      <c r="M366" s="26">
        <v>244809</v>
      </c>
      <c r="N366" s="26">
        <v>245478</v>
      </c>
      <c r="O366" s="26">
        <v>245761</v>
      </c>
      <c r="P366" s="26">
        <v>245980</v>
      </c>
      <c r="Q366" s="26">
        <v>246168</v>
      </c>
      <c r="R366" s="26">
        <v>246403</v>
      </c>
      <c r="S366" s="26">
        <v>246695</v>
      </c>
      <c r="T366" s="26">
        <v>247066</v>
      </c>
      <c r="U366" s="26">
        <v>247489</v>
      </c>
      <c r="V366" s="26">
        <v>247935</v>
      </c>
      <c r="W366" s="26">
        <v>248405</v>
      </c>
      <c r="X366" s="26">
        <v>248903</v>
      </c>
      <c r="Y366" s="26">
        <v>249350</v>
      </c>
      <c r="Z366" s="26">
        <v>249775</v>
      </c>
      <c r="AA366" s="26">
        <v>250240</v>
      </c>
      <c r="AB366" s="26">
        <v>250674</v>
      </c>
      <c r="AC366" s="26">
        <v>251117</v>
      </c>
      <c r="AD366" s="26">
        <v>251777</v>
      </c>
      <c r="AE366" s="26">
        <v>252391</v>
      </c>
      <c r="AF366" s="26">
        <v>253015</v>
      </c>
      <c r="AG366" s="26">
        <v>253651</v>
      </c>
      <c r="AH366" s="40"/>
    </row>
    <row r="367" spans="1:34" x14ac:dyDescent="0.35">
      <c r="A367" s="27" t="s">
        <v>26</v>
      </c>
      <c r="B367" s="28">
        <v>570578</v>
      </c>
      <c r="C367" s="28">
        <v>570933</v>
      </c>
      <c r="D367" s="28">
        <v>571806</v>
      </c>
      <c r="E367" s="28">
        <v>572912</v>
      </c>
      <c r="F367" s="28">
        <v>573575</v>
      </c>
      <c r="G367" s="28">
        <v>574341</v>
      </c>
      <c r="H367" s="28">
        <v>575401</v>
      </c>
      <c r="I367" s="28">
        <v>576479</v>
      </c>
      <c r="J367" s="28">
        <v>577631</v>
      </c>
      <c r="K367" s="28">
        <v>578882</v>
      </c>
      <c r="L367" s="28">
        <v>580002</v>
      </c>
      <c r="M367" s="28">
        <v>580940</v>
      </c>
      <c r="N367" s="28">
        <v>582541</v>
      </c>
      <c r="O367" s="28">
        <v>583655</v>
      </c>
      <c r="P367" s="28">
        <v>584493</v>
      </c>
      <c r="Q367" s="28">
        <v>585070</v>
      </c>
      <c r="R367" s="28">
        <v>585932</v>
      </c>
      <c r="S367" s="28">
        <v>586782</v>
      </c>
      <c r="T367" s="28">
        <v>587999</v>
      </c>
      <c r="U367" s="28">
        <v>589534</v>
      </c>
      <c r="V367" s="28">
        <v>590721</v>
      </c>
      <c r="W367" s="28">
        <v>592117</v>
      </c>
      <c r="X367" s="28">
        <v>593759</v>
      </c>
      <c r="Y367" s="28">
        <v>595399</v>
      </c>
      <c r="Z367" s="28">
        <v>597001</v>
      </c>
      <c r="AA367" s="28">
        <v>598631</v>
      </c>
      <c r="AB367" s="28">
        <v>600341</v>
      </c>
      <c r="AC367" s="28">
        <v>602491</v>
      </c>
      <c r="AD367" s="28">
        <v>604376</v>
      </c>
      <c r="AE367" s="28">
        <v>606801</v>
      </c>
      <c r="AF367" s="28">
        <v>609324</v>
      </c>
      <c r="AG367" s="28">
        <v>612017</v>
      </c>
      <c r="AH367" s="40"/>
    </row>
    <row r="368" spans="1:34" x14ac:dyDescent="0.35">
      <c r="A368" s="27" t="s">
        <v>27</v>
      </c>
      <c r="B368" s="28">
        <v>111369</v>
      </c>
      <c r="C368" s="28">
        <v>111332</v>
      </c>
      <c r="D368" s="28">
        <v>111372</v>
      </c>
      <c r="E368" s="28">
        <v>111444</v>
      </c>
      <c r="F368" s="28">
        <v>111443</v>
      </c>
      <c r="G368" s="28">
        <v>111495</v>
      </c>
      <c r="H368" s="28">
        <v>111558</v>
      </c>
      <c r="I368" s="28">
        <v>111647</v>
      </c>
      <c r="J368" s="28">
        <v>111733</v>
      </c>
      <c r="K368" s="28">
        <v>111833</v>
      </c>
      <c r="L368" s="28">
        <v>111930</v>
      </c>
      <c r="M368" s="28">
        <v>112007</v>
      </c>
      <c r="N368" s="28">
        <v>112166</v>
      </c>
      <c r="O368" s="28">
        <v>112259</v>
      </c>
      <c r="P368" s="28">
        <v>112309</v>
      </c>
      <c r="Q368" s="28">
        <v>112339</v>
      </c>
      <c r="R368" s="28">
        <v>112387</v>
      </c>
      <c r="S368" s="28">
        <v>112435</v>
      </c>
      <c r="T368" s="28">
        <v>112509</v>
      </c>
      <c r="U368" s="28">
        <v>112579</v>
      </c>
      <c r="V368" s="28">
        <v>112683</v>
      </c>
      <c r="W368" s="28">
        <v>112805</v>
      </c>
      <c r="X368" s="28">
        <v>112947</v>
      </c>
      <c r="Y368" s="28">
        <v>113080</v>
      </c>
      <c r="Z368" s="28">
        <v>113205</v>
      </c>
      <c r="AA368" s="28">
        <v>113339</v>
      </c>
      <c r="AB368" s="28">
        <v>113486</v>
      </c>
      <c r="AC368" s="28">
        <v>113653</v>
      </c>
      <c r="AD368" s="28">
        <v>113820</v>
      </c>
      <c r="AE368" s="28">
        <v>113977</v>
      </c>
      <c r="AF368" s="28">
        <v>114148</v>
      </c>
      <c r="AG368" s="28">
        <v>114322</v>
      </c>
      <c r="AH368" s="40"/>
    </row>
    <row r="369" spans="1:34" x14ac:dyDescent="0.35">
      <c r="A369" s="22" t="s">
        <v>89</v>
      </c>
      <c r="B369" s="29">
        <v>616</v>
      </c>
      <c r="C369" s="29">
        <v>616</v>
      </c>
      <c r="D369" s="29">
        <v>617</v>
      </c>
      <c r="E369" s="29">
        <v>617</v>
      </c>
      <c r="F369" s="29">
        <v>618</v>
      </c>
      <c r="G369" s="29">
        <v>617</v>
      </c>
      <c r="H369" s="29">
        <v>616</v>
      </c>
      <c r="I369" s="29">
        <v>615</v>
      </c>
      <c r="J369" s="29">
        <v>615</v>
      </c>
      <c r="K369" s="29">
        <v>614</v>
      </c>
      <c r="L369" s="29">
        <v>613</v>
      </c>
      <c r="M369" s="29">
        <v>613</v>
      </c>
      <c r="N369" s="29">
        <v>612</v>
      </c>
      <c r="O369" s="29">
        <v>612</v>
      </c>
      <c r="P369" s="29">
        <v>611</v>
      </c>
      <c r="Q369" s="29">
        <v>611</v>
      </c>
      <c r="R369" s="29">
        <v>610</v>
      </c>
      <c r="S369" s="29">
        <v>610</v>
      </c>
      <c r="T369" s="29">
        <v>609</v>
      </c>
      <c r="U369" s="29">
        <v>609</v>
      </c>
      <c r="V369" s="29">
        <v>608</v>
      </c>
      <c r="W369" s="29">
        <v>607</v>
      </c>
      <c r="X369" s="29">
        <v>606</v>
      </c>
      <c r="Y369" s="29">
        <v>606</v>
      </c>
      <c r="Z369" s="29">
        <v>605</v>
      </c>
      <c r="AA369" s="29">
        <v>603</v>
      </c>
      <c r="AB369" s="29">
        <v>602</v>
      </c>
      <c r="AC369" s="29">
        <v>601</v>
      </c>
      <c r="AD369" s="29">
        <v>600</v>
      </c>
      <c r="AE369" s="29">
        <v>599</v>
      </c>
      <c r="AF369" s="29">
        <v>597</v>
      </c>
      <c r="AG369" s="29">
        <v>596</v>
      </c>
      <c r="AH369" s="40"/>
    </row>
    <row r="370" spans="1:34" x14ac:dyDescent="0.35">
      <c r="A370" s="25" t="s">
        <v>29</v>
      </c>
      <c r="B370" s="30">
        <v>611</v>
      </c>
      <c r="C370" s="30">
        <v>609</v>
      </c>
      <c r="D370" s="30">
        <v>607</v>
      </c>
      <c r="E370" s="30">
        <v>605</v>
      </c>
      <c r="F370" s="30">
        <v>604</v>
      </c>
      <c r="G370" s="30">
        <v>602</v>
      </c>
      <c r="H370" s="30">
        <v>601</v>
      </c>
      <c r="I370" s="30">
        <v>599</v>
      </c>
      <c r="J370" s="30">
        <v>598</v>
      </c>
      <c r="K370" s="30">
        <v>596</v>
      </c>
      <c r="L370" s="30">
        <v>595</v>
      </c>
      <c r="M370" s="30">
        <v>593</v>
      </c>
      <c r="N370" s="30">
        <v>592</v>
      </c>
      <c r="O370" s="30">
        <v>591</v>
      </c>
      <c r="P370" s="30">
        <v>590</v>
      </c>
      <c r="Q370" s="30">
        <v>589</v>
      </c>
      <c r="R370" s="30">
        <v>589</v>
      </c>
      <c r="S370" s="30">
        <v>588</v>
      </c>
      <c r="T370" s="30">
        <v>587</v>
      </c>
      <c r="U370" s="30">
        <v>587</v>
      </c>
      <c r="V370" s="30">
        <v>586</v>
      </c>
      <c r="W370" s="30">
        <v>584</v>
      </c>
      <c r="X370" s="30">
        <v>583</v>
      </c>
      <c r="Y370" s="30">
        <v>581</v>
      </c>
      <c r="Z370" s="30">
        <v>579</v>
      </c>
      <c r="AA370" s="30">
        <v>577</v>
      </c>
      <c r="AB370" s="30">
        <v>575</v>
      </c>
      <c r="AC370" s="30">
        <v>573</v>
      </c>
      <c r="AD370" s="30">
        <v>570</v>
      </c>
      <c r="AE370" s="30">
        <v>568</v>
      </c>
      <c r="AF370" s="30">
        <v>566</v>
      </c>
      <c r="AG370" s="30">
        <v>563</v>
      </c>
      <c r="AH370" s="40"/>
    </row>
    <row r="371" spans="1:34" x14ac:dyDescent="0.35">
      <c r="A371" s="27" t="s">
        <v>30</v>
      </c>
      <c r="B371" s="31">
        <v>342</v>
      </c>
      <c r="C371" s="31">
        <v>341</v>
      </c>
      <c r="D371" s="31">
        <v>341</v>
      </c>
      <c r="E371" s="31">
        <v>340</v>
      </c>
      <c r="F371" s="31">
        <v>340</v>
      </c>
      <c r="G371" s="31">
        <v>340</v>
      </c>
      <c r="H371" s="31">
        <v>339</v>
      </c>
      <c r="I371" s="31">
        <v>339</v>
      </c>
      <c r="J371" s="31">
        <v>339</v>
      </c>
      <c r="K371" s="31">
        <v>339</v>
      </c>
      <c r="L371" s="31">
        <v>339</v>
      </c>
      <c r="M371" s="31">
        <v>339</v>
      </c>
      <c r="N371" s="31">
        <v>339</v>
      </c>
      <c r="O371" s="31">
        <v>339</v>
      </c>
      <c r="P371" s="31">
        <v>338</v>
      </c>
      <c r="Q371" s="31">
        <v>338</v>
      </c>
      <c r="R371" s="31">
        <v>338</v>
      </c>
      <c r="S371" s="31">
        <v>338</v>
      </c>
      <c r="T371" s="31">
        <v>338</v>
      </c>
      <c r="U371" s="31">
        <v>338</v>
      </c>
      <c r="V371" s="31">
        <v>338</v>
      </c>
      <c r="W371" s="31">
        <v>337</v>
      </c>
      <c r="X371" s="31">
        <v>337</v>
      </c>
      <c r="Y371" s="31">
        <v>337</v>
      </c>
      <c r="Z371" s="31">
        <v>337</v>
      </c>
      <c r="AA371" s="31">
        <v>337</v>
      </c>
      <c r="AB371" s="31">
        <v>336</v>
      </c>
      <c r="AC371" s="31">
        <v>336</v>
      </c>
      <c r="AD371" s="31">
        <v>336</v>
      </c>
      <c r="AE371" s="31">
        <v>336</v>
      </c>
      <c r="AF371" s="31">
        <v>335</v>
      </c>
      <c r="AG371" s="31">
        <v>335</v>
      </c>
      <c r="AH371" s="40"/>
    </row>
    <row r="372" spans="1:34" x14ac:dyDescent="0.35">
      <c r="A372" s="27" t="s">
        <v>31</v>
      </c>
      <c r="B372" s="28">
        <v>1449</v>
      </c>
      <c r="C372" s="28">
        <v>1446</v>
      </c>
      <c r="D372" s="28">
        <v>1443</v>
      </c>
      <c r="E372" s="28">
        <v>1440</v>
      </c>
      <c r="F372" s="28">
        <v>1437</v>
      </c>
      <c r="G372" s="28">
        <v>1434</v>
      </c>
      <c r="H372" s="28">
        <v>1432</v>
      </c>
      <c r="I372" s="28">
        <v>1431</v>
      </c>
      <c r="J372" s="28">
        <v>1429</v>
      </c>
      <c r="K372" s="28">
        <v>1427</v>
      </c>
      <c r="L372" s="28">
        <v>1425</v>
      </c>
      <c r="M372" s="28">
        <v>1423</v>
      </c>
      <c r="N372" s="28">
        <v>1420</v>
      </c>
      <c r="O372" s="28">
        <v>1418</v>
      </c>
      <c r="P372" s="28">
        <v>1416</v>
      </c>
      <c r="Q372" s="28">
        <v>1413</v>
      </c>
      <c r="R372" s="28">
        <v>1411</v>
      </c>
      <c r="S372" s="28">
        <v>1408</v>
      </c>
      <c r="T372" s="28">
        <v>1405</v>
      </c>
      <c r="U372" s="28">
        <v>1403</v>
      </c>
      <c r="V372" s="28">
        <v>1400</v>
      </c>
      <c r="W372" s="28">
        <v>1396</v>
      </c>
      <c r="X372" s="28">
        <v>1392</v>
      </c>
      <c r="Y372" s="28">
        <v>1388</v>
      </c>
      <c r="Z372" s="28">
        <v>1385</v>
      </c>
      <c r="AA372" s="28">
        <v>1381</v>
      </c>
      <c r="AB372" s="28">
        <v>1377</v>
      </c>
      <c r="AC372" s="28">
        <v>1372</v>
      </c>
      <c r="AD372" s="28">
        <v>1367</v>
      </c>
      <c r="AE372" s="28">
        <v>1363</v>
      </c>
      <c r="AF372" s="28">
        <v>1358</v>
      </c>
      <c r="AG372" s="28">
        <v>1353</v>
      </c>
      <c r="AH372" s="40"/>
    </row>
    <row r="373" spans="1:34" x14ac:dyDescent="0.35">
      <c r="A373" s="20" t="s">
        <v>44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40"/>
    </row>
    <row r="374" spans="1:34" x14ac:dyDescent="0.35">
      <c r="A374" s="22" t="s">
        <v>87</v>
      </c>
      <c r="B374" s="24">
        <v>17282</v>
      </c>
      <c r="C374" s="24">
        <v>17223</v>
      </c>
      <c r="D374" s="24">
        <v>17176</v>
      </c>
      <c r="E374" s="24">
        <v>17154</v>
      </c>
      <c r="F374" s="24">
        <v>17151</v>
      </c>
      <c r="G374" s="24">
        <v>17168</v>
      </c>
      <c r="H374" s="24">
        <v>17201</v>
      </c>
      <c r="I374" s="24">
        <v>17265</v>
      </c>
      <c r="J374" s="24">
        <v>17346</v>
      </c>
      <c r="K374" s="24">
        <v>17435</v>
      </c>
      <c r="L374" s="24">
        <v>17523</v>
      </c>
      <c r="M374" s="24">
        <v>17606</v>
      </c>
      <c r="N374" s="24">
        <v>17684</v>
      </c>
      <c r="O374" s="24">
        <v>17760</v>
      </c>
      <c r="P374" s="24">
        <v>17829</v>
      </c>
      <c r="Q374" s="24">
        <v>17893</v>
      </c>
      <c r="R374" s="24">
        <v>17953</v>
      </c>
      <c r="S374" s="24">
        <v>18009</v>
      </c>
      <c r="T374" s="24">
        <v>18063</v>
      </c>
      <c r="U374" s="24">
        <v>18114</v>
      </c>
      <c r="V374" s="24">
        <v>18163</v>
      </c>
      <c r="W374" s="24">
        <v>18211</v>
      </c>
      <c r="X374" s="24">
        <v>18259</v>
      </c>
      <c r="Y374" s="24">
        <v>18303</v>
      </c>
      <c r="Z374" s="24">
        <v>18346</v>
      </c>
      <c r="AA374" s="24">
        <v>18386</v>
      </c>
      <c r="AB374" s="24">
        <v>18426</v>
      </c>
      <c r="AC374" s="24">
        <v>18463</v>
      </c>
      <c r="AD374" s="24">
        <v>18499</v>
      </c>
      <c r="AE374" s="24">
        <v>18532</v>
      </c>
      <c r="AF374" s="24">
        <v>18565</v>
      </c>
      <c r="AG374" s="24">
        <v>18595</v>
      </c>
      <c r="AH374" s="40"/>
    </row>
    <row r="375" spans="1:34" x14ac:dyDescent="0.35">
      <c r="A375" s="27" t="s">
        <v>33</v>
      </c>
      <c r="B375" s="28">
        <v>15316</v>
      </c>
      <c r="C375" s="28">
        <v>15252</v>
      </c>
      <c r="D375" s="28">
        <v>15198</v>
      </c>
      <c r="E375" s="28">
        <v>15168</v>
      </c>
      <c r="F375" s="28">
        <v>15159</v>
      </c>
      <c r="G375" s="28">
        <v>15172</v>
      </c>
      <c r="H375" s="28">
        <v>15202</v>
      </c>
      <c r="I375" s="28">
        <v>15262</v>
      </c>
      <c r="J375" s="28">
        <v>15339</v>
      </c>
      <c r="K375" s="28">
        <v>15422</v>
      </c>
      <c r="L375" s="28">
        <v>15503</v>
      </c>
      <c r="M375" s="28">
        <v>15578</v>
      </c>
      <c r="N375" s="28">
        <v>15648</v>
      </c>
      <c r="O375" s="28">
        <v>15714</v>
      </c>
      <c r="P375" s="28">
        <v>15772</v>
      </c>
      <c r="Q375" s="28">
        <v>15826</v>
      </c>
      <c r="R375" s="28">
        <v>15876</v>
      </c>
      <c r="S375" s="28">
        <v>15923</v>
      </c>
      <c r="T375" s="28">
        <v>15968</v>
      </c>
      <c r="U375" s="28">
        <v>16009</v>
      </c>
      <c r="V375" s="28">
        <v>16049</v>
      </c>
      <c r="W375" s="28">
        <v>16087</v>
      </c>
      <c r="X375" s="28">
        <v>16126</v>
      </c>
      <c r="Y375" s="28">
        <v>16161</v>
      </c>
      <c r="Z375" s="28">
        <v>16195</v>
      </c>
      <c r="AA375" s="28">
        <v>16226</v>
      </c>
      <c r="AB375" s="28">
        <v>16258</v>
      </c>
      <c r="AC375" s="28">
        <v>16288</v>
      </c>
      <c r="AD375" s="28">
        <v>16316</v>
      </c>
      <c r="AE375" s="28">
        <v>16343</v>
      </c>
      <c r="AF375" s="28">
        <v>16370</v>
      </c>
      <c r="AG375" s="28">
        <v>16396</v>
      </c>
      <c r="AH375" s="40"/>
    </row>
    <row r="376" spans="1:34" x14ac:dyDescent="0.35">
      <c r="A376" s="32" t="s">
        <v>34</v>
      </c>
      <c r="B376" s="33">
        <v>26482</v>
      </c>
      <c r="C376" s="33">
        <v>26464</v>
      </c>
      <c r="D376" s="33">
        <v>26476</v>
      </c>
      <c r="E376" s="33">
        <v>26520</v>
      </c>
      <c r="F376" s="33">
        <v>26563</v>
      </c>
      <c r="G376" s="33">
        <v>26615</v>
      </c>
      <c r="H376" s="33">
        <v>26669</v>
      </c>
      <c r="I376" s="33">
        <v>26758</v>
      </c>
      <c r="J376" s="33">
        <v>26862</v>
      </c>
      <c r="K376" s="33">
        <v>26980</v>
      </c>
      <c r="L376" s="33">
        <v>27105</v>
      </c>
      <c r="M376" s="33">
        <v>27241</v>
      </c>
      <c r="N376" s="33">
        <v>27380</v>
      </c>
      <c r="O376" s="33">
        <v>27520</v>
      </c>
      <c r="P376" s="33">
        <v>27653</v>
      </c>
      <c r="Q376" s="33">
        <v>27780</v>
      </c>
      <c r="R376" s="33">
        <v>27902</v>
      </c>
      <c r="S376" s="33">
        <v>28021</v>
      </c>
      <c r="T376" s="33">
        <v>28138</v>
      </c>
      <c r="U376" s="33">
        <v>28253</v>
      </c>
      <c r="V376" s="33">
        <v>28369</v>
      </c>
      <c r="W376" s="33">
        <v>28488</v>
      </c>
      <c r="X376" s="33">
        <v>28612</v>
      </c>
      <c r="Y376" s="33">
        <v>28733</v>
      </c>
      <c r="Z376" s="33">
        <v>28854</v>
      </c>
      <c r="AA376" s="33">
        <v>28968</v>
      </c>
      <c r="AB376" s="33">
        <v>29084</v>
      </c>
      <c r="AC376" s="33">
        <v>29198</v>
      </c>
      <c r="AD376" s="33">
        <v>29310</v>
      </c>
      <c r="AE376" s="33">
        <v>29419</v>
      </c>
      <c r="AF376" s="33">
        <v>29526</v>
      </c>
      <c r="AG376" s="33">
        <v>29630</v>
      </c>
      <c r="AH376" s="40"/>
    </row>
    <row r="377" spans="1:34" x14ac:dyDescent="0.35">
      <c r="A377" s="22" t="s">
        <v>90</v>
      </c>
      <c r="B377" s="33">
        <v>127198</v>
      </c>
      <c r="C377" s="33">
        <v>127141</v>
      </c>
      <c r="D377" s="33">
        <v>127072</v>
      </c>
      <c r="E377" s="33">
        <v>127011</v>
      </c>
      <c r="F377" s="33">
        <v>126847</v>
      </c>
      <c r="G377" s="33">
        <v>126730</v>
      </c>
      <c r="H377" s="33">
        <v>126646</v>
      </c>
      <c r="I377" s="33">
        <v>126572</v>
      </c>
      <c r="J377" s="33">
        <v>126518</v>
      </c>
      <c r="K377" s="33">
        <v>126455</v>
      </c>
      <c r="L377" s="33">
        <v>126395</v>
      </c>
      <c r="M377" s="33">
        <v>126311</v>
      </c>
      <c r="N377" s="33">
        <v>126352</v>
      </c>
      <c r="O377" s="33">
        <v>126386</v>
      </c>
      <c r="P377" s="33">
        <v>126314</v>
      </c>
      <c r="Q377" s="33">
        <v>126307</v>
      </c>
      <c r="R377" s="33">
        <v>126277</v>
      </c>
      <c r="S377" s="33">
        <v>126262</v>
      </c>
      <c r="T377" s="33">
        <v>126325</v>
      </c>
      <c r="U377" s="33">
        <v>126378</v>
      </c>
      <c r="V377" s="33">
        <v>126441</v>
      </c>
      <c r="W377" s="33">
        <v>126553</v>
      </c>
      <c r="X377" s="33">
        <v>126670</v>
      </c>
      <c r="Y377" s="33">
        <v>126750</v>
      </c>
      <c r="Z377" s="33">
        <v>126866</v>
      </c>
      <c r="AA377" s="33">
        <v>126937</v>
      </c>
      <c r="AB377" s="33">
        <v>127090</v>
      </c>
      <c r="AC377" s="33">
        <v>127209</v>
      </c>
      <c r="AD377" s="33">
        <v>127491</v>
      </c>
      <c r="AE377" s="33">
        <v>127803</v>
      </c>
      <c r="AF377" s="33">
        <v>128115</v>
      </c>
      <c r="AG377" s="33">
        <v>128401</v>
      </c>
      <c r="AH377" s="40"/>
    </row>
    <row r="378" spans="1:34" x14ac:dyDescent="0.35">
      <c r="A378" s="22" t="s">
        <v>89</v>
      </c>
      <c r="B378" s="29">
        <v>933</v>
      </c>
      <c r="C378" s="29">
        <v>926</v>
      </c>
      <c r="D378" s="29">
        <v>919</v>
      </c>
      <c r="E378" s="29">
        <v>914</v>
      </c>
      <c r="F378" s="29">
        <v>909</v>
      </c>
      <c r="G378" s="29">
        <v>900</v>
      </c>
      <c r="H378" s="29">
        <v>893</v>
      </c>
      <c r="I378" s="29">
        <v>886</v>
      </c>
      <c r="J378" s="29">
        <v>879</v>
      </c>
      <c r="K378" s="29">
        <v>873</v>
      </c>
      <c r="L378" s="29">
        <v>866</v>
      </c>
      <c r="M378" s="29">
        <v>859</v>
      </c>
      <c r="N378" s="29">
        <v>853</v>
      </c>
      <c r="O378" s="29">
        <v>847</v>
      </c>
      <c r="P378" s="29">
        <v>841</v>
      </c>
      <c r="Q378" s="29">
        <v>835</v>
      </c>
      <c r="R378" s="29">
        <v>829</v>
      </c>
      <c r="S378" s="29">
        <v>823</v>
      </c>
      <c r="T378" s="29">
        <v>818</v>
      </c>
      <c r="U378" s="29">
        <v>812</v>
      </c>
      <c r="V378" s="29">
        <v>807</v>
      </c>
      <c r="W378" s="29">
        <v>803</v>
      </c>
      <c r="X378" s="29">
        <v>800</v>
      </c>
      <c r="Y378" s="29">
        <v>797</v>
      </c>
      <c r="Z378" s="29">
        <v>795</v>
      </c>
      <c r="AA378" s="29">
        <v>792</v>
      </c>
      <c r="AB378" s="29">
        <v>789</v>
      </c>
      <c r="AC378" s="29">
        <v>787</v>
      </c>
      <c r="AD378" s="29">
        <v>785</v>
      </c>
      <c r="AE378" s="29">
        <v>783</v>
      </c>
      <c r="AF378" s="29">
        <v>782</v>
      </c>
      <c r="AG378" s="29">
        <v>782</v>
      </c>
      <c r="AH378" s="40"/>
    </row>
    <row r="379" spans="1:34" x14ac:dyDescent="0.35">
      <c r="A379" s="25" t="s">
        <v>36</v>
      </c>
      <c r="B379" s="30">
        <v>301</v>
      </c>
      <c r="C379" s="30">
        <v>300</v>
      </c>
      <c r="D379" s="30">
        <v>299</v>
      </c>
      <c r="E379" s="30">
        <v>299</v>
      </c>
      <c r="F379" s="30">
        <v>298</v>
      </c>
      <c r="G379" s="30">
        <v>297</v>
      </c>
      <c r="H379" s="30">
        <v>296</v>
      </c>
      <c r="I379" s="30">
        <v>296</v>
      </c>
      <c r="J379" s="30">
        <v>295</v>
      </c>
      <c r="K379" s="30">
        <v>294</v>
      </c>
      <c r="L379" s="30">
        <v>294</v>
      </c>
      <c r="M379" s="30">
        <v>293</v>
      </c>
      <c r="N379" s="30">
        <v>292</v>
      </c>
      <c r="O379" s="30">
        <v>292</v>
      </c>
      <c r="P379" s="30">
        <v>292</v>
      </c>
      <c r="Q379" s="30">
        <v>291</v>
      </c>
      <c r="R379" s="30">
        <v>291</v>
      </c>
      <c r="S379" s="30">
        <v>291</v>
      </c>
      <c r="T379" s="30">
        <v>290</v>
      </c>
      <c r="U379" s="30">
        <v>290</v>
      </c>
      <c r="V379" s="30">
        <v>290</v>
      </c>
      <c r="W379" s="30">
        <v>290</v>
      </c>
      <c r="X379" s="30">
        <v>290</v>
      </c>
      <c r="Y379" s="30">
        <v>290</v>
      </c>
      <c r="Z379" s="30">
        <v>290</v>
      </c>
      <c r="AA379" s="30">
        <v>290</v>
      </c>
      <c r="AB379" s="30">
        <v>290</v>
      </c>
      <c r="AC379" s="30">
        <v>290</v>
      </c>
      <c r="AD379" s="30">
        <v>290</v>
      </c>
      <c r="AE379" s="30">
        <v>290</v>
      </c>
      <c r="AF379" s="30">
        <v>291</v>
      </c>
      <c r="AG379" s="30">
        <v>291</v>
      </c>
      <c r="AH379" s="40"/>
    </row>
    <row r="380" spans="1:34" x14ac:dyDescent="0.35">
      <c r="A380" s="32" t="s">
        <v>31</v>
      </c>
      <c r="B380" s="33">
        <v>1477</v>
      </c>
      <c r="C380" s="33">
        <v>1473</v>
      </c>
      <c r="D380" s="33">
        <v>1470</v>
      </c>
      <c r="E380" s="33">
        <v>1467</v>
      </c>
      <c r="F380" s="33">
        <v>1465</v>
      </c>
      <c r="G380" s="33">
        <v>1462</v>
      </c>
      <c r="H380" s="33">
        <v>1460</v>
      </c>
      <c r="I380" s="33">
        <v>1457</v>
      </c>
      <c r="J380" s="33">
        <v>1455</v>
      </c>
      <c r="K380" s="33">
        <v>1453</v>
      </c>
      <c r="L380" s="33">
        <v>1451</v>
      </c>
      <c r="M380" s="33">
        <v>1449</v>
      </c>
      <c r="N380" s="33">
        <v>1448</v>
      </c>
      <c r="O380" s="33">
        <v>1446</v>
      </c>
      <c r="P380" s="33">
        <v>1445</v>
      </c>
      <c r="Q380" s="33">
        <v>1443</v>
      </c>
      <c r="R380" s="33">
        <v>1442</v>
      </c>
      <c r="S380" s="33">
        <v>1441</v>
      </c>
      <c r="T380" s="33">
        <v>1441</v>
      </c>
      <c r="U380" s="33">
        <v>1439</v>
      </c>
      <c r="V380" s="33">
        <v>1439</v>
      </c>
      <c r="W380" s="33">
        <v>1438</v>
      </c>
      <c r="X380" s="33">
        <v>1438</v>
      </c>
      <c r="Y380" s="33">
        <v>1437</v>
      </c>
      <c r="Z380" s="33">
        <v>1437</v>
      </c>
      <c r="AA380" s="33">
        <v>1437</v>
      </c>
      <c r="AB380" s="33">
        <v>1436</v>
      </c>
      <c r="AC380" s="33">
        <v>1436</v>
      </c>
      <c r="AD380" s="33">
        <v>1436</v>
      </c>
      <c r="AE380" s="33">
        <v>1437</v>
      </c>
      <c r="AF380" s="33">
        <v>1437</v>
      </c>
      <c r="AG380" s="33">
        <v>1437</v>
      </c>
      <c r="AH380" s="40"/>
    </row>
    <row r="381" spans="1:34" x14ac:dyDescent="0.35">
      <c r="A381" s="22" t="s">
        <v>37</v>
      </c>
      <c r="B381" s="24">
        <v>153326</v>
      </c>
      <c r="C381" s="24">
        <v>153195</v>
      </c>
      <c r="D381" s="24">
        <v>153151</v>
      </c>
      <c r="E381" s="24">
        <v>153197</v>
      </c>
      <c r="F381" s="24">
        <v>153202</v>
      </c>
      <c r="G381" s="24">
        <v>153238</v>
      </c>
      <c r="H381" s="24">
        <v>153301</v>
      </c>
      <c r="I381" s="24">
        <v>153424</v>
      </c>
      <c r="J381" s="24">
        <v>153564</v>
      </c>
      <c r="K381" s="24">
        <v>153732</v>
      </c>
      <c r="L381" s="24">
        <v>153874</v>
      </c>
      <c r="M381" s="24">
        <v>154062</v>
      </c>
      <c r="N381" s="24">
        <v>154244</v>
      </c>
      <c r="O381" s="24">
        <v>154447</v>
      </c>
      <c r="P381" s="24">
        <v>154627</v>
      </c>
      <c r="Q381" s="24">
        <v>154807</v>
      </c>
      <c r="R381" s="24">
        <v>154990</v>
      </c>
      <c r="S381" s="24">
        <v>155175</v>
      </c>
      <c r="T381" s="24">
        <v>155352</v>
      </c>
      <c r="U381" s="24">
        <v>155647</v>
      </c>
      <c r="V381" s="24">
        <v>155804</v>
      </c>
      <c r="W381" s="24">
        <v>155974</v>
      </c>
      <c r="X381" s="24">
        <v>156178</v>
      </c>
      <c r="Y381" s="24">
        <v>156369</v>
      </c>
      <c r="Z381" s="24">
        <v>156561</v>
      </c>
      <c r="AA381" s="24">
        <v>156709</v>
      </c>
      <c r="AB381" s="24">
        <v>156886</v>
      </c>
      <c r="AC381" s="24">
        <v>157027</v>
      </c>
      <c r="AD381" s="24">
        <v>157151</v>
      </c>
      <c r="AE381" s="24">
        <v>157256</v>
      </c>
      <c r="AF381" s="24">
        <v>157353</v>
      </c>
      <c r="AG381" s="24">
        <v>157421</v>
      </c>
      <c r="AH381" s="40"/>
    </row>
    <row r="382" spans="1:34" x14ac:dyDescent="0.35">
      <c r="A382" s="27" t="s">
        <v>38</v>
      </c>
      <c r="B382" s="28">
        <v>123782</v>
      </c>
      <c r="C382" s="28">
        <v>123541</v>
      </c>
      <c r="D382" s="28">
        <v>123362</v>
      </c>
      <c r="E382" s="28">
        <v>123282</v>
      </c>
      <c r="F382" s="28">
        <v>123150</v>
      </c>
      <c r="G382" s="28">
        <v>123072</v>
      </c>
      <c r="H382" s="28">
        <v>123052</v>
      </c>
      <c r="I382" s="28">
        <v>123096</v>
      </c>
      <c r="J382" s="28">
        <v>123166</v>
      </c>
      <c r="K382" s="28">
        <v>123264</v>
      </c>
      <c r="L382" s="28">
        <v>123330</v>
      </c>
      <c r="M382" s="28">
        <v>123452</v>
      </c>
      <c r="N382" s="28">
        <v>123556</v>
      </c>
      <c r="O382" s="28">
        <v>123690</v>
      </c>
      <c r="P382" s="28">
        <v>123876</v>
      </c>
      <c r="Q382" s="28">
        <v>124056</v>
      </c>
      <c r="R382" s="28">
        <v>124243</v>
      </c>
      <c r="S382" s="28">
        <v>124434</v>
      </c>
      <c r="T382" s="28">
        <v>124617</v>
      </c>
      <c r="U382" s="28">
        <v>124904</v>
      </c>
      <c r="V382" s="28">
        <v>125081</v>
      </c>
      <c r="W382" s="28">
        <v>125285</v>
      </c>
      <c r="X382" s="28">
        <v>125510</v>
      </c>
      <c r="Y382" s="28">
        <v>125706</v>
      </c>
      <c r="Z382" s="28">
        <v>125909</v>
      </c>
      <c r="AA382" s="28">
        <v>126071</v>
      </c>
      <c r="AB382" s="28">
        <v>126262</v>
      </c>
      <c r="AC382" s="28">
        <v>126427</v>
      </c>
      <c r="AD382" s="28">
        <v>126577</v>
      </c>
      <c r="AE382" s="28">
        <v>126697</v>
      </c>
      <c r="AF382" s="28">
        <v>126797</v>
      </c>
      <c r="AG382" s="28">
        <v>126878</v>
      </c>
      <c r="AH382" s="40"/>
    </row>
    <row r="383" spans="1:34" x14ac:dyDescent="0.35">
      <c r="A383" s="32" t="s">
        <v>39</v>
      </c>
      <c r="B383" s="33">
        <v>180563</v>
      </c>
      <c r="C383" s="33">
        <v>180244</v>
      </c>
      <c r="D383" s="33">
        <v>180045</v>
      </c>
      <c r="E383" s="33">
        <v>179942</v>
      </c>
      <c r="F383" s="33">
        <v>179799</v>
      </c>
      <c r="G383" s="33">
        <v>179680</v>
      </c>
      <c r="H383" s="33">
        <v>179594</v>
      </c>
      <c r="I383" s="33">
        <v>179579</v>
      </c>
      <c r="J383" s="33">
        <v>179576</v>
      </c>
      <c r="K383" s="33">
        <v>179604</v>
      </c>
      <c r="L383" s="33">
        <v>179611</v>
      </c>
      <c r="M383" s="33">
        <v>179666</v>
      </c>
      <c r="N383" s="33">
        <v>179731</v>
      </c>
      <c r="O383" s="33">
        <v>179829</v>
      </c>
      <c r="P383" s="33">
        <v>179875</v>
      </c>
      <c r="Q383" s="33">
        <v>179925</v>
      </c>
      <c r="R383" s="33">
        <v>179976</v>
      </c>
      <c r="S383" s="33">
        <v>180032</v>
      </c>
      <c r="T383" s="33">
        <v>180079</v>
      </c>
      <c r="U383" s="33">
        <v>180263</v>
      </c>
      <c r="V383" s="33">
        <v>180278</v>
      </c>
      <c r="W383" s="33">
        <v>180297</v>
      </c>
      <c r="X383" s="33">
        <v>180369</v>
      </c>
      <c r="Y383" s="33">
        <v>180440</v>
      </c>
      <c r="Z383" s="33">
        <v>180517</v>
      </c>
      <c r="AA383" s="33">
        <v>180557</v>
      </c>
      <c r="AB383" s="33">
        <v>180643</v>
      </c>
      <c r="AC383" s="33">
        <v>180691</v>
      </c>
      <c r="AD383" s="33">
        <v>180724</v>
      </c>
      <c r="AE383" s="33">
        <v>180759</v>
      </c>
      <c r="AF383" s="33">
        <v>180802</v>
      </c>
      <c r="AG383" s="33">
        <v>180820</v>
      </c>
      <c r="AH383" s="40"/>
    </row>
    <row r="384" spans="1:34" x14ac:dyDescent="0.35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0"/>
    </row>
    <row r="385" spans="1:34" x14ac:dyDescent="0.3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A97A-E7F1-4CCC-B7B0-14A92097BAEF}">
  <sheetPr>
    <tabColor theme="5" tint="0.79998168889431442"/>
  </sheetPr>
  <dimension ref="A1:B10"/>
  <sheetViews>
    <sheetView workbookViewId="0">
      <selection activeCell="B5" sqref="B5"/>
    </sheetView>
  </sheetViews>
  <sheetFormatPr defaultColWidth="11.453125" defaultRowHeight="14.5" x14ac:dyDescent="0.35"/>
  <cols>
    <col min="1" max="1" width="30.81640625" bestFit="1" customWidth="1"/>
  </cols>
  <sheetData>
    <row r="1" spans="1:2" ht="15" thickBot="1" x14ac:dyDescent="0.4">
      <c r="A1" s="38" t="s">
        <v>13</v>
      </c>
      <c r="B1">
        <v>2015</v>
      </c>
    </row>
    <row r="3" spans="1:2" x14ac:dyDescent="0.35">
      <c r="A3" s="9" t="s">
        <v>91</v>
      </c>
      <c r="B3" s="67">
        <v>8854.0777976351601</v>
      </c>
    </row>
    <row r="4" spans="1:2" x14ac:dyDescent="0.35">
      <c r="A4" s="15" t="s">
        <v>43</v>
      </c>
      <c r="B4" s="17">
        <v>8346.0790641255444</v>
      </c>
    </row>
    <row r="5" spans="1:2" x14ac:dyDescent="0.35">
      <c r="A5" s="13" t="s">
        <v>29</v>
      </c>
      <c r="B5" s="11">
        <v>1103.3234132134789</v>
      </c>
    </row>
    <row r="6" spans="1:2" x14ac:dyDescent="0.35">
      <c r="A6" s="13" t="s">
        <v>30</v>
      </c>
      <c r="B6" s="11">
        <v>3725.516078160827</v>
      </c>
    </row>
    <row r="7" spans="1:2" x14ac:dyDescent="0.35">
      <c r="A7" s="13" t="s">
        <v>31</v>
      </c>
      <c r="B7" s="11">
        <v>3517.239572751238</v>
      </c>
    </row>
    <row r="8" spans="1:2" x14ac:dyDescent="0.35">
      <c r="A8" s="14" t="s">
        <v>44</v>
      </c>
      <c r="B8" s="16">
        <v>507.99873350961605</v>
      </c>
    </row>
    <row r="9" spans="1:2" x14ac:dyDescent="0.35">
      <c r="A9" s="13" t="s">
        <v>36</v>
      </c>
      <c r="B9" s="11">
        <v>165.67674900357699</v>
      </c>
    </row>
    <row r="10" spans="1:2" x14ac:dyDescent="0.35">
      <c r="A10" s="12" t="s">
        <v>31</v>
      </c>
      <c r="B10" s="10">
        <v>342.32198450603903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AF4F-E5C7-46A7-A880-3891F9A0B4B4}">
  <sheetPr>
    <tabColor theme="9" tint="0.79998168889431442"/>
  </sheetPr>
  <dimension ref="A1:AG99"/>
  <sheetViews>
    <sheetView workbookViewId="0">
      <selection activeCell="D72" sqref="D72"/>
    </sheetView>
  </sheetViews>
  <sheetFormatPr defaultColWidth="11.453125" defaultRowHeight="14.5" x14ac:dyDescent="0.35"/>
  <cols>
    <col min="1" max="1" width="37" bestFit="1" customWidth="1"/>
    <col min="2" max="2" width="5" bestFit="1" customWidth="1"/>
  </cols>
  <sheetData>
    <row r="1" spans="1:33" ht="15" thickBot="1" x14ac:dyDescent="0.4">
      <c r="A1" s="38" t="s">
        <v>92</v>
      </c>
      <c r="B1" s="39">
        <v>2019</v>
      </c>
      <c r="C1" s="39">
        <v>2020</v>
      </c>
      <c r="D1" s="39">
        <v>2021</v>
      </c>
      <c r="E1" s="39">
        <v>2022</v>
      </c>
      <c r="F1" s="39">
        <v>2023</v>
      </c>
      <c r="G1" s="39">
        <v>2024</v>
      </c>
      <c r="H1" s="39">
        <v>2025</v>
      </c>
      <c r="I1" s="39">
        <v>2026</v>
      </c>
      <c r="J1" s="39">
        <v>2027</v>
      </c>
      <c r="K1" s="39">
        <v>2028</v>
      </c>
      <c r="L1" s="39">
        <v>2029</v>
      </c>
      <c r="M1" s="39">
        <v>2030</v>
      </c>
      <c r="N1" s="39">
        <v>2031</v>
      </c>
      <c r="O1" s="39">
        <v>2032</v>
      </c>
      <c r="P1" s="39">
        <v>2033</v>
      </c>
      <c r="Q1" s="39">
        <v>2034</v>
      </c>
      <c r="R1" s="39">
        <v>2035</v>
      </c>
      <c r="S1" s="39">
        <v>2036</v>
      </c>
      <c r="T1" s="39">
        <v>2037</v>
      </c>
      <c r="U1" s="39">
        <v>2038</v>
      </c>
      <c r="V1" s="39">
        <v>2039</v>
      </c>
      <c r="W1" s="39">
        <v>2040</v>
      </c>
      <c r="X1" s="39">
        <v>2041</v>
      </c>
      <c r="Y1" s="39">
        <v>2042</v>
      </c>
      <c r="Z1" s="39">
        <v>2043</v>
      </c>
      <c r="AA1" s="39">
        <v>2044</v>
      </c>
      <c r="AB1" s="39">
        <v>2045</v>
      </c>
      <c r="AC1" s="39">
        <v>2046</v>
      </c>
      <c r="AD1" s="39">
        <v>2047</v>
      </c>
      <c r="AE1" s="39">
        <v>2048</v>
      </c>
      <c r="AF1" s="39">
        <v>2049</v>
      </c>
      <c r="AG1" s="39">
        <v>2050</v>
      </c>
    </row>
    <row r="2" spans="1:33" x14ac:dyDescent="0.3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</row>
    <row r="3" spans="1:33" x14ac:dyDescent="0.35">
      <c r="A3" s="18" t="s">
        <v>93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</row>
    <row r="4" spans="1:33" x14ac:dyDescent="0.35">
      <c r="A4" s="57" t="s">
        <v>38</v>
      </c>
      <c r="B4" s="65">
        <v>936</v>
      </c>
      <c r="C4" s="65">
        <v>945</v>
      </c>
      <c r="D4" s="65">
        <v>952</v>
      </c>
      <c r="E4" s="65">
        <v>959</v>
      </c>
      <c r="F4" s="65">
        <v>967</v>
      </c>
      <c r="G4" s="65">
        <v>974</v>
      </c>
      <c r="H4" s="65">
        <v>982</v>
      </c>
      <c r="I4" s="65">
        <v>990</v>
      </c>
      <c r="J4" s="65">
        <v>997</v>
      </c>
      <c r="K4" s="68">
        <v>1004</v>
      </c>
      <c r="L4" s="68">
        <v>1012</v>
      </c>
      <c r="M4" s="68">
        <v>1019</v>
      </c>
      <c r="N4" s="68">
        <v>1026</v>
      </c>
      <c r="O4" s="68">
        <v>1034</v>
      </c>
      <c r="P4" s="68">
        <v>1040</v>
      </c>
      <c r="Q4" s="68">
        <v>1047</v>
      </c>
      <c r="R4" s="68">
        <v>1053</v>
      </c>
      <c r="S4" s="68">
        <v>1060</v>
      </c>
      <c r="T4" s="68">
        <v>1067</v>
      </c>
      <c r="U4" s="68">
        <v>1074</v>
      </c>
      <c r="V4" s="68">
        <v>1081</v>
      </c>
      <c r="W4" s="68">
        <v>1088</v>
      </c>
      <c r="X4" s="68">
        <v>1096</v>
      </c>
      <c r="Y4" s="68">
        <v>1104</v>
      </c>
      <c r="Z4" s="68">
        <v>1112</v>
      </c>
      <c r="AA4" s="68">
        <v>1121</v>
      </c>
      <c r="AB4" s="68">
        <v>1131</v>
      </c>
      <c r="AC4" s="68">
        <v>1142</v>
      </c>
      <c r="AD4" s="68">
        <v>1153</v>
      </c>
      <c r="AE4" s="68">
        <v>1164</v>
      </c>
      <c r="AF4" s="68">
        <v>1175</v>
      </c>
      <c r="AG4" s="68">
        <v>1187</v>
      </c>
    </row>
    <row r="5" spans="1:33" x14ac:dyDescent="0.35">
      <c r="A5" s="60" t="s">
        <v>94</v>
      </c>
      <c r="B5" s="31">
        <v>936</v>
      </c>
      <c r="C5" s="31">
        <v>945</v>
      </c>
      <c r="D5" s="31">
        <v>952</v>
      </c>
      <c r="E5" s="31">
        <v>959</v>
      </c>
      <c r="F5" s="31">
        <v>967</v>
      </c>
      <c r="G5" s="31">
        <v>974</v>
      </c>
      <c r="H5" s="31">
        <v>982</v>
      </c>
      <c r="I5" s="31">
        <v>989</v>
      </c>
      <c r="J5" s="31">
        <v>997</v>
      </c>
      <c r="K5" s="28">
        <v>1004</v>
      </c>
      <c r="L5" s="28">
        <v>1011</v>
      </c>
      <c r="M5" s="28">
        <v>1019</v>
      </c>
      <c r="N5" s="28">
        <v>1026</v>
      </c>
      <c r="O5" s="28">
        <v>1034</v>
      </c>
      <c r="P5" s="28">
        <v>1040</v>
      </c>
      <c r="Q5" s="28">
        <v>1046</v>
      </c>
      <c r="R5" s="28">
        <v>1053</v>
      </c>
      <c r="S5" s="28">
        <v>1060</v>
      </c>
      <c r="T5" s="28">
        <v>1066</v>
      </c>
      <c r="U5" s="28">
        <v>1073</v>
      </c>
      <c r="V5" s="28">
        <v>1080</v>
      </c>
      <c r="W5" s="28">
        <v>1088</v>
      </c>
      <c r="X5" s="28">
        <v>1096</v>
      </c>
      <c r="Y5" s="28">
        <v>1103</v>
      </c>
      <c r="Z5" s="28">
        <v>1112</v>
      </c>
      <c r="AA5" s="28">
        <v>1121</v>
      </c>
      <c r="AB5" s="28">
        <v>1131</v>
      </c>
      <c r="AC5" s="28">
        <v>1141</v>
      </c>
      <c r="AD5" s="28">
        <v>1152</v>
      </c>
      <c r="AE5" s="28">
        <v>1163</v>
      </c>
      <c r="AF5" s="28">
        <v>1175</v>
      </c>
      <c r="AG5" s="28">
        <v>1187</v>
      </c>
    </row>
    <row r="6" spans="1:33" x14ac:dyDescent="0.35">
      <c r="A6" s="60" t="s">
        <v>95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1</v>
      </c>
      <c r="AC6" s="31">
        <v>1</v>
      </c>
      <c r="AD6" s="31">
        <v>1</v>
      </c>
      <c r="AE6" s="31">
        <v>1</v>
      </c>
      <c r="AF6" s="31">
        <v>1</v>
      </c>
      <c r="AG6" s="31">
        <v>1</v>
      </c>
    </row>
    <row r="7" spans="1:33" x14ac:dyDescent="0.35">
      <c r="A7" s="60" t="s">
        <v>96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</row>
    <row r="8" spans="1:33" x14ac:dyDescent="0.35">
      <c r="A8" s="60" t="s">
        <v>97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</row>
    <row r="9" spans="1:33" x14ac:dyDescent="0.35">
      <c r="A9" s="60" t="s">
        <v>98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</row>
    <row r="10" spans="1:33" x14ac:dyDescent="0.35">
      <c r="A10" s="60" t="s">
        <v>99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</row>
    <row r="11" spans="1:33" x14ac:dyDescent="0.35">
      <c r="A11" s="57" t="s">
        <v>39</v>
      </c>
      <c r="B11" s="68">
        <v>1028</v>
      </c>
      <c r="C11" s="68">
        <v>1050</v>
      </c>
      <c r="D11" s="68">
        <v>1070</v>
      </c>
      <c r="E11" s="68">
        <v>1089</v>
      </c>
      <c r="F11" s="68">
        <v>1108</v>
      </c>
      <c r="G11" s="68">
        <v>1127</v>
      </c>
      <c r="H11" s="68">
        <v>1144</v>
      </c>
      <c r="I11" s="68">
        <v>1160</v>
      </c>
      <c r="J11" s="68">
        <v>1176</v>
      </c>
      <c r="K11" s="68">
        <v>1192</v>
      </c>
      <c r="L11" s="68">
        <v>1208</v>
      </c>
      <c r="M11" s="68">
        <v>1223</v>
      </c>
      <c r="N11" s="68">
        <v>1238</v>
      </c>
      <c r="O11" s="68">
        <v>1253</v>
      </c>
      <c r="P11" s="68">
        <v>1267</v>
      </c>
      <c r="Q11" s="68">
        <v>1281</v>
      </c>
      <c r="R11" s="68">
        <v>1296</v>
      </c>
      <c r="S11" s="68">
        <v>1311</v>
      </c>
      <c r="T11" s="68">
        <v>1326</v>
      </c>
      <c r="U11" s="68">
        <v>1341</v>
      </c>
      <c r="V11" s="68">
        <v>1356</v>
      </c>
      <c r="W11" s="68">
        <v>1373</v>
      </c>
      <c r="X11" s="68">
        <v>1389</v>
      </c>
      <c r="Y11" s="68">
        <v>1406</v>
      </c>
      <c r="Z11" s="68">
        <v>1423</v>
      </c>
      <c r="AA11" s="68">
        <v>1441</v>
      </c>
      <c r="AB11" s="68">
        <v>1458</v>
      </c>
      <c r="AC11" s="68">
        <v>1477</v>
      </c>
      <c r="AD11" s="68">
        <v>1495</v>
      </c>
      <c r="AE11" s="68">
        <v>1513</v>
      </c>
      <c r="AF11" s="68">
        <v>1532</v>
      </c>
      <c r="AG11" s="68">
        <v>1550</v>
      </c>
    </row>
    <row r="12" spans="1:33" x14ac:dyDescent="0.35">
      <c r="A12" s="60" t="s">
        <v>94</v>
      </c>
      <c r="B12" s="28">
        <v>1028</v>
      </c>
      <c r="C12" s="28">
        <v>1050</v>
      </c>
      <c r="D12" s="28">
        <v>1070</v>
      </c>
      <c r="E12" s="28">
        <v>1088</v>
      </c>
      <c r="F12" s="28">
        <v>1108</v>
      </c>
      <c r="G12" s="28">
        <v>1126</v>
      </c>
      <c r="H12" s="28">
        <v>1143</v>
      </c>
      <c r="I12" s="28">
        <v>1160</v>
      </c>
      <c r="J12" s="28">
        <v>1176</v>
      </c>
      <c r="K12" s="28">
        <v>1192</v>
      </c>
      <c r="L12" s="28">
        <v>1207</v>
      </c>
      <c r="M12" s="28">
        <v>1223</v>
      </c>
      <c r="N12" s="28">
        <v>1238</v>
      </c>
      <c r="O12" s="28">
        <v>1252</v>
      </c>
      <c r="P12" s="28">
        <v>1267</v>
      </c>
      <c r="Q12" s="28">
        <v>1281</v>
      </c>
      <c r="R12" s="28">
        <v>1296</v>
      </c>
      <c r="S12" s="28">
        <v>1310</v>
      </c>
      <c r="T12" s="28">
        <v>1325</v>
      </c>
      <c r="U12" s="28">
        <v>1340</v>
      </c>
      <c r="V12" s="28">
        <v>1356</v>
      </c>
      <c r="W12" s="28">
        <v>1372</v>
      </c>
      <c r="X12" s="28">
        <v>1389</v>
      </c>
      <c r="Y12" s="28">
        <v>1406</v>
      </c>
      <c r="Z12" s="28">
        <v>1423</v>
      </c>
      <c r="AA12" s="28">
        <v>1440</v>
      </c>
      <c r="AB12" s="28">
        <v>1458</v>
      </c>
      <c r="AC12" s="28">
        <v>1476</v>
      </c>
      <c r="AD12" s="28">
        <v>1494</v>
      </c>
      <c r="AE12" s="28">
        <v>1512</v>
      </c>
      <c r="AF12" s="28">
        <v>1531</v>
      </c>
      <c r="AG12" s="28">
        <v>1549</v>
      </c>
    </row>
    <row r="13" spans="1:33" x14ac:dyDescent="0.35">
      <c r="A13" s="60" t="s">
        <v>95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31">
        <v>1</v>
      </c>
      <c r="AG13" s="31">
        <v>1</v>
      </c>
    </row>
    <row r="14" spans="1:33" x14ac:dyDescent="0.35">
      <c r="A14" s="60" t="s">
        <v>96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</row>
    <row r="15" spans="1:33" x14ac:dyDescent="0.35">
      <c r="A15" s="60" t="s">
        <v>97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</row>
    <row r="16" spans="1:33" x14ac:dyDescent="0.35">
      <c r="A16" s="60" t="s">
        <v>98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</row>
    <row r="17" spans="1:33" x14ac:dyDescent="0.35">
      <c r="A17" s="61" t="s">
        <v>99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</row>
    <row r="18" spans="1:33" x14ac:dyDescent="0.3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</row>
    <row r="19" spans="1:33" x14ac:dyDescent="0.35">
      <c r="A19" s="18" t="s">
        <v>100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</row>
    <row r="20" spans="1:33" x14ac:dyDescent="0.35">
      <c r="A20" s="57" t="s">
        <v>101</v>
      </c>
      <c r="B20" s="65">
        <v>570</v>
      </c>
      <c r="C20" s="65">
        <v>576</v>
      </c>
      <c r="D20" s="65">
        <v>581</v>
      </c>
      <c r="E20" s="65">
        <v>585</v>
      </c>
      <c r="F20" s="65">
        <v>590</v>
      </c>
      <c r="G20" s="65">
        <v>595</v>
      </c>
      <c r="H20" s="65">
        <v>599</v>
      </c>
      <c r="I20" s="65">
        <v>604</v>
      </c>
      <c r="J20" s="65">
        <v>609</v>
      </c>
      <c r="K20" s="65">
        <v>614</v>
      </c>
      <c r="L20" s="65">
        <v>619</v>
      </c>
      <c r="M20" s="65">
        <v>624</v>
      </c>
      <c r="N20" s="65">
        <v>628</v>
      </c>
      <c r="O20" s="65">
        <v>633</v>
      </c>
      <c r="P20" s="65">
        <v>638</v>
      </c>
      <c r="Q20" s="65">
        <v>642</v>
      </c>
      <c r="R20" s="65">
        <v>647</v>
      </c>
      <c r="S20" s="65">
        <v>653</v>
      </c>
      <c r="T20" s="65">
        <v>658</v>
      </c>
      <c r="U20" s="65">
        <v>663</v>
      </c>
      <c r="V20" s="65">
        <v>668</v>
      </c>
      <c r="W20" s="65">
        <v>674</v>
      </c>
      <c r="X20" s="65">
        <v>679</v>
      </c>
      <c r="Y20" s="65">
        <v>685</v>
      </c>
      <c r="Z20" s="65">
        <v>691</v>
      </c>
      <c r="AA20" s="65">
        <v>697</v>
      </c>
      <c r="AB20" s="65">
        <v>703</v>
      </c>
      <c r="AC20" s="65">
        <v>709</v>
      </c>
      <c r="AD20" s="65">
        <v>716</v>
      </c>
      <c r="AE20" s="65">
        <v>722</v>
      </c>
      <c r="AF20" s="65">
        <v>729</v>
      </c>
      <c r="AG20" s="65">
        <v>736</v>
      </c>
    </row>
    <row r="21" spans="1:33" x14ac:dyDescent="0.35">
      <c r="A21" s="60" t="s">
        <v>94</v>
      </c>
      <c r="B21" s="31">
        <v>570</v>
      </c>
      <c r="C21" s="31">
        <v>576</v>
      </c>
      <c r="D21" s="31">
        <v>581</v>
      </c>
      <c r="E21" s="31">
        <v>585</v>
      </c>
      <c r="F21" s="31">
        <v>590</v>
      </c>
      <c r="G21" s="31">
        <v>595</v>
      </c>
      <c r="H21" s="31">
        <v>599</v>
      </c>
      <c r="I21" s="31">
        <v>604</v>
      </c>
      <c r="J21" s="31">
        <v>609</v>
      </c>
      <c r="K21" s="31">
        <v>614</v>
      </c>
      <c r="L21" s="31">
        <v>619</v>
      </c>
      <c r="M21" s="31">
        <v>624</v>
      </c>
      <c r="N21" s="31">
        <v>628</v>
      </c>
      <c r="O21" s="31">
        <v>633</v>
      </c>
      <c r="P21" s="31">
        <v>638</v>
      </c>
      <c r="Q21" s="31">
        <v>642</v>
      </c>
      <c r="R21" s="31">
        <v>647</v>
      </c>
      <c r="S21" s="31">
        <v>653</v>
      </c>
      <c r="T21" s="31">
        <v>658</v>
      </c>
      <c r="U21" s="31">
        <v>663</v>
      </c>
      <c r="V21" s="31">
        <v>668</v>
      </c>
      <c r="W21" s="31">
        <v>674</v>
      </c>
      <c r="X21" s="31">
        <v>679</v>
      </c>
      <c r="Y21" s="31">
        <v>685</v>
      </c>
      <c r="Z21" s="31">
        <v>690</v>
      </c>
      <c r="AA21" s="31">
        <v>696</v>
      </c>
      <c r="AB21" s="31">
        <v>702</v>
      </c>
      <c r="AC21" s="31">
        <v>709</v>
      </c>
      <c r="AD21" s="31">
        <v>715</v>
      </c>
      <c r="AE21" s="31">
        <v>722</v>
      </c>
      <c r="AF21" s="31">
        <v>729</v>
      </c>
      <c r="AG21" s="31">
        <v>735</v>
      </c>
    </row>
    <row r="22" spans="1:33" x14ac:dyDescent="0.35">
      <c r="A22" s="60" t="s">
        <v>95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</row>
    <row r="23" spans="1:33" x14ac:dyDescent="0.35">
      <c r="A23" s="60" t="s">
        <v>96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</row>
    <row r="24" spans="1:33" x14ac:dyDescent="0.35">
      <c r="A24" s="60" t="s">
        <v>97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</row>
    <row r="25" spans="1:33" x14ac:dyDescent="0.35">
      <c r="A25" s="60" t="s">
        <v>98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</row>
    <row r="26" spans="1:33" x14ac:dyDescent="0.35">
      <c r="A26" s="60" t="s">
        <v>99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</row>
    <row r="27" spans="1:33" x14ac:dyDescent="0.35">
      <c r="A27" s="57" t="s">
        <v>102</v>
      </c>
      <c r="B27" s="68">
        <v>1544</v>
      </c>
      <c r="C27" s="68">
        <v>1561</v>
      </c>
      <c r="D27" s="68">
        <v>1575</v>
      </c>
      <c r="E27" s="68">
        <v>1588</v>
      </c>
      <c r="F27" s="68">
        <v>1603</v>
      </c>
      <c r="G27" s="68">
        <v>1617</v>
      </c>
      <c r="H27" s="68">
        <v>1630</v>
      </c>
      <c r="I27" s="68">
        <v>1643</v>
      </c>
      <c r="J27" s="68">
        <v>1655</v>
      </c>
      <c r="K27" s="68">
        <v>1668</v>
      </c>
      <c r="L27" s="68">
        <v>1681</v>
      </c>
      <c r="M27" s="68">
        <v>1694</v>
      </c>
      <c r="N27" s="68">
        <v>1707</v>
      </c>
      <c r="O27" s="68">
        <v>1721</v>
      </c>
      <c r="P27" s="68">
        <v>1735</v>
      </c>
      <c r="Q27" s="68">
        <v>1749</v>
      </c>
      <c r="R27" s="68">
        <v>1765</v>
      </c>
      <c r="S27" s="68">
        <v>1781</v>
      </c>
      <c r="T27" s="68">
        <v>1792</v>
      </c>
      <c r="U27" s="68">
        <v>1803</v>
      </c>
      <c r="V27" s="68">
        <v>1816</v>
      </c>
      <c r="W27" s="68">
        <v>1828</v>
      </c>
      <c r="X27" s="68">
        <v>1841</v>
      </c>
      <c r="Y27" s="68">
        <v>1854</v>
      </c>
      <c r="Z27" s="68">
        <v>1867</v>
      </c>
      <c r="AA27" s="68">
        <v>1881</v>
      </c>
      <c r="AB27" s="68">
        <v>1897</v>
      </c>
      <c r="AC27" s="68">
        <v>1914</v>
      </c>
      <c r="AD27" s="68">
        <v>1931</v>
      </c>
      <c r="AE27" s="68">
        <v>1950</v>
      </c>
      <c r="AF27" s="68">
        <v>1968</v>
      </c>
      <c r="AG27" s="68">
        <v>1987</v>
      </c>
    </row>
    <row r="28" spans="1:33" x14ac:dyDescent="0.35">
      <c r="A28" s="60" t="s">
        <v>94</v>
      </c>
      <c r="B28" s="28">
        <v>1544</v>
      </c>
      <c r="C28" s="28">
        <v>1561</v>
      </c>
      <c r="D28" s="28">
        <v>1575</v>
      </c>
      <c r="E28" s="28">
        <v>1588</v>
      </c>
      <c r="F28" s="28">
        <v>1603</v>
      </c>
      <c r="G28" s="28">
        <v>1617</v>
      </c>
      <c r="H28" s="28">
        <v>1630</v>
      </c>
      <c r="I28" s="28">
        <v>1642</v>
      </c>
      <c r="J28" s="28">
        <v>1655</v>
      </c>
      <c r="K28" s="28">
        <v>1668</v>
      </c>
      <c r="L28" s="28">
        <v>1681</v>
      </c>
      <c r="M28" s="28">
        <v>1694</v>
      </c>
      <c r="N28" s="28">
        <v>1707</v>
      </c>
      <c r="O28" s="28">
        <v>1721</v>
      </c>
      <c r="P28" s="28">
        <v>1734</v>
      </c>
      <c r="Q28" s="28">
        <v>1749</v>
      </c>
      <c r="R28" s="28">
        <v>1764</v>
      </c>
      <c r="S28" s="28">
        <v>1781</v>
      </c>
      <c r="T28" s="28">
        <v>1792</v>
      </c>
      <c r="U28" s="28">
        <v>1803</v>
      </c>
      <c r="V28" s="28">
        <v>1815</v>
      </c>
      <c r="W28" s="28">
        <v>1828</v>
      </c>
      <c r="X28" s="28">
        <v>1840</v>
      </c>
      <c r="Y28" s="28">
        <v>1853</v>
      </c>
      <c r="Z28" s="28">
        <v>1866</v>
      </c>
      <c r="AA28" s="28">
        <v>1881</v>
      </c>
      <c r="AB28" s="28">
        <v>1896</v>
      </c>
      <c r="AC28" s="28">
        <v>1913</v>
      </c>
      <c r="AD28" s="28">
        <v>1930</v>
      </c>
      <c r="AE28" s="28">
        <v>1949</v>
      </c>
      <c r="AF28" s="28">
        <v>1967</v>
      </c>
      <c r="AG28" s="28">
        <v>1986</v>
      </c>
    </row>
    <row r="29" spans="1:33" x14ac:dyDescent="0.35">
      <c r="A29" s="60" t="s">
        <v>95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1</v>
      </c>
      <c r="Y29" s="31">
        <v>1</v>
      </c>
      <c r="Z29" s="31">
        <v>1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</row>
    <row r="30" spans="1:33" x14ac:dyDescent="0.35">
      <c r="A30" s="60" t="s">
        <v>96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</row>
    <row r="31" spans="1:33" x14ac:dyDescent="0.35">
      <c r="A31" s="60" t="s">
        <v>97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</row>
    <row r="32" spans="1:33" x14ac:dyDescent="0.35">
      <c r="A32" s="60" t="s">
        <v>98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3" spans="1:33" x14ac:dyDescent="0.35">
      <c r="A33" s="61" t="s">
        <v>99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</row>
    <row r="35" spans="1:33" ht="15" thickBot="1" x14ac:dyDescent="0.4">
      <c r="A35" s="38" t="s">
        <v>103</v>
      </c>
      <c r="B35" s="39">
        <v>2019</v>
      </c>
      <c r="C35" s="39">
        <v>2020</v>
      </c>
      <c r="D35" s="39">
        <v>2021</v>
      </c>
      <c r="E35" s="39">
        <v>2022</v>
      </c>
      <c r="F35" s="39">
        <v>2023</v>
      </c>
      <c r="G35" s="39">
        <v>2024</v>
      </c>
      <c r="H35" s="39">
        <v>2025</v>
      </c>
      <c r="I35" s="39">
        <v>2026</v>
      </c>
      <c r="J35" s="39">
        <v>2027</v>
      </c>
      <c r="K35" s="39">
        <v>2028</v>
      </c>
      <c r="L35" s="39">
        <v>2029</v>
      </c>
      <c r="M35" s="39">
        <v>2030</v>
      </c>
      <c r="N35" s="39">
        <v>2031</v>
      </c>
      <c r="O35" s="39">
        <v>2032</v>
      </c>
      <c r="P35" s="39">
        <v>2033</v>
      </c>
      <c r="Q35" s="39">
        <v>2034</v>
      </c>
      <c r="R35" s="39">
        <v>2035</v>
      </c>
      <c r="S35" s="39">
        <v>2036</v>
      </c>
      <c r="T35" s="39">
        <v>2037</v>
      </c>
      <c r="U35" s="39">
        <v>2038</v>
      </c>
      <c r="V35" s="39">
        <v>2039</v>
      </c>
      <c r="W35" s="39">
        <v>2040</v>
      </c>
      <c r="X35" s="39">
        <v>2041</v>
      </c>
      <c r="Y35" s="39">
        <v>2042</v>
      </c>
      <c r="Z35" s="39">
        <v>2043</v>
      </c>
      <c r="AA35" s="39">
        <v>2044</v>
      </c>
      <c r="AB35" s="39">
        <v>2045</v>
      </c>
      <c r="AC35" s="39">
        <v>2046</v>
      </c>
      <c r="AD35" s="39">
        <v>2047</v>
      </c>
      <c r="AE35" s="39">
        <v>2048</v>
      </c>
      <c r="AF35" s="39">
        <v>2049</v>
      </c>
      <c r="AG35" s="39">
        <v>2050</v>
      </c>
    </row>
    <row r="36" spans="1:33" x14ac:dyDescent="0.35">
      <c r="A36" s="18" t="s">
        <v>104</v>
      </c>
      <c r="B36" s="62">
        <v>383.9</v>
      </c>
      <c r="C36" s="62">
        <v>387.3</v>
      </c>
      <c r="D36" s="62">
        <v>390.3</v>
      </c>
      <c r="E36" s="62">
        <v>393.1</v>
      </c>
      <c r="F36" s="62">
        <v>396.4</v>
      </c>
      <c r="G36" s="62">
        <v>399.5</v>
      </c>
      <c r="H36" s="62">
        <v>402.5</v>
      </c>
      <c r="I36" s="62">
        <v>405.8</v>
      </c>
      <c r="J36" s="62">
        <v>409</v>
      </c>
      <c r="K36" s="62">
        <v>412.3</v>
      </c>
      <c r="L36" s="62">
        <v>415.5</v>
      </c>
      <c r="M36" s="62">
        <v>418.9</v>
      </c>
      <c r="N36" s="62">
        <v>422.4</v>
      </c>
      <c r="O36" s="62">
        <v>425.9</v>
      </c>
      <c r="P36" s="62">
        <v>429.5</v>
      </c>
      <c r="Q36" s="62">
        <v>433.2</v>
      </c>
      <c r="R36" s="62">
        <v>437.1</v>
      </c>
      <c r="S36" s="62">
        <v>441.2</v>
      </c>
      <c r="T36" s="62">
        <v>444.1</v>
      </c>
      <c r="U36" s="62">
        <v>447.1</v>
      </c>
      <c r="V36" s="62">
        <v>450.3</v>
      </c>
      <c r="W36" s="62">
        <v>453.6</v>
      </c>
      <c r="X36" s="62">
        <v>457</v>
      </c>
      <c r="Y36" s="62">
        <v>460.5</v>
      </c>
      <c r="Z36" s="62">
        <v>464</v>
      </c>
      <c r="AA36" s="62">
        <v>468.2</v>
      </c>
      <c r="AB36" s="62">
        <v>472.3</v>
      </c>
      <c r="AC36" s="62">
        <v>476.6</v>
      </c>
      <c r="AD36" s="62">
        <v>481.1</v>
      </c>
      <c r="AE36" s="62">
        <v>485.9</v>
      </c>
      <c r="AF36" s="62">
        <v>490.6</v>
      </c>
      <c r="AG36" s="62">
        <v>495.4</v>
      </c>
    </row>
    <row r="37" spans="1:33" x14ac:dyDescent="0.35">
      <c r="A37" s="57" t="s">
        <v>101</v>
      </c>
      <c r="B37" s="65">
        <v>87.3</v>
      </c>
      <c r="C37" s="65">
        <v>88</v>
      </c>
      <c r="D37" s="65">
        <v>88.7</v>
      </c>
      <c r="E37" s="65">
        <v>89.3</v>
      </c>
      <c r="F37" s="65">
        <v>90</v>
      </c>
      <c r="G37" s="65">
        <v>90.7</v>
      </c>
      <c r="H37" s="65">
        <v>91.3</v>
      </c>
      <c r="I37" s="65">
        <v>92.1</v>
      </c>
      <c r="J37" s="65">
        <v>92.8</v>
      </c>
      <c r="K37" s="65">
        <v>93.6</v>
      </c>
      <c r="L37" s="65">
        <v>94.3</v>
      </c>
      <c r="M37" s="65">
        <v>95.1</v>
      </c>
      <c r="N37" s="65">
        <v>95.8</v>
      </c>
      <c r="O37" s="65">
        <v>96.6</v>
      </c>
      <c r="P37" s="65">
        <v>97.3</v>
      </c>
      <c r="Q37" s="65">
        <v>98.1</v>
      </c>
      <c r="R37" s="65">
        <v>98.9</v>
      </c>
      <c r="S37" s="65">
        <v>99.7</v>
      </c>
      <c r="T37" s="65">
        <v>100.5</v>
      </c>
      <c r="U37" s="65">
        <v>101.3</v>
      </c>
      <c r="V37" s="65">
        <v>102.1</v>
      </c>
      <c r="W37" s="65">
        <v>103</v>
      </c>
      <c r="X37" s="65">
        <v>103.9</v>
      </c>
      <c r="Y37" s="65">
        <v>104.8</v>
      </c>
      <c r="Z37" s="65">
        <v>105.7</v>
      </c>
      <c r="AA37" s="65">
        <v>106.8</v>
      </c>
      <c r="AB37" s="65">
        <v>107.7</v>
      </c>
      <c r="AC37" s="65">
        <v>108.8</v>
      </c>
      <c r="AD37" s="65">
        <v>109.8</v>
      </c>
      <c r="AE37" s="65">
        <v>110.9</v>
      </c>
      <c r="AF37" s="65">
        <v>111.9</v>
      </c>
      <c r="AG37" s="65">
        <v>113</v>
      </c>
    </row>
    <row r="38" spans="1:33" x14ac:dyDescent="0.35">
      <c r="A38" s="60" t="s">
        <v>94</v>
      </c>
      <c r="B38" s="31">
        <v>87.3</v>
      </c>
      <c r="C38" s="31">
        <v>88</v>
      </c>
      <c r="D38" s="31">
        <v>88.7</v>
      </c>
      <c r="E38" s="31">
        <v>89.3</v>
      </c>
      <c r="F38" s="31">
        <v>90</v>
      </c>
      <c r="G38" s="31">
        <v>90.6</v>
      </c>
      <c r="H38" s="31">
        <v>91.3</v>
      </c>
      <c r="I38" s="31">
        <v>92</v>
      </c>
      <c r="J38" s="31">
        <v>92.8</v>
      </c>
      <c r="K38" s="31">
        <v>93.5</v>
      </c>
      <c r="L38" s="31">
        <v>94.3</v>
      </c>
      <c r="M38" s="31">
        <v>95</v>
      </c>
      <c r="N38" s="31">
        <v>95.8</v>
      </c>
      <c r="O38" s="31">
        <v>96.5</v>
      </c>
      <c r="P38" s="31">
        <v>97.3</v>
      </c>
      <c r="Q38" s="31">
        <v>98.1</v>
      </c>
      <c r="R38" s="31">
        <v>98.9</v>
      </c>
      <c r="S38" s="31">
        <v>99.7</v>
      </c>
      <c r="T38" s="31">
        <v>100.5</v>
      </c>
      <c r="U38" s="31">
        <v>101.3</v>
      </c>
      <c r="V38" s="31">
        <v>102.1</v>
      </c>
      <c r="W38" s="31">
        <v>103</v>
      </c>
      <c r="X38" s="31">
        <v>103.9</v>
      </c>
      <c r="Y38" s="31">
        <v>104.8</v>
      </c>
      <c r="Z38" s="31">
        <v>105.7</v>
      </c>
      <c r="AA38" s="31">
        <v>106.8</v>
      </c>
      <c r="AB38" s="31">
        <v>107.7</v>
      </c>
      <c r="AC38" s="31">
        <v>108.7</v>
      </c>
      <c r="AD38" s="31">
        <v>109.8</v>
      </c>
      <c r="AE38" s="31">
        <v>110.8</v>
      </c>
      <c r="AF38" s="31">
        <v>111.9</v>
      </c>
      <c r="AG38" s="31">
        <v>113</v>
      </c>
    </row>
    <row r="39" spans="1:33" x14ac:dyDescent="0.35">
      <c r="A39" s="60" t="s">
        <v>95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</row>
    <row r="40" spans="1:33" x14ac:dyDescent="0.35">
      <c r="A40" s="60" t="s">
        <v>96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</row>
    <row r="41" spans="1:33" x14ac:dyDescent="0.35">
      <c r="A41" s="60" t="s">
        <v>97</v>
      </c>
      <c r="B41" s="31">
        <v>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</row>
    <row r="42" spans="1:33" x14ac:dyDescent="0.35">
      <c r="A42" s="60" t="s">
        <v>98</v>
      </c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</row>
    <row r="43" spans="1:33" x14ac:dyDescent="0.35">
      <c r="A43" s="60" t="s">
        <v>99</v>
      </c>
      <c r="B43" s="31">
        <v>0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</row>
    <row r="44" spans="1:33" x14ac:dyDescent="0.35">
      <c r="A44" s="57" t="s">
        <v>102</v>
      </c>
      <c r="B44" s="65">
        <v>296.60000000000002</v>
      </c>
      <c r="C44" s="65">
        <v>299.2</v>
      </c>
      <c r="D44" s="65">
        <v>301.60000000000002</v>
      </c>
      <c r="E44" s="65">
        <v>303.8</v>
      </c>
      <c r="F44" s="65">
        <v>306.39999999999998</v>
      </c>
      <c r="G44" s="65">
        <v>308.8</v>
      </c>
      <c r="H44" s="65">
        <v>311.2</v>
      </c>
      <c r="I44" s="65">
        <v>313.7</v>
      </c>
      <c r="J44" s="65">
        <v>316.2</v>
      </c>
      <c r="K44" s="65">
        <v>318.7</v>
      </c>
      <c r="L44" s="65">
        <v>321.2</v>
      </c>
      <c r="M44" s="65">
        <v>323.89999999999998</v>
      </c>
      <c r="N44" s="65">
        <v>326.60000000000002</v>
      </c>
      <c r="O44" s="65">
        <v>329.4</v>
      </c>
      <c r="P44" s="65">
        <v>332.2</v>
      </c>
      <c r="Q44" s="65">
        <v>335.2</v>
      </c>
      <c r="R44" s="65">
        <v>338.2</v>
      </c>
      <c r="S44" s="65">
        <v>341.5</v>
      </c>
      <c r="T44" s="65">
        <v>343.6</v>
      </c>
      <c r="U44" s="65">
        <v>345.8</v>
      </c>
      <c r="V44" s="65">
        <v>348.1</v>
      </c>
      <c r="W44" s="65">
        <v>350.6</v>
      </c>
      <c r="X44" s="65">
        <v>353.1</v>
      </c>
      <c r="Y44" s="65">
        <v>355.7</v>
      </c>
      <c r="Z44" s="65">
        <v>358.4</v>
      </c>
      <c r="AA44" s="65">
        <v>361.4</v>
      </c>
      <c r="AB44" s="65">
        <v>364.5</v>
      </c>
      <c r="AC44" s="65">
        <v>367.8</v>
      </c>
      <c r="AD44" s="65">
        <v>371.3</v>
      </c>
      <c r="AE44" s="65">
        <v>375</v>
      </c>
      <c r="AF44" s="65">
        <v>378.7</v>
      </c>
      <c r="AG44" s="65">
        <v>382.4</v>
      </c>
    </row>
    <row r="45" spans="1:33" x14ac:dyDescent="0.35">
      <c r="A45" s="60" t="s">
        <v>94</v>
      </c>
      <c r="B45" s="31">
        <v>296.60000000000002</v>
      </c>
      <c r="C45" s="31">
        <v>299.2</v>
      </c>
      <c r="D45" s="31">
        <v>301.60000000000002</v>
      </c>
      <c r="E45" s="31">
        <v>303.8</v>
      </c>
      <c r="F45" s="31">
        <v>306.39999999999998</v>
      </c>
      <c r="G45" s="31">
        <v>308.8</v>
      </c>
      <c r="H45" s="31">
        <v>311.2</v>
      </c>
      <c r="I45" s="31">
        <v>313.7</v>
      </c>
      <c r="J45" s="31">
        <v>316.10000000000002</v>
      </c>
      <c r="K45" s="31">
        <v>318.7</v>
      </c>
      <c r="L45" s="31">
        <v>321.2</v>
      </c>
      <c r="M45" s="31">
        <v>323.8</v>
      </c>
      <c r="N45" s="31">
        <v>326.5</v>
      </c>
      <c r="O45" s="31">
        <v>329.3</v>
      </c>
      <c r="P45" s="31">
        <v>332.2</v>
      </c>
      <c r="Q45" s="31">
        <v>335.1</v>
      </c>
      <c r="R45" s="31">
        <v>338.2</v>
      </c>
      <c r="S45" s="31">
        <v>341.4</v>
      </c>
      <c r="T45" s="31">
        <v>343.5</v>
      </c>
      <c r="U45" s="31">
        <v>345.7</v>
      </c>
      <c r="V45" s="31">
        <v>348</v>
      </c>
      <c r="W45" s="31">
        <v>350.5</v>
      </c>
      <c r="X45" s="31">
        <v>353</v>
      </c>
      <c r="Y45" s="31">
        <v>355.6</v>
      </c>
      <c r="Z45" s="31">
        <v>358.2</v>
      </c>
      <c r="AA45" s="31">
        <v>361.3</v>
      </c>
      <c r="AB45" s="31">
        <v>364.4</v>
      </c>
      <c r="AC45" s="31">
        <v>367.7</v>
      </c>
      <c r="AD45" s="31">
        <v>371.2</v>
      </c>
      <c r="AE45" s="31">
        <v>374.8</v>
      </c>
      <c r="AF45" s="31">
        <v>378.5</v>
      </c>
      <c r="AG45" s="31">
        <v>382.2</v>
      </c>
    </row>
    <row r="46" spans="1:33" x14ac:dyDescent="0.35">
      <c r="A46" s="60" t="s">
        <v>95</v>
      </c>
      <c r="B46" s="31">
        <v>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0.1</v>
      </c>
      <c r="N46" s="31">
        <v>0.1</v>
      </c>
      <c r="O46" s="31">
        <v>0.1</v>
      </c>
      <c r="P46" s="31">
        <v>0.1</v>
      </c>
      <c r="Q46" s="31">
        <v>0.1</v>
      </c>
      <c r="R46" s="31">
        <v>0.1</v>
      </c>
      <c r="S46" s="31">
        <v>0.1</v>
      </c>
      <c r="T46" s="31">
        <v>0.1</v>
      </c>
      <c r="U46" s="31">
        <v>0.1</v>
      </c>
      <c r="V46" s="31">
        <v>0.1</v>
      </c>
      <c r="W46" s="31">
        <v>0.1</v>
      </c>
      <c r="X46" s="31">
        <v>0.1</v>
      </c>
      <c r="Y46" s="31">
        <v>0.1</v>
      </c>
      <c r="Z46" s="31">
        <v>0.1</v>
      </c>
      <c r="AA46" s="31">
        <v>0.1</v>
      </c>
      <c r="AB46" s="31">
        <v>0.1</v>
      </c>
      <c r="AC46" s="31">
        <v>0.1</v>
      </c>
      <c r="AD46" s="31">
        <v>0.1</v>
      </c>
      <c r="AE46" s="31">
        <v>0.2</v>
      </c>
      <c r="AF46" s="31">
        <v>0.2</v>
      </c>
      <c r="AG46" s="31">
        <v>0.2</v>
      </c>
    </row>
    <row r="47" spans="1:33" x14ac:dyDescent="0.35">
      <c r="A47" s="60" t="s">
        <v>96</v>
      </c>
      <c r="B47" s="31">
        <v>0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</row>
    <row r="48" spans="1:33" x14ac:dyDescent="0.35">
      <c r="A48" s="60" t="s">
        <v>97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</row>
    <row r="49" spans="1:33" x14ac:dyDescent="0.35">
      <c r="A49" s="60" t="s">
        <v>98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</row>
    <row r="50" spans="1:33" x14ac:dyDescent="0.35">
      <c r="A50" s="61" t="s">
        <v>99</v>
      </c>
      <c r="B50" s="55">
        <v>0</v>
      </c>
      <c r="C50" s="55">
        <v>0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</row>
    <row r="52" spans="1:33" x14ac:dyDescent="0.35">
      <c r="A52" s="18" t="s">
        <v>105</v>
      </c>
      <c r="B52" s="62">
        <v>299.10000000000002</v>
      </c>
      <c r="C52" s="62">
        <v>303.3</v>
      </c>
      <c r="D52" s="62">
        <v>307.39999999999998</v>
      </c>
      <c r="E52" s="62">
        <v>311.2</v>
      </c>
      <c r="F52" s="62">
        <v>315.5</v>
      </c>
      <c r="G52" s="62">
        <v>319.60000000000002</v>
      </c>
      <c r="H52" s="62">
        <v>323.7</v>
      </c>
      <c r="I52" s="62">
        <v>327.8</v>
      </c>
      <c r="J52" s="62">
        <v>332</v>
      </c>
      <c r="K52" s="62">
        <v>336.2</v>
      </c>
      <c r="L52" s="62">
        <v>340.4</v>
      </c>
      <c r="M52" s="62">
        <v>344.7</v>
      </c>
      <c r="N52" s="62">
        <v>348.9</v>
      </c>
      <c r="O52" s="62">
        <v>353.1</v>
      </c>
      <c r="P52" s="62">
        <v>356.7</v>
      </c>
      <c r="Q52" s="62">
        <v>360.4</v>
      </c>
      <c r="R52" s="62">
        <v>364.1</v>
      </c>
      <c r="S52" s="62">
        <v>367.8</v>
      </c>
      <c r="T52" s="62">
        <v>371.6</v>
      </c>
      <c r="U52" s="62">
        <v>375.7</v>
      </c>
      <c r="V52" s="62">
        <v>379.7</v>
      </c>
      <c r="W52" s="62">
        <v>383.8</v>
      </c>
      <c r="X52" s="62">
        <v>388.1</v>
      </c>
      <c r="Y52" s="62">
        <v>392.5</v>
      </c>
      <c r="Z52" s="62">
        <v>397</v>
      </c>
      <c r="AA52" s="62">
        <v>401.5</v>
      </c>
      <c r="AB52" s="62">
        <v>406.2</v>
      </c>
      <c r="AC52" s="62">
        <v>411.1</v>
      </c>
      <c r="AD52" s="62">
        <v>416</v>
      </c>
      <c r="AE52" s="62">
        <v>421</v>
      </c>
      <c r="AF52" s="62">
        <v>425.9</v>
      </c>
      <c r="AG52" s="62">
        <v>430.9</v>
      </c>
    </row>
    <row r="53" spans="1:33" x14ac:dyDescent="0.35">
      <c r="A53" s="57" t="s">
        <v>38</v>
      </c>
      <c r="B53" s="65">
        <v>115.8</v>
      </c>
      <c r="C53" s="65">
        <v>116.7</v>
      </c>
      <c r="D53" s="65">
        <v>117.5</v>
      </c>
      <c r="E53" s="65">
        <v>118.2</v>
      </c>
      <c r="F53" s="65">
        <v>119.1</v>
      </c>
      <c r="G53" s="65">
        <v>119.9</v>
      </c>
      <c r="H53" s="65">
        <v>120.8</v>
      </c>
      <c r="I53" s="65">
        <v>121.8</v>
      </c>
      <c r="J53" s="65">
        <v>122.8</v>
      </c>
      <c r="K53" s="65">
        <v>123.8</v>
      </c>
      <c r="L53" s="65">
        <v>124.8</v>
      </c>
      <c r="M53" s="65">
        <v>125.8</v>
      </c>
      <c r="N53" s="65">
        <v>126.8</v>
      </c>
      <c r="O53" s="65">
        <v>127.9</v>
      </c>
      <c r="P53" s="65">
        <v>128.9</v>
      </c>
      <c r="Q53" s="65">
        <v>129.80000000000001</v>
      </c>
      <c r="R53" s="65">
        <v>130.9</v>
      </c>
      <c r="S53" s="65">
        <v>131.9</v>
      </c>
      <c r="T53" s="65">
        <v>132.9</v>
      </c>
      <c r="U53" s="65">
        <v>134.1</v>
      </c>
      <c r="V53" s="65">
        <v>135.1</v>
      </c>
      <c r="W53" s="65">
        <v>136.30000000000001</v>
      </c>
      <c r="X53" s="65">
        <v>137.5</v>
      </c>
      <c r="Y53" s="65">
        <v>138.80000000000001</v>
      </c>
      <c r="Z53" s="65">
        <v>140</v>
      </c>
      <c r="AA53" s="65">
        <v>141.4</v>
      </c>
      <c r="AB53" s="65">
        <v>142.80000000000001</v>
      </c>
      <c r="AC53" s="65">
        <v>144.30000000000001</v>
      </c>
      <c r="AD53" s="65">
        <v>145.9</v>
      </c>
      <c r="AE53" s="65">
        <v>147.4</v>
      </c>
      <c r="AF53" s="65">
        <v>149</v>
      </c>
      <c r="AG53" s="65">
        <v>150.6</v>
      </c>
    </row>
    <row r="54" spans="1:33" x14ac:dyDescent="0.35">
      <c r="A54" s="60" t="s">
        <v>94</v>
      </c>
      <c r="B54" s="31">
        <v>115.8</v>
      </c>
      <c r="C54" s="31">
        <v>116.7</v>
      </c>
      <c r="D54" s="31">
        <v>117.5</v>
      </c>
      <c r="E54" s="31">
        <v>118.2</v>
      </c>
      <c r="F54" s="31">
        <v>119</v>
      </c>
      <c r="G54" s="31">
        <v>119.9</v>
      </c>
      <c r="H54" s="31">
        <v>120.8</v>
      </c>
      <c r="I54" s="31">
        <v>121.8</v>
      </c>
      <c r="J54" s="31">
        <v>122.8</v>
      </c>
      <c r="K54" s="31">
        <v>123.8</v>
      </c>
      <c r="L54" s="31">
        <v>124.7</v>
      </c>
      <c r="M54" s="31">
        <v>125.8</v>
      </c>
      <c r="N54" s="31">
        <v>126.8</v>
      </c>
      <c r="O54" s="31">
        <v>127.8</v>
      </c>
      <c r="P54" s="31">
        <v>128.80000000000001</v>
      </c>
      <c r="Q54" s="31">
        <v>129.80000000000001</v>
      </c>
      <c r="R54" s="31">
        <v>130.80000000000001</v>
      </c>
      <c r="S54" s="31">
        <v>131.80000000000001</v>
      </c>
      <c r="T54" s="31">
        <v>132.9</v>
      </c>
      <c r="U54" s="31">
        <v>134</v>
      </c>
      <c r="V54" s="31">
        <v>135.1</v>
      </c>
      <c r="W54" s="31">
        <v>136.30000000000001</v>
      </c>
      <c r="X54" s="31">
        <v>137.5</v>
      </c>
      <c r="Y54" s="31">
        <v>138.69999999999999</v>
      </c>
      <c r="Z54" s="31">
        <v>140</v>
      </c>
      <c r="AA54" s="31">
        <v>141.30000000000001</v>
      </c>
      <c r="AB54" s="31">
        <v>142.80000000000001</v>
      </c>
      <c r="AC54" s="31">
        <v>144.30000000000001</v>
      </c>
      <c r="AD54" s="31">
        <v>145.80000000000001</v>
      </c>
      <c r="AE54" s="31">
        <v>147.4</v>
      </c>
      <c r="AF54" s="31">
        <v>148.9</v>
      </c>
      <c r="AG54" s="31">
        <v>150.6</v>
      </c>
    </row>
    <row r="55" spans="1:33" x14ac:dyDescent="0.35">
      <c r="A55" s="60" t="s">
        <v>95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0.1</v>
      </c>
      <c r="Z55" s="31">
        <v>0.1</v>
      </c>
      <c r="AA55" s="31">
        <v>0.1</v>
      </c>
      <c r="AB55" s="31">
        <v>0.1</v>
      </c>
      <c r="AC55" s="31">
        <v>0.1</v>
      </c>
      <c r="AD55" s="31">
        <v>0.1</v>
      </c>
      <c r="AE55" s="31">
        <v>0.1</v>
      </c>
      <c r="AF55" s="31">
        <v>0.1</v>
      </c>
      <c r="AG55" s="31">
        <v>0.1</v>
      </c>
    </row>
    <row r="56" spans="1:33" x14ac:dyDescent="0.35">
      <c r="A56" s="60" t="s">
        <v>96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</row>
    <row r="57" spans="1:33" x14ac:dyDescent="0.35">
      <c r="A57" s="60" t="s">
        <v>97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</row>
    <row r="58" spans="1:33" x14ac:dyDescent="0.35">
      <c r="A58" s="60" t="s">
        <v>98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</row>
    <row r="59" spans="1:33" x14ac:dyDescent="0.35">
      <c r="A59" s="60" t="s">
        <v>99</v>
      </c>
      <c r="B59" s="31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0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</row>
    <row r="60" spans="1:33" x14ac:dyDescent="0.35">
      <c r="A60" s="57" t="s">
        <v>39</v>
      </c>
      <c r="B60" s="65">
        <v>183.3</v>
      </c>
      <c r="C60" s="65">
        <v>186.6</v>
      </c>
      <c r="D60" s="65">
        <v>189.9</v>
      </c>
      <c r="E60" s="65">
        <v>193</v>
      </c>
      <c r="F60" s="65">
        <v>196.4</v>
      </c>
      <c r="G60" s="65">
        <v>199.7</v>
      </c>
      <c r="H60" s="65">
        <v>202.9</v>
      </c>
      <c r="I60" s="65">
        <v>206</v>
      </c>
      <c r="J60" s="65">
        <v>209.2</v>
      </c>
      <c r="K60" s="65">
        <v>212.4</v>
      </c>
      <c r="L60" s="65">
        <v>215.6</v>
      </c>
      <c r="M60" s="65">
        <v>218.9</v>
      </c>
      <c r="N60" s="65">
        <v>222.1</v>
      </c>
      <c r="O60" s="65">
        <v>225.3</v>
      </c>
      <c r="P60" s="65">
        <v>227.9</v>
      </c>
      <c r="Q60" s="65">
        <v>230.6</v>
      </c>
      <c r="R60" s="65">
        <v>233.2</v>
      </c>
      <c r="S60" s="65">
        <v>236</v>
      </c>
      <c r="T60" s="65">
        <v>238.7</v>
      </c>
      <c r="U60" s="65">
        <v>241.7</v>
      </c>
      <c r="V60" s="65">
        <v>244.5</v>
      </c>
      <c r="W60" s="65">
        <v>247.5</v>
      </c>
      <c r="X60" s="65">
        <v>250.6</v>
      </c>
      <c r="Y60" s="65">
        <v>253.7</v>
      </c>
      <c r="Z60" s="65">
        <v>256.89999999999998</v>
      </c>
      <c r="AA60" s="65">
        <v>260.10000000000002</v>
      </c>
      <c r="AB60" s="65">
        <v>263.39999999999998</v>
      </c>
      <c r="AC60" s="65">
        <v>266.8</v>
      </c>
      <c r="AD60" s="65">
        <v>270.2</v>
      </c>
      <c r="AE60" s="65">
        <v>273.5</v>
      </c>
      <c r="AF60" s="65">
        <v>276.89999999999998</v>
      </c>
      <c r="AG60" s="65">
        <v>280.2</v>
      </c>
    </row>
    <row r="61" spans="1:33" x14ac:dyDescent="0.35">
      <c r="A61" s="60" t="s">
        <v>94</v>
      </c>
      <c r="B61" s="31">
        <v>183.2</v>
      </c>
      <c r="C61" s="31">
        <v>186.6</v>
      </c>
      <c r="D61" s="31">
        <v>189.9</v>
      </c>
      <c r="E61" s="31">
        <v>193</v>
      </c>
      <c r="F61" s="31">
        <v>196.4</v>
      </c>
      <c r="G61" s="31">
        <v>199.7</v>
      </c>
      <c r="H61" s="31">
        <v>202.8</v>
      </c>
      <c r="I61" s="31">
        <v>206</v>
      </c>
      <c r="J61" s="31">
        <v>209.2</v>
      </c>
      <c r="K61" s="31">
        <v>212.4</v>
      </c>
      <c r="L61" s="31">
        <v>215.6</v>
      </c>
      <c r="M61" s="31">
        <v>218.8</v>
      </c>
      <c r="N61" s="31">
        <v>222</v>
      </c>
      <c r="O61" s="31">
        <v>225.2</v>
      </c>
      <c r="P61" s="31">
        <v>227.8</v>
      </c>
      <c r="Q61" s="31">
        <v>230.5</v>
      </c>
      <c r="R61" s="31">
        <v>233.2</v>
      </c>
      <c r="S61" s="31">
        <v>235.9</v>
      </c>
      <c r="T61" s="31">
        <v>238.7</v>
      </c>
      <c r="U61" s="31">
        <v>241.6</v>
      </c>
      <c r="V61" s="31">
        <v>244.4</v>
      </c>
      <c r="W61" s="31">
        <v>247.4</v>
      </c>
      <c r="X61" s="31">
        <v>250.5</v>
      </c>
      <c r="Y61" s="31">
        <v>253.6</v>
      </c>
      <c r="Z61" s="31">
        <v>256.8</v>
      </c>
      <c r="AA61" s="31">
        <v>260</v>
      </c>
      <c r="AB61" s="31">
        <v>263.3</v>
      </c>
      <c r="AC61" s="31">
        <v>266.7</v>
      </c>
      <c r="AD61" s="31">
        <v>270</v>
      </c>
      <c r="AE61" s="31">
        <v>273.39999999999998</v>
      </c>
      <c r="AF61" s="31">
        <v>276.7</v>
      </c>
      <c r="AG61" s="31">
        <v>280.10000000000002</v>
      </c>
    </row>
    <row r="62" spans="1:33" x14ac:dyDescent="0.35">
      <c r="A62" s="60" t="s">
        <v>95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0.1</v>
      </c>
      <c r="P62" s="31">
        <v>0.1</v>
      </c>
      <c r="Q62" s="31">
        <v>0.1</v>
      </c>
      <c r="R62" s="31">
        <v>0.1</v>
      </c>
      <c r="S62" s="31">
        <v>0.1</v>
      </c>
      <c r="T62" s="31">
        <v>0.1</v>
      </c>
      <c r="U62" s="31">
        <v>0.1</v>
      </c>
      <c r="V62" s="31">
        <v>0.1</v>
      </c>
      <c r="W62" s="31">
        <v>0.1</v>
      </c>
      <c r="X62" s="31">
        <v>0.1</v>
      </c>
      <c r="Y62" s="31">
        <v>0.1</v>
      </c>
      <c r="Z62" s="31">
        <v>0.1</v>
      </c>
      <c r="AA62" s="31">
        <v>0.1</v>
      </c>
      <c r="AB62" s="31">
        <v>0.1</v>
      </c>
      <c r="AC62" s="31">
        <v>0.1</v>
      </c>
      <c r="AD62" s="31">
        <v>0.1</v>
      </c>
      <c r="AE62" s="31">
        <v>0.1</v>
      </c>
      <c r="AF62" s="31">
        <v>0.1</v>
      </c>
      <c r="AG62" s="31">
        <v>0.2</v>
      </c>
    </row>
    <row r="63" spans="1:33" x14ac:dyDescent="0.35">
      <c r="A63" s="60" t="s">
        <v>96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</row>
    <row r="64" spans="1:33" x14ac:dyDescent="0.35">
      <c r="A64" s="60" t="s">
        <v>97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</row>
    <row r="65" spans="1:33" x14ac:dyDescent="0.35">
      <c r="A65" s="60" t="s">
        <v>98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</row>
    <row r="66" spans="1:33" x14ac:dyDescent="0.35">
      <c r="A66" s="61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</row>
    <row r="68" spans="1:33" ht="15" thickBot="1" x14ac:dyDescent="0.4">
      <c r="A68" s="38" t="s">
        <v>92</v>
      </c>
      <c r="B68" s="39">
        <v>2020</v>
      </c>
      <c r="C68" s="39">
        <v>2021</v>
      </c>
      <c r="D68" s="39">
        <v>2022</v>
      </c>
      <c r="E68" s="39">
        <v>2023</v>
      </c>
      <c r="F68" s="39">
        <v>2024</v>
      </c>
      <c r="G68" s="39">
        <v>2025</v>
      </c>
      <c r="H68" s="39">
        <v>2026</v>
      </c>
      <c r="I68" s="39">
        <v>2027</v>
      </c>
      <c r="J68" s="39">
        <v>2028</v>
      </c>
      <c r="K68" s="39">
        <v>2029</v>
      </c>
      <c r="L68" s="39">
        <v>2030</v>
      </c>
      <c r="M68" s="39">
        <v>2031</v>
      </c>
      <c r="N68" s="39">
        <v>2032</v>
      </c>
      <c r="O68" s="39">
        <v>2033</v>
      </c>
      <c r="P68" s="39">
        <v>2034</v>
      </c>
      <c r="Q68" s="39">
        <v>2035</v>
      </c>
      <c r="R68" s="39">
        <v>2036</v>
      </c>
      <c r="S68" s="39">
        <v>2037</v>
      </c>
      <c r="T68" s="39">
        <v>2038</v>
      </c>
      <c r="U68" s="39">
        <v>2039</v>
      </c>
      <c r="V68" s="39">
        <v>2040</v>
      </c>
      <c r="W68" s="39">
        <v>2041</v>
      </c>
      <c r="X68" s="39">
        <v>2042</v>
      </c>
      <c r="Y68" s="39">
        <v>2043</v>
      </c>
      <c r="Z68" s="39">
        <v>2044</v>
      </c>
      <c r="AA68" s="39">
        <v>2045</v>
      </c>
      <c r="AB68" s="39">
        <v>2046</v>
      </c>
      <c r="AC68" s="39">
        <v>2047</v>
      </c>
      <c r="AD68" s="39">
        <v>2048</v>
      </c>
      <c r="AE68" s="39">
        <v>2049</v>
      </c>
      <c r="AF68" s="39">
        <v>2050</v>
      </c>
    </row>
    <row r="69" spans="1:33" x14ac:dyDescent="0.35">
      <c r="A69" s="18" t="s">
        <v>93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</row>
    <row r="70" spans="1:33" x14ac:dyDescent="0.35">
      <c r="A70" s="57" t="s">
        <v>38</v>
      </c>
      <c r="B70" s="65">
        <v>945</v>
      </c>
      <c r="C70" s="65">
        <v>952</v>
      </c>
      <c r="D70" s="65">
        <v>959</v>
      </c>
      <c r="E70" s="65">
        <v>967</v>
      </c>
      <c r="F70" s="65">
        <v>974</v>
      </c>
      <c r="G70" s="65">
        <v>982</v>
      </c>
      <c r="H70" s="65">
        <v>990</v>
      </c>
      <c r="I70" s="65">
        <v>997</v>
      </c>
      <c r="J70" s="68">
        <v>1004</v>
      </c>
      <c r="K70" s="68">
        <v>1012</v>
      </c>
      <c r="L70" s="68">
        <v>1019</v>
      </c>
      <c r="M70" s="68">
        <v>1026</v>
      </c>
      <c r="N70" s="68">
        <v>1034</v>
      </c>
      <c r="O70" s="68">
        <v>1040</v>
      </c>
      <c r="P70" s="68">
        <v>1047</v>
      </c>
      <c r="Q70" s="68">
        <v>1053</v>
      </c>
      <c r="R70" s="68">
        <v>1060</v>
      </c>
      <c r="S70" s="68">
        <v>1067</v>
      </c>
      <c r="T70" s="68">
        <v>1074</v>
      </c>
      <c r="U70" s="68">
        <v>1081</v>
      </c>
      <c r="V70" s="68">
        <v>1088</v>
      </c>
      <c r="W70" s="68">
        <v>1096</v>
      </c>
      <c r="X70" s="68">
        <v>1104</v>
      </c>
      <c r="Y70" s="68">
        <v>1112</v>
      </c>
      <c r="Z70" s="68">
        <v>1121</v>
      </c>
      <c r="AA70" s="68">
        <v>1131</v>
      </c>
      <c r="AB70" s="68">
        <v>1142</v>
      </c>
      <c r="AC70" s="68">
        <v>1153</v>
      </c>
      <c r="AD70" s="68">
        <v>1164</v>
      </c>
      <c r="AE70" s="68">
        <v>1175</v>
      </c>
      <c r="AF70" s="68">
        <v>1187</v>
      </c>
    </row>
    <row r="71" spans="1:33" x14ac:dyDescent="0.35">
      <c r="A71" s="60" t="s">
        <v>94</v>
      </c>
      <c r="B71" s="31">
        <v>945</v>
      </c>
      <c r="C71" s="31">
        <v>952</v>
      </c>
      <c r="D71" s="31">
        <v>959</v>
      </c>
      <c r="E71" s="31">
        <v>967</v>
      </c>
      <c r="F71" s="31">
        <v>974</v>
      </c>
      <c r="G71" s="31">
        <v>982</v>
      </c>
      <c r="H71" s="31">
        <v>989</v>
      </c>
      <c r="I71" s="31">
        <v>997</v>
      </c>
      <c r="J71" s="28">
        <v>1004</v>
      </c>
      <c r="K71" s="28">
        <v>1011</v>
      </c>
      <c r="L71" s="28">
        <v>1019</v>
      </c>
      <c r="M71" s="28">
        <v>1026</v>
      </c>
      <c r="N71" s="28">
        <v>1034</v>
      </c>
      <c r="O71" s="28">
        <v>1040</v>
      </c>
      <c r="P71" s="28">
        <v>1046</v>
      </c>
      <c r="Q71" s="28">
        <v>1053</v>
      </c>
      <c r="R71" s="28">
        <v>1060</v>
      </c>
      <c r="S71" s="28">
        <v>1066</v>
      </c>
      <c r="T71" s="28">
        <v>1073</v>
      </c>
      <c r="U71" s="28">
        <v>1080</v>
      </c>
      <c r="V71" s="28">
        <v>1088</v>
      </c>
      <c r="W71" s="28">
        <v>1096</v>
      </c>
      <c r="X71" s="28">
        <v>1103</v>
      </c>
      <c r="Y71" s="28">
        <v>1112</v>
      </c>
      <c r="Z71" s="28">
        <v>1121</v>
      </c>
      <c r="AA71" s="28">
        <v>1131</v>
      </c>
      <c r="AB71" s="28">
        <v>1141</v>
      </c>
      <c r="AC71" s="28">
        <v>1152</v>
      </c>
      <c r="AD71" s="28">
        <v>1163</v>
      </c>
      <c r="AE71" s="28">
        <v>1175</v>
      </c>
      <c r="AF71" s="28">
        <v>1187</v>
      </c>
    </row>
    <row r="72" spans="1:33" x14ac:dyDescent="0.35">
      <c r="A72" s="60" t="s">
        <v>95</v>
      </c>
      <c r="B72" s="31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1</v>
      </c>
      <c r="AB72" s="31">
        <v>1</v>
      </c>
      <c r="AC72" s="31">
        <v>1</v>
      </c>
      <c r="AD72" s="31">
        <v>1</v>
      </c>
      <c r="AE72" s="31">
        <v>1</v>
      </c>
      <c r="AF72" s="31">
        <v>1</v>
      </c>
    </row>
    <row r="73" spans="1:33" x14ac:dyDescent="0.35">
      <c r="A73" s="60" t="s">
        <v>96</v>
      </c>
      <c r="B73" s="31">
        <v>0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</row>
    <row r="74" spans="1:33" x14ac:dyDescent="0.35">
      <c r="A74" s="60" t="s">
        <v>97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</row>
    <row r="75" spans="1:33" x14ac:dyDescent="0.35">
      <c r="A75" s="60" t="s">
        <v>98</v>
      </c>
      <c r="B75" s="31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</row>
    <row r="76" spans="1:33" x14ac:dyDescent="0.35">
      <c r="A76" s="60" t="s">
        <v>99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</row>
    <row r="77" spans="1:33" x14ac:dyDescent="0.35">
      <c r="A77" s="57" t="s">
        <v>39</v>
      </c>
      <c r="B77" s="68">
        <v>1050</v>
      </c>
      <c r="C77" s="68">
        <v>1070</v>
      </c>
      <c r="D77" s="68">
        <v>1089</v>
      </c>
      <c r="E77" s="68">
        <v>1108</v>
      </c>
      <c r="F77" s="68">
        <v>1127</v>
      </c>
      <c r="G77" s="68">
        <v>1144</v>
      </c>
      <c r="H77" s="68">
        <v>1160</v>
      </c>
      <c r="I77" s="68">
        <v>1176</v>
      </c>
      <c r="J77" s="68">
        <v>1192</v>
      </c>
      <c r="K77" s="68">
        <v>1208</v>
      </c>
      <c r="L77" s="68">
        <v>1223</v>
      </c>
      <c r="M77" s="68">
        <v>1238</v>
      </c>
      <c r="N77" s="68">
        <v>1253</v>
      </c>
      <c r="O77" s="68">
        <v>1267</v>
      </c>
      <c r="P77" s="68">
        <v>1281</v>
      </c>
      <c r="Q77" s="68">
        <v>1296</v>
      </c>
      <c r="R77" s="68">
        <v>1311</v>
      </c>
      <c r="S77" s="68">
        <v>1326</v>
      </c>
      <c r="T77" s="68">
        <v>1341</v>
      </c>
      <c r="U77" s="68">
        <v>1356</v>
      </c>
      <c r="V77" s="68">
        <v>1373</v>
      </c>
      <c r="W77" s="68">
        <v>1389</v>
      </c>
      <c r="X77" s="68">
        <v>1406</v>
      </c>
      <c r="Y77" s="68">
        <v>1423</v>
      </c>
      <c r="Z77" s="68">
        <v>1441</v>
      </c>
      <c r="AA77" s="68">
        <v>1458</v>
      </c>
      <c r="AB77" s="68">
        <v>1477</v>
      </c>
      <c r="AC77" s="68">
        <v>1495</v>
      </c>
      <c r="AD77" s="68">
        <v>1513</v>
      </c>
      <c r="AE77" s="68">
        <v>1532</v>
      </c>
      <c r="AF77" s="68">
        <v>1550</v>
      </c>
    </row>
    <row r="78" spans="1:33" x14ac:dyDescent="0.35">
      <c r="A78" s="60" t="s">
        <v>94</v>
      </c>
      <c r="B78" s="28">
        <v>1050</v>
      </c>
      <c r="C78" s="28">
        <v>1070</v>
      </c>
      <c r="D78" s="28">
        <v>1088</v>
      </c>
      <c r="E78" s="28">
        <v>1108</v>
      </c>
      <c r="F78" s="28">
        <v>1126</v>
      </c>
      <c r="G78" s="28">
        <v>1143</v>
      </c>
      <c r="H78" s="28">
        <v>1160</v>
      </c>
      <c r="I78" s="28">
        <v>1176</v>
      </c>
      <c r="J78" s="28">
        <v>1192</v>
      </c>
      <c r="K78" s="28">
        <v>1207</v>
      </c>
      <c r="L78" s="28">
        <v>1223</v>
      </c>
      <c r="M78" s="28">
        <v>1238</v>
      </c>
      <c r="N78" s="28">
        <v>1252</v>
      </c>
      <c r="O78" s="28">
        <v>1267</v>
      </c>
      <c r="P78" s="28">
        <v>1281</v>
      </c>
      <c r="Q78" s="28">
        <v>1296</v>
      </c>
      <c r="R78" s="28">
        <v>1310</v>
      </c>
      <c r="S78" s="28">
        <v>1325</v>
      </c>
      <c r="T78" s="28">
        <v>1340</v>
      </c>
      <c r="U78" s="28">
        <v>1356</v>
      </c>
      <c r="V78" s="28">
        <v>1372</v>
      </c>
      <c r="W78" s="28">
        <v>1389</v>
      </c>
      <c r="X78" s="28">
        <v>1406</v>
      </c>
      <c r="Y78" s="28">
        <v>1423</v>
      </c>
      <c r="Z78" s="28">
        <v>1440</v>
      </c>
      <c r="AA78" s="28">
        <v>1458</v>
      </c>
      <c r="AB78" s="28">
        <v>1476</v>
      </c>
      <c r="AC78" s="28">
        <v>1494</v>
      </c>
      <c r="AD78" s="28">
        <v>1512</v>
      </c>
      <c r="AE78" s="28">
        <v>1531</v>
      </c>
      <c r="AF78" s="28">
        <v>1549</v>
      </c>
    </row>
    <row r="79" spans="1:33" x14ac:dyDescent="0.35">
      <c r="A79" s="60" t="s">
        <v>95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C79" s="31">
        <v>1</v>
      </c>
      <c r="AD79" s="31">
        <v>1</v>
      </c>
      <c r="AE79" s="31">
        <v>1</v>
      </c>
      <c r="AF79" s="31">
        <v>1</v>
      </c>
    </row>
    <row r="80" spans="1:33" x14ac:dyDescent="0.35">
      <c r="A80" s="60" t="s">
        <v>96</v>
      </c>
      <c r="B80" s="31">
        <v>0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</row>
    <row r="81" spans="1:32" x14ac:dyDescent="0.35">
      <c r="A81" s="60" t="s">
        <v>97</v>
      </c>
      <c r="B81" s="31">
        <v>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</row>
    <row r="82" spans="1:32" x14ac:dyDescent="0.35">
      <c r="A82" s="60" t="s">
        <v>98</v>
      </c>
      <c r="B82" s="31">
        <v>0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</row>
    <row r="83" spans="1:32" x14ac:dyDescent="0.35">
      <c r="A83" s="61" t="s">
        <v>99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0</v>
      </c>
      <c r="W83" s="55">
        <v>0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</row>
    <row r="84" spans="1:32" x14ac:dyDescent="0.3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</row>
    <row r="85" spans="1:32" x14ac:dyDescent="0.35">
      <c r="A85" s="18" t="s">
        <v>100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</row>
    <row r="86" spans="1:32" x14ac:dyDescent="0.35">
      <c r="A86" s="57" t="s">
        <v>101</v>
      </c>
      <c r="B86" s="65">
        <v>576</v>
      </c>
      <c r="C86" s="65">
        <v>581</v>
      </c>
      <c r="D86" s="65">
        <v>585</v>
      </c>
      <c r="E86" s="65">
        <v>590</v>
      </c>
      <c r="F86" s="65">
        <v>595</v>
      </c>
      <c r="G86" s="65">
        <v>599</v>
      </c>
      <c r="H86" s="65">
        <v>604</v>
      </c>
      <c r="I86" s="65">
        <v>609</v>
      </c>
      <c r="J86" s="65">
        <v>614</v>
      </c>
      <c r="K86" s="65">
        <v>619</v>
      </c>
      <c r="L86" s="65">
        <v>624</v>
      </c>
      <c r="M86" s="65">
        <v>628</v>
      </c>
      <c r="N86" s="65">
        <v>633</v>
      </c>
      <c r="O86" s="65">
        <v>638</v>
      </c>
      <c r="P86" s="65">
        <v>642</v>
      </c>
      <c r="Q86" s="65">
        <v>647</v>
      </c>
      <c r="R86" s="65">
        <v>653</v>
      </c>
      <c r="S86" s="65">
        <v>658</v>
      </c>
      <c r="T86" s="65">
        <v>663</v>
      </c>
      <c r="U86" s="65">
        <v>668</v>
      </c>
      <c r="V86" s="65">
        <v>674</v>
      </c>
      <c r="W86" s="65">
        <v>679</v>
      </c>
      <c r="X86" s="65">
        <v>685</v>
      </c>
      <c r="Y86" s="65">
        <v>691</v>
      </c>
      <c r="Z86" s="65">
        <v>697</v>
      </c>
      <c r="AA86" s="65">
        <v>703</v>
      </c>
      <c r="AB86" s="65">
        <v>709</v>
      </c>
      <c r="AC86" s="65">
        <v>716</v>
      </c>
      <c r="AD86" s="65">
        <v>722</v>
      </c>
      <c r="AE86" s="65">
        <v>729</v>
      </c>
      <c r="AF86" s="65">
        <v>736</v>
      </c>
    </row>
    <row r="87" spans="1:32" x14ac:dyDescent="0.35">
      <c r="A87" s="60" t="s">
        <v>94</v>
      </c>
      <c r="B87" s="31">
        <v>576</v>
      </c>
      <c r="C87" s="31">
        <v>581</v>
      </c>
      <c r="D87" s="31">
        <v>585</v>
      </c>
      <c r="E87" s="31">
        <v>590</v>
      </c>
      <c r="F87" s="31">
        <v>595</v>
      </c>
      <c r="G87" s="31">
        <v>599</v>
      </c>
      <c r="H87" s="31">
        <v>604</v>
      </c>
      <c r="I87" s="31">
        <v>609</v>
      </c>
      <c r="J87" s="31">
        <v>614</v>
      </c>
      <c r="K87" s="31">
        <v>619</v>
      </c>
      <c r="L87" s="31">
        <v>624</v>
      </c>
      <c r="M87" s="31">
        <v>628</v>
      </c>
      <c r="N87" s="31">
        <v>633</v>
      </c>
      <c r="O87" s="31">
        <v>638</v>
      </c>
      <c r="P87" s="31">
        <v>642</v>
      </c>
      <c r="Q87" s="31">
        <v>647</v>
      </c>
      <c r="R87" s="31">
        <v>653</v>
      </c>
      <c r="S87" s="31">
        <v>658</v>
      </c>
      <c r="T87" s="31">
        <v>663</v>
      </c>
      <c r="U87" s="31">
        <v>668</v>
      </c>
      <c r="V87" s="31">
        <v>674</v>
      </c>
      <c r="W87" s="31">
        <v>679</v>
      </c>
      <c r="X87" s="31">
        <v>685</v>
      </c>
      <c r="Y87" s="31">
        <v>690</v>
      </c>
      <c r="Z87" s="31">
        <v>696</v>
      </c>
      <c r="AA87" s="31">
        <v>702</v>
      </c>
      <c r="AB87" s="31">
        <v>709</v>
      </c>
      <c r="AC87" s="31">
        <v>715</v>
      </c>
      <c r="AD87" s="31">
        <v>722</v>
      </c>
      <c r="AE87" s="31">
        <v>729</v>
      </c>
      <c r="AF87" s="31">
        <v>735</v>
      </c>
    </row>
    <row r="88" spans="1:32" x14ac:dyDescent="0.35">
      <c r="A88" s="60" t="s">
        <v>95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</row>
    <row r="89" spans="1:32" x14ac:dyDescent="0.35">
      <c r="A89" s="60" t="s">
        <v>96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</row>
    <row r="90" spans="1:32" x14ac:dyDescent="0.35">
      <c r="A90" s="60" t="s">
        <v>97</v>
      </c>
      <c r="B90" s="31">
        <v>0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</row>
    <row r="91" spans="1:32" x14ac:dyDescent="0.35">
      <c r="A91" s="60" t="s">
        <v>98</v>
      </c>
      <c r="B91" s="31">
        <v>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31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</row>
    <row r="92" spans="1:32" x14ac:dyDescent="0.35">
      <c r="A92" s="60" t="s">
        <v>99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</row>
    <row r="93" spans="1:32" x14ac:dyDescent="0.35">
      <c r="A93" s="57" t="s">
        <v>102</v>
      </c>
      <c r="B93" s="68">
        <v>1561</v>
      </c>
      <c r="C93" s="68">
        <v>1575</v>
      </c>
      <c r="D93" s="68">
        <v>1588</v>
      </c>
      <c r="E93" s="68">
        <v>1603</v>
      </c>
      <c r="F93" s="68">
        <v>1617</v>
      </c>
      <c r="G93" s="68">
        <v>1630</v>
      </c>
      <c r="H93" s="68">
        <v>1643</v>
      </c>
      <c r="I93" s="68">
        <v>1655</v>
      </c>
      <c r="J93" s="68">
        <v>1668</v>
      </c>
      <c r="K93" s="68">
        <v>1681</v>
      </c>
      <c r="L93" s="68">
        <v>1694</v>
      </c>
      <c r="M93" s="68">
        <v>1707</v>
      </c>
      <c r="N93" s="68">
        <v>1721</v>
      </c>
      <c r="O93" s="68">
        <v>1735</v>
      </c>
      <c r="P93" s="68">
        <v>1749</v>
      </c>
      <c r="Q93" s="68">
        <v>1765</v>
      </c>
      <c r="R93" s="68">
        <v>1781</v>
      </c>
      <c r="S93" s="68">
        <v>1792</v>
      </c>
      <c r="T93" s="68">
        <v>1803</v>
      </c>
      <c r="U93" s="68">
        <v>1816</v>
      </c>
      <c r="V93" s="68">
        <v>1828</v>
      </c>
      <c r="W93" s="68">
        <v>1841</v>
      </c>
      <c r="X93" s="68">
        <v>1854</v>
      </c>
      <c r="Y93" s="68">
        <v>1867</v>
      </c>
      <c r="Z93" s="68">
        <v>1881</v>
      </c>
      <c r="AA93" s="68">
        <v>1897</v>
      </c>
      <c r="AB93" s="68">
        <v>1914</v>
      </c>
      <c r="AC93" s="68">
        <v>1931</v>
      </c>
      <c r="AD93" s="68">
        <v>1950</v>
      </c>
      <c r="AE93" s="68">
        <v>1968</v>
      </c>
      <c r="AF93" s="68">
        <v>1987</v>
      </c>
    </row>
    <row r="94" spans="1:32" x14ac:dyDescent="0.35">
      <c r="A94" s="60" t="s">
        <v>94</v>
      </c>
      <c r="B94" s="28">
        <v>1561</v>
      </c>
      <c r="C94" s="28">
        <v>1575</v>
      </c>
      <c r="D94" s="28">
        <v>1588</v>
      </c>
      <c r="E94" s="28">
        <v>1603</v>
      </c>
      <c r="F94" s="28">
        <v>1617</v>
      </c>
      <c r="G94" s="28">
        <v>1630</v>
      </c>
      <c r="H94" s="28">
        <v>1642</v>
      </c>
      <c r="I94" s="28">
        <v>1655</v>
      </c>
      <c r="J94" s="28">
        <v>1668</v>
      </c>
      <c r="K94" s="28">
        <v>1681</v>
      </c>
      <c r="L94" s="28">
        <v>1694</v>
      </c>
      <c r="M94" s="28">
        <v>1707</v>
      </c>
      <c r="N94" s="28">
        <v>1721</v>
      </c>
      <c r="O94" s="28">
        <v>1734</v>
      </c>
      <c r="P94" s="28">
        <v>1749</v>
      </c>
      <c r="Q94" s="28">
        <v>1764</v>
      </c>
      <c r="R94" s="28">
        <v>1781</v>
      </c>
      <c r="S94" s="28">
        <v>1792</v>
      </c>
      <c r="T94" s="28">
        <v>1803</v>
      </c>
      <c r="U94" s="28">
        <v>1815</v>
      </c>
      <c r="V94" s="28">
        <v>1828</v>
      </c>
      <c r="W94" s="28">
        <v>1840</v>
      </c>
      <c r="X94" s="28">
        <v>1853</v>
      </c>
      <c r="Y94" s="28">
        <v>1866</v>
      </c>
      <c r="Z94" s="28">
        <v>1881</v>
      </c>
      <c r="AA94" s="28">
        <v>1896</v>
      </c>
      <c r="AB94" s="28">
        <v>1913</v>
      </c>
      <c r="AC94" s="28">
        <v>1930</v>
      </c>
      <c r="AD94" s="28">
        <v>1949</v>
      </c>
      <c r="AE94" s="28">
        <v>1967</v>
      </c>
      <c r="AF94" s="28">
        <v>1986</v>
      </c>
    </row>
    <row r="95" spans="1:32" x14ac:dyDescent="0.35">
      <c r="A95" s="60" t="s">
        <v>95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0</v>
      </c>
      <c r="U95" s="31">
        <v>0</v>
      </c>
      <c r="V95" s="31">
        <v>0</v>
      </c>
      <c r="W95" s="31">
        <v>1</v>
      </c>
      <c r="X95" s="31">
        <v>1</v>
      </c>
      <c r="Y95" s="31">
        <v>1</v>
      </c>
      <c r="Z95" s="31">
        <v>1</v>
      </c>
      <c r="AA95" s="31">
        <v>1</v>
      </c>
      <c r="AB95" s="31">
        <v>1</v>
      </c>
      <c r="AC95" s="31">
        <v>1</v>
      </c>
      <c r="AD95" s="31">
        <v>1</v>
      </c>
      <c r="AE95" s="31">
        <v>1</v>
      </c>
      <c r="AF95" s="31">
        <v>1</v>
      </c>
    </row>
    <row r="96" spans="1:32" x14ac:dyDescent="0.35">
      <c r="A96" s="60" t="s">
        <v>96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</row>
    <row r="97" spans="1:32" x14ac:dyDescent="0.35">
      <c r="A97" s="60" t="s">
        <v>97</v>
      </c>
      <c r="B97" s="31">
        <v>0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31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</row>
    <row r="98" spans="1:32" x14ac:dyDescent="0.35">
      <c r="A98" s="60" t="s">
        <v>98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</row>
    <row r="99" spans="1:32" x14ac:dyDescent="0.35">
      <c r="A99" s="61" t="s">
        <v>99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8523-0884-4BD8-A78C-0CFB15290E45}">
  <sheetPr>
    <tabColor theme="9" tint="0.79998168889431442"/>
  </sheetPr>
  <dimension ref="A1:BA35"/>
  <sheetViews>
    <sheetView workbookViewId="0">
      <pane xSplit="21" ySplit="1" topLeftCell="V2" activePane="bottomRight" state="frozen"/>
      <selection pane="topRight" activeCell="B52" sqref="B52"/>
      <selection pane="bottomLeft" activeCell="B52" sqref="B52"/>
      <selection pane="bottomRight" activeCell="V5" sqref="V5"/>
    </sheetView>
  </sheetViews>
  <sheetFormatPr defaultColWidth="11.453125" defaultRowHeight="14.5" x14ac:dyDescent="0.35"/>
  <cols>
    <col min="1" max="1" width="32.453125" customWidth="1"/>
    <col min="2" max="21" width="13.1796875" hidden="1" customWidth="1"/>
  </cols>
  <sheetData>
    <row r="1" spans="1:53" ht="15" thickBot="1" x14ac:dyDescent="0.4">
      <c r="A1" s="38" t="s">
        <v>106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39">
        <v>2015</v>
      </c>
      <c r="R1" s="39">
        <v>2016</v>
      </c>
      <c r="S1" s="39">
        <v>2017</v>
      </c>
      <c r="T1" s="39">
        <v>2018</v>
      </c>
      <c r="U1" s="39">
        <v>2019</v>
      </c>
      <c r="V1" s="39">
        <v>2020</v>
      </c>
      <c r="W1" s="39">
        <v>2021</v>
      </c>
      <c r="X1" s="39">
        <v>2022</v>
      </c>
      <c r="Y1" s="39">
        <v>2023</v>
      </c>
      <c r="Z1" s="39">
        <v>2024</v>
      </c>
      <c r="AA1" s="39">
        <v>2025</v>
      </c>
      <c r="AB1" s="39">
        <v>2026</v>
      </c>
      <c r="AC1" s="39">
        <v>2027</v>
      </c>
      <c r="AD1" s="39">
        <v>2028</v>
      </c>
      <c r="AE1" s="39">
        <v>2029</v>
      </c>
      <c r="AF1" s="39">
        <v>2030</v>
      </c>
      <c r="AG1" s="39">
        <v>2031</v>
      </c>
      <c r="AH1" s="39">
        <v>2032</v>
      </c>
      <c r="AI1" s="39">
        <v>2033</v>
      </c>
      <c r="AJ1" s="39">
        <v>2034</v>
      </c>
      <c r="AK1" s="39">
        <v>2035</v>
      </c>
      <c r="AL1" s="39">
        <v>2036</v>
      </c>
      <c r="AM1" s="39">
        <v>2037</v>
      </c>
      <c r="AN1" s="39">
        <v>2038</v>
      </c>
      <c r="AO1" s="39">
        <v>2039</v>
      </c>
      <c r="AP1" s="39">
        <v>2040</v>
      </c>
      <c r="AQ1" s="39">
        <v>2041</v>
      </c>
      <c r="AR1" s="39">
        <v>2042</v>
      </c>
      <c r="AS1" s="39">
        <v>2043</v>
      </c>
      <c r="AT1" s="39">
        <v>2044</v>
      </c>
      <c r="AU1" s="39">
        <v>2045</v>
      </c>
      <c r="AV1" s="39">
        <v>2046</v>
      </c>
      <c r="AW1" s="39">
        <v>2047</v>
      </c>
      <c r="AX1" s="39">
        <v>2048</v>
      </c>
      <c r="AY1" s="39">
        <v>2049</v>
      </c>
      <c r="AZ1" s="39">
        <v>2050</v>
      </c>
      <c r="BA1" s="40"/>
    </row>
    <row r="2" spans="1:53" x14ac:dyDescent="0.35">
      <c r="A2" s="41"/>
      <c r="B2" s="64"/>
      <c r="C2" s="64"/>
      <c r="D2" s="64"/>
      <c r="E2" s="64"/>
      <c r="F2" s="64"/>
      <c r="G2" s="64"/>
      <c r="H2" s="64"/>
      <c r="I2" s="64"/>
      <c r="J2" s="64"/>
      <c r="K2" s="64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</row>
    <row r="3" spans="1:53" x14ac:dyDescent="0.3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40"/>
    </row>
    <row r="4" spans="1:53" x14ac:dyDescent="0.35">
      <c r="A4" s="18" t="s">
        <v>107</v>
      </c>
      <c r="B4" s="56">
        <v>350459.1</v>
      </c>
      <c r="C4" s="56">
        <v>349291.8</v>
      </c>
      <c r="D4" s="56">
        <v>360189.9</v>
      </c>
      <c r="E4" s="56">
        <v>344409.7</v>
      </c>
      <c r="F4" s="56">
        <v>361811.7</v>
      </c>
      <c r="G4" s="56">
        <v>374141.4</v>
      </c>
      <c r="H4" s="56">
        <v>395182.9</v>
      </c>
      <c r="I4" s="56">
        <v>394777.2</v>
      </c>
      <c r="J4" s="56">
        <v>370201.5</v>
      </c>
      <c r="K4" s="56">
        <v>347074.2</v>
      </c>
      <c r="L4" s="56">
        <v>365300.3</v>
      </c>
      <c r="M4" s="56">
        <v>342094.9</v>
      </c>
      <c r="N4" s="56">
        <v>336992.8</v>
      </c>
      <c r="O4" s="56">
        <v>325230.8</v>
      </c>
      <c r="P4" s="56">
        <v>318436.59999999998</v>
      </c>
      <c r="Q4" s="56">
        <v>319403</v>
      </c>
      <c r="R4" s="56">
        <v>324143.40000000002</v>
      </c>
      <c r="S4" s="56">
        <v>330557.59999999998</v>
      </c>
      <c r="T4" s="56">
        <v>336489</v>
      </c>
      <c r="U4" s="56">
        <v>341931.3</v>
      </c>
      <c r="V4" s="56">
        <v>346497.2</v>
      </c>
      <c r="W4" s="56">
        <v>351144.7</v>
      </c>
      <c r="X4" s="56">
        <v>355421.1</v>
      </c>
      <c r="Y4" s="56">
        <v>360075.6</v>
      </c>
      <c r="Z4" s="56">
        <v>364512.1</v>
      </c>
      <c r="AA4" s="56">
        <v>368781.5</v>
      </c>
      <c r="AB4" s="56">
        <v>373183.8</v>
      </c>
      <c r="AC4" s="56">
        <v>377623.6</v>
      </c>
      <c r="AD4" s="56">
        <v>382055</v>
      </c>
      <c r="AE4" s="56">
        <v>386491.1</v>
      </c>
      <c r="AF4" s="56">
        <v>390924.1</v>
      </c>
      <c r="AG4" s="56">
        <v>395420.7</v>
      </c>
      <c r="AH4" s="56">
        <v>399966.1</v>
      </c>
      <c r="AI4" s="56">
        <v>404404.4</v>
      </c>
      <c r="AJ4" s="56">
        <v>408934.40000000002</v>
      </c>
      <c r="AK4" s="56">
        <v>413570.8</v>
      </c>
      <c r="AL4" s="56">
        <v>418326.4</v>
      </c>
      <c r="AM4" s="56">
        <v>423242.3</v>
      </c>
      <c r="AN4" s="56">
        <v>428313.1</v>
      </c>
      <c r="AO4" s="56">
        <v>433521</v>
      </c>
      <c r="AP4" s="56">
        <v>438975.8</v>
      </c>
      <c r="AQ4" s="56">
        <v>444659.6</v>
      </c>
      <c r="AR4" s="56">
        <v>450369.2</v>
      </c>
      <c r="AS4" s="56">
        <v>456287.4</v>
      </c>
      <c r="AT4" s="56">
        <v>462385.1</v>
      </c>
      <c r="AU4" s="56">
        <v>468752.2</v>
      </c>
      <c r="AV4" s="56">
        <v>475327.1</v>
      </c>
      <c r="AW4" s="56">
        <v>481964.6</v>
      </c>
      <c r="AX4" s="56">
        <v>488707</v>
      </c>
      <c r="AY4" s="56">
        <v>495508</v>
      </c>
      <c r="AZ4" s="56">
        <v>502364.1</v>
      </c>
      <c r="BA4" s="40"/>
    </row>
    <row r="5" spans="1:53" x14ac:dyDescent="0.35">
      <c r="A5" s="57" t="s">
        <v>38</v>
      </c>
      <c r="B5" s="58">
        <v>217225.2</v>
      </c>
      <c r="C5" s="58">
        <v>217474.5</v>
      </c>
      <c r="D5" s="58">
        <v>228526.9</v>
      </c>
      <c r="E5" s="58">
        <v>221723.7</v>
      </c>
      <c r="F5" s="58">
        <v>225965.5</v>
      </c>
      <c r="G5" s="58">
        <v>236459.4</v>
      </c>
      <c r="H5" s="58">
        <v>257771.9</v>
      </c>
      <c r="I5" s="58">
        <v>250569.2</v>
      </c>
      <c r="J5" s="58">
        <v>226391.5</v>
      </c>
      <c r="K5" s="58">
        <v>220050.2</v>
      </c>
      <c r="L5" s="58">
        <v>216186.3</v>
      </c>
      <c r="M5" s="58">
        <v>204740.9</v>
      </c>
      <c r="N5" s="58">
        <v>192644.8</v>
      </c>
      <c r="O5" s="58">
        <v>178122.8</v>
      </c>
      <c r="P5" s="58">
        <v>172919.6</v>
      </c>
      <c r="Q5" s="58">
        <v>177714</v>
      </c>
      <c r="R5" s="58">
        <v>179810.5</v>
      </c>
      <c r="S5" s="58">
        <v>182680.6</v>
      </c>
      <c r="T5" s="58">
        <v>185356.5</v>
      </c>
      <c r="U5" s="58">
        <v>187820.4</v>
      </c>
      <c r="V5" s="58">
        <v>189635.20000000001</v>
      </c>
      <c r="W5" s="58">
        <v>191734.6</v>
      </c>
      <c r="X5" s="58">
        <v>193684.6</v>
      </c>
      <c r="Y5" s="58">
        <v>195743.7</v>
      </c>
      <c r="Z5" s="58">
        <v>197757</v>
      </c>
      <c r="AA5" s="58">
        <v>199684.3</v>
      </c>
      <c r="AB5" s="58">
        <v>201833</v>
      </c>
      <c r="AC5" s="58">
        <v>204020.6</v>
      </c>
      <c r="AD5" s="58">
        <v>206188.2</v>
      </c>
      <c r="AE5" s="58">
        <v>208350.9</v>
      </c>
      <c r="AF5" s="58">
        <v>210526.5</v>
      </c>
      <c r="AG5" s="58">
        <v>212743.4</v>
      </c>
      <c r="AH5" s="58">
        <v>215021.5</v>
      </c>
      <c r="AI5" s="58">
        <v>217165.9</v>
      </c>
      <c r="AJ5" s="58">
        <v>219361.7</v>
      </c>
      <c r="AK5" s="58">
        <v>221613.7</v>
      </c>
      <c r="AL5" s="58">
        <v>223924.5</v>
      </c>
      <c r="AM5" s="58">
        <v>226304.6</v>
      </c>
      <c r="AN5" s="58">
        <v>228747</v>
      </c>
      <c r="AO5" s="58">
        <v>231244.4</v>
      </c>
      <c r="AP5" s="58">
        <v>233865</v>
      </c>
      <c r="AQ5" s="58">
        <v>236637.3</v>
      </c>
      <c r="AR5" s="58">
        <v>239388.5</v>
      </c>
      <c r="AS5" s="58">
        <v>242267.7</v>
      </c>
      <c r="AT5" s="58">
        <v>245261.9</v>
      </c>
      <c r="AU5" s="58">
        <v>248449.7</v>
      </c>
      <c r="AV5" s="58">
        <v>251796</v>
      </c>
      <c r="AW5" s="58">
        <v>255175.9</v>
      </c>
      <c r="AX5" s="58">
        <v>258629.1</v>
      </c>
      <c r="AY5" s="58">
        <v>262141.8</v>
      </c>
      <c r="AZ5" s="58">
        <v>265681.09999999998</v>
      </c>
      <c r="BA5" s="40"/>
    </row>
    <row r="6" spans="1:53" x14ac:dyDescent="0.35">
      <c r="A6" s="60" t="s">
        <v>94</v>
      </c>
      <c r="B6" s="53">
        <v>217225.2</v>
      </c>
      <c r="C6" s="53">
        <v>217474.5</v>
      </c>
      <c r="D6" s="53">
        <v>228526.9</v>
      </c>
      <c r="E6" s="53">
        <v>221723.7</v>
      </c>
      <c r="F6" s="53">
        <v>225965.5</v>
      </c>
      <c r="G6" s="53">
        <v>236459.4</v>
      </c>
      <c r="H6" s="53">
        <v>257771.9</v>
      </c>
      <c r="I6" s="53">
        <v>250569.2</v>
      </c>
      <c r="J6" s="53">
        <v>226391.5</v>
      </c>
      <c r="K6" s="53">
        <v>220050.2</v>
      </c>
      <c r="L6" s="53">
        <v>216186.3</v>
      </c>
      <c r="M6" s="53">
        <v>204740.9</v>
      </c>
      <c r="N6" s="53">
        <v>192644.8</v>
      </c>
      <c r="O6" s="53">
        <v>178122.8</v>
      </c>
      <c r="P6" s="53">
        <v>172919.6</v>
      </c>
      <c r="Q6" s="53">
        <v>177714</v>
      </c>
      <c r="R6" s="53">
        <v>179808.8</v>
      </c>
      <c r="S6" s="53">
        <v>182676.5</v>
      </c>
      <c r="T6" s="53">
        <v>185349.5</v>
      </c>
      <c r="U6" s="53">
        <v>187810.4</v>
      </c>
      <c r="V6" s="53">
        <v>189622</v>
      </c>
      <c r="W6" s="53">
        <v>191718.1</v>
      </c>
      <c r="X6" s="53">
        <v>193665.3</v>
      </c>
      <c r="Y6" s="53">
        <v>195721.7</v>
      </c>
      <c r="Z6" s="53">
        <v>197732</v>
      </c>
      <c r="AA6" s="53">
        <v>199656.2</v>
      </c>
      <c r="AB6" s="53">
        <v>201801.8</v>
      </c>
      <c r="AC6" s="53">
        <v>203986.5</v>
      </c>
      <c r="AD6" s="53">
        <v>206151.2</v>
      </c>
      <c r="AE6" s="53">
        <v>208311.2</v>
      </c>
      <c r="AF6" s="53">
        <v>210483.1</v>
      </c>
      <c r="AG6" s="53">
        <v>212697.4</v>
      </c>
      <c r="AH6" s="53">
        <v>214972.4</v>
      </c>
      <c r="AI6" s="53">
        <v>217113.8</v>
      </c>
      <c r="AJ6" s="53">
        <v>219307</v>
      </c>
      <c r="AK6" s="53">
        <v>221556</v>
      </c>
      <c r="AL6" s="53">
        <v>223863.2</v>
      </c>
      <c r="AM6" s="53">
        <v>226240.1</v>
      </c>
      <c r="AN6" s="53">
        <v>228675.8</v>
      </c>
      <c r="AO6" s="53">
        <v>231170.2</v>
      </c>
      <c r="AP6" s="53">
        <v>233786.1</v>
      </c>
      <c r="AQ6" s="53">
        <v>236553.5</v>
      </c>
      <c r="AR6" s="53">
        <v>239300</v>
      </c>
      <c r="AS6" s="53">
        <v>242173.9</v>
      </c>
      <c r="AT6" s="53">
        <v>245159.8</v>
      </c>
      <c r="AU6" s="53">
        <v>248340.7</v>
      </c>
      <c r="AV6" s="53">
        <v>251681.2</v>
      </c>
      <c r="AW6" s="53">
        <v>255054.3</v>
      </c>
      <c r="AX6" s="53">
        <v>258499.1</v>
      </c>
      <c r="AY6" s="53">
        <v>261998.1</v>
      </c>
      <c r="AZ6" s="53">
        <v>265528.3</v>
      </c>
      <c r="BA6" s="40"/>
    </row>
    <row r="7" spans="1:53" x14ac:dyDescent="0.35">
      <c r="A7" s="60" t="s">
        <v>95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1.7</v>
      </c>
      <c r="S7" s="31">
        <v>4.2</v>
      </c>
      <c r="T7" s="31">
        <v>7</v>
      </c>
      <c r="U7" s="31">
        <v>10</v>
      </c>
      <c r="V7" s="31">
        <v>13.2</v>
      </c>
      <c r="W7" s="31">
        <v>16.600000000000001</v>
      </c>
      <c r="X7" s="31">
        <v>19.3</v>
      </c>
      <c r="Y7" s="31">
        <v>22</v>
      </c>
      <c r="Z7" s="31">
        <v>25</v>
      </c>
      <c r="AA7" s="31">
        <v>28.1</v>
      </c>
      <c r="AB7" s="31">
        <v>31.2</v>
      </c>
      <c r="AC7" s="31">
        <v>34.1</v>
      </c>
      <c r="AD7" s="31">
        <v>37</v>
      </c>
      <c r="AE7" s="31">
        <v>39.700000000000003</v>
      </c>
      <c r="AF7" s="31">
        <v>43.3</v>
      </c>
      <c r="AG7" s="31">
        <v>46</v>
      </c>
      <c r="AH7" s="31">
        <v>49.1</v>
      </c>
      <c r="AI7" s="31">
        <v>52</v>
      </c>
      <c r="AJ7" s="31">
        <v>54.6</v>
      </c>
      <c r="AK7" s="31">
        <v>57.5</v>
      </c>
      <c r="AL7" s="31">
        <v>61.1</v>
      </c>
      <c r="AM7" s="31">
        <v>64.2</v>
      </c>
      <c r="AN7" s="31">
        <v>70.7</v>
      </c>
      <c r="AO7" s="31">
        <v>73.5</v>
      </c>
      <c r="AP7" s="31">
        <v>77.900000000000006</v>
      </c>
      <c r="AQ7" s="31">
        <v>82.3</v>
      </c>
      <c r="AR7" s="31">
        <v>86.5</v>
      </c>
      <c r="AS7" s="31">
        <v>91</v>
      </c>
      <c r="AT7" s="31">
        <v>97.8</v>
      </c>
      <c r="AU7" s="31">
        <v>103.2</v>
      </c>
      <c r="AV7" s="31">
        <v>107.6</v>
      </c>
      <c r="AW7" s="31">
        <v>112.5</v>
      </c>
      <c r="AX7" s="31">
        <v>118.2</v>
      </c>
      <c r="AY7" s="31">
        <v>127.2</v>
      </c>
      <c r="AZ7" s="31">
        <v>132.80000000000001</v>
      </c>
      <c r="BA7" s="40"/>
    </row>
    <row r="8" spans="1:53" x14ac:dyDescent="0.35">
      <c r="A8" s="60" t="s">
        <v>96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0.1</v>
      </c>
      <c r="AJ8" s="31">
        <v>0.1</v>
      </c>
      <c r="AK8" s="31">
        <v>0.1</v>
      </c>
      <c r="AL8" s="31">
        <v>0.2</v>
      </c>
      <c r="AM8" s="31">
        <v>0.3</v>
      </c>
      <c r="AN8" s="31">
        <v>0.5</v>
      </c>
      <c r="AO8" s="31">
        <v>0.7</v>
      </c>
      <c r="AP8" s="31">
        <v>1</v>
      </c>
      <c r="AQ8" s="31">
        <v>1.5</v>
      </c>
      <c r="AR8" s="31">
        <v>2</v>
      </c>
      <c r="AS8" s="31">
        <v>2.8</v>
      </c>
      <c r="AT8" s="31">
        <v>4.3</v>
      </c>
      <c r="AU8" s="31">
        <v>5.7</v>
      </c>
      <c r="AV8" s="31">
        <v>7.2</v>
      </c>
      <c r="AW8" s="31">
        <v>9.1</v>
      </c>
      <c r="AX8" s="31">
        <v>11.7</v>
      </c>
      <c r="AY8" s="31">
        <v>16.5</v>
      </c>
      <c r="AZ8" s="31">
        <v>20</v>
      </c>
      <c r="BA8" s="40"/>
    </row>
    <row r="9" spans="1:53" x14ac:dyDescent="0.35">
      <c r="A9" s="60" t="s">
        <v>97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40"/>
    </row>
    <row r="10" spans="1:53" x14ac:dyDescent="0.35">
      <c r="A10" s="60" t="s">
        <v>98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40"/>
    </row>
    <row r="11" spans="1:53" x14ac:dyDescent="0.35">
      <c r="A11" s="60" t="s">
        <v>99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40"/>
    </row>
    <row r="12" spans="1:53" x14ac:dyDescent="0.35">
      <c r="A12" s="57" t="s">
        <v>39</v>
      </c>
      <c r="B12" s="58">
        <v>133233.9</v>
      </c>
      <c r="C12" s="58">
        <v>131817.20000000001</v>
      </c>
      <c r="D12" s="58">
        <v>131663</v>
      </c>
      <c r="E12" s="58">
        <v>122686.1</v>
      </c>
      <c r="F12" s="58">
        <v>135846.20000000001</v>
      </c>
      <c r="G12" s="58">
        <v>137682</v>
      </c>
      <c r="H12" s="58">
        <v>137411</v>
      </c>
      <c r="I12" s="58">
        <v>144208</v>
      </c>
      <c r="J12" s="58">
        <v>143810</v>
      </c>
      <c r="K12" s="58">
        <v>127024</v>
      </c>
      <c r="L12" s="58">
        <v>149114</v>
      </c>
      <c r="M12" s="58">
        <v>137354</v>
      </c>
      <c r="N12" s="58">
        <v>144348</v>
      </c>
      <c r="O12" s="58">
        <v>147108</v>
      </c>
      <c r="P12" s="58">
        <v>145517</v>
      </c>
      <c r="Q12" s="58">
        <v>141689</v>
      </c>
      <c r="R12" s="58">
        <v>144332.9</v>
      </c>
      <c r="S12" s="58">
        <v>147877</v>
      </c>
      <c r="T12" s="58">
        <v>151132.5</v>
      </c>
      <c r="U12" s="58">
        <v>154110.9</v>
      </c>
      <c r="V12" s="58">
        <v>156862</v>
      </c>
      <c r="W12" s="58">
        <v>159410</v>
      </c>
      <c r="X12" s="58">
        <v>161736.5</v>
      </c>
      <c r="Y12" s="58">
        <v>164331.9</v>
      </c>
      <c r="Z12" s="58">
        <v>166755</v>
      </c>
      <c r="AA12" s="58">
        <v>169097.2</v>
      </c>
      <c r="AB12" s="58">
        <v>171350.8</v>
      </c>
      <c r="AC12" s="58">
        <v>173603.1</v>
      </c>
      <c r="AD12" s="58">
        <v>175866.8</v>
      </c>
      <c r="AE12" s="58">
        <v>178140.2</v>
      </c>
      <c r="AF12" s="58">
        <v>180397.7</v>
      </c>
      <c r="AG12" s="58">
        <v>182677.2</v>
      </c>
      <c r="AH12" s="58">
        <v>184944.6</v>
      </c>
      <c r="AI12" s="58">
        <v>187238.5</v>
      </c>
      <c r="AJ12" s="58">
        <v>189572.7</v>
      </c>
      <c r="AK12" s="58">
        <v>191957.1</v>
      </c>
      <c r="AL12" s="58">
        <v>194402</v>
      </c>
      <c r="AM12" s="58">
        <v>196937.7</v>
      </c>
      <c r="AN12" s="58">
        <v>199566.1</v>
      </c>
      <c r="AO12" s="58">
        <v>202276.6</v>
      </c>
      <c r="AP12" s="58">
        <v>205110.8</v>
      </c>
      <c r="AQ12" s="58">
        <v>208022.3</v>
      </c>
      <c r="AR12" s="58">
        <v>210980.7</v>
      </c>
      <c r="AS12" s="58">
        <v>214019.7</v>
      </c>
      <c r="AT12" s="58">
        <v>217123.20000000001</v>
      </c>
      <c r="AU12" s="58">
        <v>220302.5</v>
      </c>
      <c r="AV12" s="58">
        <v>223531.1</v>
      </c>
      <c r="AW12" s="58">
        <v>226788.7</v>
      </c>
      <c r="AX12" s="58">
        <v>230078</v>
      </c>
      <c r="AY12" s="58">
        <v>233366.2</v>
      </c>
      <c r="AZ12" s="58">
        <v>236683</v>
      </c>
      <c r="BA12" s="40"/>
    </row>
    <row r="13" spans="1:53" x14ac:dyDescent="0.35">
      <c r="A13" s="60" t="s">
        <v>94</v>
      </c>
      <c r="B13" s="53">
        <v>133233.9</v>
      </c>
      <c r="C13" s="53">
        <v>131817.20000000001</v>
      </c>
      <c r="D13" s="53">
        <v>131663</v>
      </c>
      <c r="E13" s="53">
        <v>122686.1</v>
      </c>
      <c r="F13" s="53">
        <v>135846.20000000001</v>
      </c>
      <c r="G13" s="53">
        <v>137682</v>
      </c>
      <c r="H13" s="53">
        <v>137411</v>
      </c>
      <c r="I13" s="53">
        <v>144208</v>
      </c>
      <c r="J13" s="53">
        <v>143810</v>
      </c>
      <c r="K13" s="53">
        <v>127024</v>
      </c>
      <c r="L13" s="53">
        <v>149114</v>
      </c>
      <c r="M13" s="53">
        <v>137354</v>
      </c>
      <c r="N13" s="53">
        <v>144348</v>
      </c>
      <c r="O13" s="53">
        <v>147108</v>
      </c>
      <c r="P13" s="53">
        <v>145517</v>
      </c>
      <c r="Q13" s="53">
        <v>141689</v>
      </c>
      <c r="R13" s="53">
        <v>144330.70000000001</v>
      </c>
      <c r="S13" s="53">
        <v>147872.20000000001</v>
      </c>
      <c r="T13" s="53">
        <v>151125.20000000001</v>
      </c>
      <c r="U13" s="53">
        <v>154101.1</v>
      </c>
      <c r="V13" s="53">
        <v>156849.60000000001</v>
      </c>
      <c r="W13" s="53">
        <v>159395</v>
      </c>
      <c r="X13" s="53">
        <v>161718.9</v>
      </c>
      <c r="Y13" s="53">
        <v>164311.6</v>
      </c>
      <c r="Z13" s="53">
        <v>166732.4</v>
      </c>
      <c r="AA13" s="53">
        <v>169072.1</v>
      </c>
      <c r="AB13" s="53">
        <v>171323.1</v>
      </c>
      <c r="AC13" s="53">
        <v>173572.8</v>
      </c>
      <c r="AD13" s="53">
        <v>175834</v>
      </c>
      <c r="AE13" s="53">
        <v>178104.7</v>
      </c>
      <c r="AF13" s="53">
        <v>180359.4</v>
      </c>
      <c r="AG13" s="53">
        <v>182636.1</v>
      </c>
      <c r="AH13" s="53">
        <v>184900.6</v>
      </c>
      <c r="AI13" s="53">
        <v>187191.8</v>
      </c>
      <c r="AJ13" s="53">
        <v>189523</v>
      </c>
      <c r="AK13" s="53">
        <v>191904.4</v>
      </c>
      <c r="AL13" s="53">
        <v>194346.1</v>
      </c>
      <c r="AM13" s="53">
        <v>196878.5</v>
      </c>
      <c r="AN13" s="53">
        <v>199500.9</v>
      </c>
      <c r="AO13" s="53">
        <v>202207.9</v>
      </c>
      <c r="AP13" s="53">
        <v>205038.2</v>
      </c>
      <c r="AQ13" s="53">
        <v>207945.4</v>
      </c>
      <c r="AR13" s="53">
        <v>210899.20000000001</v>
      </c>
      <c r="AS13" s="53">
        <v>213932.79999999999</v>
      </c>
      <c r="AT13" s="53">
        <v>217030.5</v>
      </c>
      <c r="AU13" s="53">
        <v>220202.9</v>
      </c>
      <c r="AV13" s="53">
        <v>223424.1</v>
      </c>
      <c r="AW13" s="53">
        <v>226673.9</v>
      </c>
      <c r="AX13" s="53">
        <v>229954.1</v>
      </c>
      <c r="AY13" s="53">
        <v>233231.2</v>
      </c>
      <c r="AZ13" s="53">
        <v>236536</v>
      </c>
      <c r="BA13" s="40"/>
    </row>
    <row r="14" spans="1:53" x14ac:dyDescent="0.35">
      <c r="A14" s="60" t="s">
        <v>95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2.2999999999999998</v>
      </c>
      <c r="S14" s="31">
        <v>4.8</v>
      </c>
      <c r="T14" s="31">
        <v>7.3</v>
      </c>
      <c r="U14" s="31">
        <v>9.8000000000000007</v>
      </c>
      <c r="V14" s="31">
        <v>12.4</v>
      </c>
      <c r="W14" s="31">
        <v>15.1</v>
      </c>
      <c r="X14" s="31">
        <v>17.600000000000001</v>
      </c>
      <c r="Y14" s="31">
        <v>20.3</v>
      </c>
      <c r="Z14" s="31">
        <v>22.7</v>
      </c>
      <c r="AA14" s="31">
        <v>25.1</v>
      </c>
      <c r="AB14" s="31">
        <v>27.6</v>
      </c>
      <c r="AC14" s="31">
        <v>30.3</v>
      </c>
      <c r="AD14" s="31">
        <v>32.799999999999997</v>
      </c>
      <c r="AE14" s="31">
        <v>35.5</v>
      </c>
      <c r="AF14" s="31">
        <v>38.299999999999997</v>
      </c>
      <c r="AG14" s="31">
        <v>41.1</v>
      </c>
      <c r="AH14" s="31">
        <v>44</v>
      </c>
      <c r="AI14" s="31">
        <v>46.8</v>
      </c>
      <c r="AJ14" s="31">
        <v>49.7</v>
      </c>
      <c r="AK14" s="31">
        <v>52.7</v>
      </c>
      <c r="AL14" s="31">
        <v>55.8</v>
      </c>
      <c r="AM14" s="31">
        <v>59.1</v>
      </c>
      <c r="AN14" s="31">
        <v>65.2</v>
      </c>
      <c r="AO14" s="31">
        <v>68.599999999999994</v>
      </c>
      <c r="AP14" s="31">
        <v>72.400000000000006</v>
      </c>
      <c r="AQ14" s="31">
        <v>76.599999999999994</v>
      </c>
      <c r="AR14" s="31">
        <v>81</v>
      </c>
      <c r="AS14" s="31">
        <v>86.2</v>
      </c>
      <c r="AT14" s="31">
        <v>91.5</v>
      </c>
      <c r="AU14" s="31">
        <v>97.7</v>
      </c>
      <c r="AV14" s="31">
        <v>104</v>
      </c>
      <c r="AW14" s="31">
        <v>110.5</v>
      </c>
      <c r="AX14" s="31">
        <v>117.6</v>
      </c>
      <c r="AY14" s="31">
        <v>126.1</v>
      </c>
      <c r="AZ14" s="31">
        <v>134.6</v>
      </c>
      <c r="BA14" s="40"/>
    </row>
    <row r="15" spans="1:53" x14ac:dyDescent="0.35">
      <c r="A15" s="60" t="s">
        <v>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0.1</v>
      </c>
      <c r="AO15" s="31">
        <v>0.1</v>
      </c>
      <c r="AP15" s="31">
        <v>0.2</v>
      </c>
      <c r="AQ15" s="31">
        <v>0.3</v>
      </c>
      <c r="AR15" s="31">
        <v>0.5</v>
      </c>
      <c r="AS15" s="31">
        <v>0.8</v>
      </c>
      <c r="AT15" s="31">
        <v>1.2</v>
      </c>
      <c r="AU15" s="31">
        <v>2</v>
      </c>
      <c r="AV15" s="31">
        <v>3</v>
      </c>
      <c r="AW15" s="31">
        <v>4.3</v>
      </c>
      <c r="AX15" s="31">
        <v>6.2</v>
      </c>
      <c r="AY15" s="31">
        <v>9</v>
      </c>
      <c r="AZ15" s="31">
        <v>12.4</v>
      </c>
      <c r="BA15" s="40"/>
    </row>
    <row r="16" spans="1:53" x14ac:dyDescent="0.35">
      <c r="A16" s="60" t="s">
        <v>97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40"/>
    </row>
    <row r="17" spans="1:53" x14ac:dyDescent="0.35">
      <c r="A17" s="60" t="s">
        <v>98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40"/>
    </row>
    <row r="18" spans="1:53" x14ac:dyDescent="0.35">
      <c r="A18" s="61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40"/>
    </row>
    <row r="19" spans="1:53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40"/>
    </row>
    <row r="20" spans="1:53" x14ac:dyDescent="0.35">
      <c r="A20" s="18" t="s">
        <v>108</v>
      </c>
      <c r="B20" s="56">
        <v>11062070.300000001</v>
      </c>
      <c r="C20" s="56">
        <v>11666762.1</v>
      </c>
      <c r="D20" s="56">
        <v>12084425.800000001</v>
      </c>
      <c r="E20" s="56">
        <v>12553796.6</v>
      </c>
      <c r="F20" s="56">
        <v>13469984</v>
      </c>
      <c r="G20" s="56">
        <v>13956327.5</v>
      </c>
      <c r="H20" s="56">
        <v>15249990.699999999</v>
      </c>
      <c r="I20" s="56">
        <v>16113925.6</v>
      </c>
      <c r="J20" s="56">
        <v>16558205.6</v>
      </c>
      <c r="K20" s="56">
        <v>15169845.4</v>
      </c>
      <c r="L20" s="56">
        <v>15191395</v>
      </c>
      <c r="M20" s="56">
        <v>15443764.5</v>
      </c>
      <c r="N20" s="56">
        <v>14507386.199999999</v>
      </c>
      <c r="O20" s="56">
        <v>13962584.300000001</v>
      </c>
      <c r="P20" s="56">
        <v>13748366.9</v>
      </c>
      <c r="Q20" s="56">
        <v>14053817.9</v>
      </c>
      <c r="R20" s="56">
        <v>14284608.300000001</v>
      </c>
      <c r="S20" s="56">
        <v>14561955.199999999</v>
      </c>
      <c r="T20" s="56">
        <v>14833496.5</v>
      </c>
      <c r="U20" s="56">
        <v>15078555</v>
      </c>
      <c r="V20" s="56">
        <v>15301049.5</v>
      </c>
      <c r="W20" s="56">
        <v>15503661</v>
      </c>
      <c r="X20" s="56">
        <v>15689406</v>
      </c>
      <c r="Y20" s="56">
        <v>15894200.9</v>
      </c>
      <c r="Z20" s="56">
        <v>16088427</v>
      </c>
      <c r="AA20" s="56">
        <v>16278467.6</v>
      </c>
      <c r="AB20" s="56">
        <v>16468249.199999999</v>
      </c>
      <c r="AC20" s="56">
        <v>16656740.199999999</v>
      </c>
      <c r="AD20" s="56">
        <v>16846176.100000001</v>
      </c>
      <c r="AE20" s="56">
        <v>17038360.699999999</v>
      </c>
      <c r="AF20" s="56">
        <v>17234369.300000001</v>
      </c>
      <c r="AG20" s="56">
        <v>17432438.899999999</v>
      </c>
      <c r="AH20" s="56">
        <v>17633243.100000001</v>
      </c>
      <c r="AI20" s="56">
        <v>17839582.199999999</v>
      </c>
      <c r="AJ20" s="56">
        <v>18052925.800000001</v>
      </c>
      <c r="AK20" s="56">
        <v>18274356.199999999</v>
      </c>
      <c r="AL20" s="56">
        <v>18506167.699999999</v>
      </c>
      <c r="AM20" s="56">
        <v>18684783.100000001</v>
      </c>
      <c r="AN20" s="56">
        <v>18870545.699999999</v>
      </c>
      <c r="AO20" s="56">
        <v>19062645.300000001</v>
      </c>
      <c r="AP20" s="56">
        <v>19260282.300000001</v>
      </c>
      <c r="AQ20" s="56">
        <v>19457962.899999999</v>
      </c>
      <c r="AR20" s="56">
        <v>19660810.699999999</v>
      </c>
      <c r="AS20" s="56">
        <v>19869397.199999999</v>
      </c>
      <c r="AT20" s="56">
        <v>20087907.5</v>
      </c>
      <c r="AU20" s="56">
        <v>20320993</v>
      </c>
      <c r="AV20" s="56">
        <v>20569486.300000001</v>
      </c>
      <c r="AW20" s="56">
        <v>20828461.5</v>
      </c>
      <c r="AX20" s="56">
        <v>21094469.199999999</v>
      </c>
      <c r="AY20" s="56">
        <v>21365654.399999999</v>
      </c>
      <c r="AZ20" s="56">
        <v>21639428.300000001</v>
      </c>
      <c r="BA20" s="40"/>
    </row>
    <row r="21" spans="1:53" x14ac:dyDescent="0.35">
      <c r="A21" s="57" t="s">
        <v>101</v>
      </c>
      <c r="B21" s="58">
        <v>851185.2</v>
      </c>
      <c r="C21" s="58">
        <v>867236.5</v>
      </c>
      <c r="D21" s="58">
        <v>873424.7</v>
      </c>
      <c r="E21" s="58">
        <v>898579.5</v>
      </c>
      <c r="F21" s="58">
        <v>934375</v>
      </c>
      <c r="G21" s="58">
        <v>926962.9</v>
      </c>
      <c r="H21" s="58">
        <v>916768</v>
      </c>
      <c r="I21" s="58">
        <v>899858.5</v>
      </c>
      <c r="J21" s="58">
        <v>898526.3</v>
      </c>
      <c r="K21" s="58">
        <v>792315.4</v>
      </c>
      <c r="L21" s="58">
        <v>864437.4</v>
      </c>
      <c r="M21" s="58">
        <v>890711.4</v>
      </c>
      <c r="N21" s="58">
        <v>878316.4</v>
      </c>
      <c r="O21" s="58">
        <v>904960.7</v>
      </c>
      <c r="P21" s="58">
        <v>950857</v>
      </c>
      <c r="Q21" s="58">
        <v>934012.7</v>
      </c>
      <c r="R21" s="58">
        <v>946786.4</v>
      </c>
      <c r="S21" s="58">
        <v>962970.1</v>
      </c>
      <c r="T21" s="58">
        <v>978198.4</v>
      </c>
      <c r="U21" s="58">
        <v>991678</v>
      </c>
      <c r="V21" s="58">
        <v>1003785.5</v>
      </c>
      <c r="W21" s="58">
        <v>1014982.9</v>
      </c>
      <c r="X21" s="58">
        <v>1025459.5</v>
      </c>
      <c r="Y21" s="58">
        <v>1036716.4</v>
      </c>
      <c r="Z21" s="58">
        <v>1047642.4</v>
      </c>
      <c r="AA21" s="58">
        <v>1058488.5</v>
      </c>
      <c r="AB21" s="58">
        <v>1069605.6000000001</v>
      </c>
      <c r="AC21" s="58">
        <v>1080915.2</v>
      </c>
      <c r="AD21" s="58">
        <v>1092366</v>
      </c>
      <c r="AE21" s="58">
        <v>1103878</v>
      </c>
      <c r="AF21" s="58">
        <v>1115354.1000000001</v>
      </c>
      <c r="AG21" s="58">
        <v>1126635.1000000001</v>
      </c>
      <c r="AH21" s="58">
        <v>1137881.3999999999</v>
      </c>
      <c r="AI21" s="58">
        <v>1149283.1000000001</v>
      </c>
      <c r="AJ21" s="58">
        <v>1160974.1000000001</v>
      </c>
      <c r="AK21" s="58">
        <v>1173067</v>
      </c>
      <c r="AL21" s="58">
        <v>1185692</v>
      </c>
      <c r="AM21" s="58">
        <v>1198063</v>
      </c>
      <c r="AN21" s="58">
        <v>1210861.6000000001</v>
      </c>
      <c r="AO21" s="58">
        <v>1224042.8999999999</v>
      </c>
      <c r="AP21" s="58">
        <v>1237566.5</v>
      </c>
      <c r="AQ21" s="58">
        <v>1250889.8</v>
      </c>
      <c r="AR21" s="58">
        <v>1264540.7</v>
      </c>
      <c r="AS21" s="58">
        <v>1278400.3</v>
      </c>
      <c r="AT21" s="58">
        <v>1292593.8</v>
      </c>
      <c r="AU21" s="58">
        <v>1307271.8999999999</v>
      </c>
      <c r="AV21" s="58">
        <v>1322550.5</v>
      </c>
      <c r="AW21" s="58">
        <v>1338144.1000000001</v>
      </c>
      <c r="AX21" s="58">
        <v>1353953.4</v>
      </c>
      <c r="AY21" s="58">
        <v>1369967.6</v>
      </c>
      <c r="AZ21" s="58">
        <v>1386110.2</v>
      </c>
      <c r="BA21" s="40"/>
    </row>
    <row r="22" spans="1:53" x14ac:dyDescent="0.35">
      <c r="A22" s="60" t="s">
        <v>94</v>
      </c>
      <c r="B22" s="53">
        <v>851185.2</v>
      </c>
      <c r="C22" s="53">
        <v>867236.5</v>
      </c>
      <c r="D22" s="53">
        <v>873424.7</v>
      </c>
      <c r="E22" s="53">
        <v>898579.5</v>
      </c>
      <c r="F22" s="53">
        <v>934375</v>
      </c>
      <c r="G22" s="53">
        <v>926962.9</v>
      </c>
      <c r="H22" s="53">
        <v>916768</v>
      </c>
      <c r="I22" s="53">
        <v>899858.5</v>
      </c>
      <c r="J22" s="53">
        <v>898526.3</v>
      </c>
      <c r="K22" s="53">
        <v>792315.4</v>
      </c>
      <c r="L22" s="53">
        <v>864437.4</v>
      </c>
      <c r="M22" s="53">
        <v>890711.4</v>
      </c>
      <c r="N22" s="53">
        <v>878316.4</v>
      </c>
      <c r="O22" s="53">
        <v>904960.7</v>
      </c>
      <c r="P22" s="53">
        <v>950857</v>
      </c>
      <c r="Q22" s="53">
        <v>934012.7</v>
      </c>
      <c r="R22" s="53">
        <v>946777.5</v>
      </c>
      <c r="S22" s="53">
        <v>962950.7</v>
      </c>
      <c r="T22" s="53">
        <v>978167.9</v>
      </c>
      <c r="U22" s="53">
        <v>991636.8</v>
      </c>
      <c r="V22" s="53">
        <v>1003733</v>
      </c>
      <c r="W22" s="53">
        <v>1014919.2</v>
      </c>
      <c r="X22" s="53">
        <v>1025385.3</v>
      </c>
      <c r="Y22" s="53">
        <v>1036630.8</v>
      </c>
      <c r="Z22" s="53">
        <v>1047546.6</v>
      </c>
      <c r="AA22" s="53">
        <v>1058382.6000000001</v>
      </c>
      <c r="AB22" s="53">
        <v>1069489.1000000001</v>
      </c>
      <c r="AC22" s="53">
        <v>1080788</v>
      </c>
      <c r="AD22" s="53">
        <v>1092228.8</v>
      </c>
      <c r="AE22" s="53">
        <v>1103730.2</v>
      </c>
      <c r="AF22" s="53">
        <v>1115196.3999999999</v>
      </c>
      <c r="AG22" s="53">
        <v>1126466.8</v>
      </c>
      <c r="AH22" s="53">
        <v>1137702.5</v>
      </c>
      <c r="AI22" s="53">
        <v>1149093.1000000001</v>
      </c>
      <c r="AJ22" s="53">
        <v>1160774</v>
      </c>
      <c r="AK22" s="53">
        <v>1172855.2</v>
      </c>
      <c r="AL22" s="53">
        <v>1185469.2</v>
      </c>
      <c r="AM22" s="53">
        <v>1197828.3999999999</v>
      </c>
      <c r="AN22" s="53">
        <v>1210616.2</v>
      </c>
      <c r="AO22" s="53">
        <v>1223788.1000000001</v>
      </c>
      <c r="AP22" s="53">
        <v>1237301.6000000001</v>
      </c>
      <c r="AQ22" s="53">
        <v>1250610.3999999999</v>
      </c>
      <c r="AR22" s="53">
        <v>1264246.6000000001</v>
      </c>
      <c r="AS22" s="53">
        <v>1278092.8999999999</v>
      </c>
      <c r="AT22" s="53">
        <v>1292216.2</v>
      </c>
      <c r="AU22" s="53">
        <v>1306876.8999999999</v>
      </c>
      <c r="AV22" s="53">
        <v>1322136.5</v>
      </c>
      <c r="AW22" s="53">
        <v>1337705.7</v>
      </c>
      <c r="AX22" s="53">
        <v>1353485.1</v>
      </c>
      <c r="AY22" s="53">
        <v>1369470.7</v>
      </c>
      <c r="AZ22" s="53">
        <v>1385571.4</v>
      </c>
      <c r="BA22" s="40"/>
    </row>
    <row r="23" spans="1:53" x14ac:dyDescent="0.35">
      <c r="A23" s="60" t="s">
        <v>95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8.9</v>
      </c>
      <c r="S23" s="31">
        <v>19.5</v>
      </c>
      <c r="T23" s="31">
        <v>30.4</v>
      </c>
      <c r="U23" s="31">
        <v>41.1</v>
      </c>
      <c r="V23" s="31">
        <v>52.5</v>
      </c>
      <c r="W23" s="31">
        <v>63.6</v>
      </c>
      <c r="X23" s="31">
        <v>74.3</v>
      </c>
      <c r="Y23" s="31">
        <v>85.6</v>
      </c>
      <c r="Z23" s="31">
        <v>95.8</v>
      </c>
      <c r="AA23" s="31">
        <v>106</v>
      </c>
      <c r="AB23" s="31">
        <v>116.4</v>
      </c>
      <c r="AC23" s="31">
        <v>127.1</v>
      </c>
      <c r="AD23" s="31">
        <v>137.1</v>
      </c>
      <c r="AE23" s="31">
        <v>147.69999999999999</v>
      </c>
      <c r="AF23" s="31">
        <v>157.6</v>
      </c>
      <c r="AG23" s="31">
        <v>168.2</v>
      </c>
      <c r="AH23" s="31">
        <v>178.6</v>
      </c>
      <c r="AI23" s="31">
        <v>189.7</v>
      </c>
      <c r="AJ23" s="31">
        <v>199.6</v>
      </c>
      <c r="AK23" s="31">
        <v>211.2</v>
      </c>
      <c r="AL23" s="31">
        <v>221.9</v>
      </c>
      <c r="AM23" s="31">
        <v>233.5</v>
      </c>
      <c r="AN23" s="31">
        <v>243.9</v>
      </c>
      <c r="AO23" s="31">
        <v>252.8</v>
      </c>
      <c r="AP23" s="31">
        <v>262.3</v>
      </c>
      <c r="AQ23" s="31">
        <v>275.8</v>
      </c>
      <c r="AR23" s="31">
        <v>289.10000000000002</v>
      </c>
      <c r="AS23" s="31">
        <v>301</v>
      </c>
      <c r="AT23" s="31">
        <v>361.9</v>
      </c>
      <c r="AU23" s="31">
        <v>376.6</v>
      </c>
      <c r="AV23" s="31">
        <v>392.2</v>
      </c>
      <c r="AW23" s="31">
        <v>411.5</v>
      </c>
      <c r="AX23" s="31">
        <v>434.4</v>
      </c>
      <c r="AY23" s="31">
        <v>455.7</v>
      </c>
      <c r="AZ23" s="31">
        <v>485.7</v>
      </c>
      <c r="BA23" s="40"/>
    </row>
    <row r="24" spans="1:53" x14ac:dyDescent="0.35">
      <c r="A24" s="60" t="s">
        <v>96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0.1</v>
      </c>
      <c r="AE24" s="31">
        <v>0.1</v>
      </c>
      <c r="AF24" s="31">
        <v>0.1</v>
      </c>
      <c r="AG24" s="31">
        <v>0.2</v>
      </c>
      <c r="AH24" s="31">
        <v>0.2</v>
      </c>
      <c r="AI24" s="31">
        <v>0.3</v>
      </c>
      <c r="AJ24" s="31">
        <v>0.4</v>
      </c>
      <c r="AK24" s="31">
        <v>0.6</v>
      </c>
      <c r="AL24" s="31">
        <v>0.8</v>
      </c>
      <c r="AM24" s="31">
        <v>1.2</v>
      </c>
      <c r="AN24" s="31">
        <v>1.6</v>
      </c>
      <c r="AO24" s="31">
        <v>2</v>
      </c>
      <c r="AP24" s="31">
        <v>2.5</v>
      </c>
      <c r="AQ24" s="31">
        <v>3.6</v>
      </c>
      <c r="AR24" s="31">
        <v>4.9000000000000004</v>
      </c>
      <c r="AS24" s="31">
        <v>6.4</v>
      </c>
      <c r="AT24" s="31">
        <v>15.7</v>
      </c>
      <c r="AU24" s="31">
        <v>18.399999999999999</v>
      </c>
      <c r="AV24" s="31">
        <v>21.9</v>
      </c>
      <c r="AW24" s="31">
        <v>26.9</v>
      </c>
      <c r="AX24" s="31">
        <v>33.799999999999997</v>
      </c>
      <c r="AY24" s="31">
        <v>41.2</v>
      </c>
      <c r="AZ24" s="31">
        <v>53.1</v>
      </c>
      <c r="BA24" s="40"/>
    </row>
    <row r="25" spans="1:53" x14ac:dyDescent="0.35">
      <c r="A25" s="60" t="s">
        <v>97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40"/>
    </row>
    <row r="26" spans="1:53" x14ac:dyDescent="0.35">
      <c r="A26" s="60" t="s">
        <v>98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40"/>
    </row>
    <row r="27" spans="1:53" x14ac:dyDescent="0.35">
      <c r="A27" s="60" t="s">
        <v>99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40"/>
    </row>
    <row r="28" spans="1:53" x14ac:dyDescent="0.35">
      <c r="A28" s="57" t="s">
        <v>102</v>
      </c>
      <c r="B28" s="58">
        <v>10210885</v>
      </c>
      <c r="C28" s="58">
        <v>10799525.6</v>
      </c>
      <c r="D28" s="58">
        <v>11211001.1</v>
      </c>
      <c r="E28" s="58">
        <v>11655217.199999999</v>
      </c>
      <c r="F28" s="58">
        <v>12535608.9</v>
      </c>
      <c r="G28" s="58">
        <v>13029364.6</v>
      </c>
      <c r="H28" s="58">
        <v>14333222.699999999</v>
      </c>
      <c r="I28" s="58">
        <v>15214067.1</v>
      </c>
      <c r="J28" s="58">
        <v>15659679.300000001</v>
      </c>
      <c r="K28" s="58">
        <v>14377530</v>
      </c>
      <c r="L28" s="58">
        <v>14326957.6</v>
      </c>
      <c r="M28" s="58">
        <v>14553053.1</v>
      </c>
      <c r="N28" s="58">
        <v>13629069.800000001</v>
      </c>
      <c r="O28" s="58">
        <v>13057623.6</v>
      </c>
      <c r="P28" s="58">
        <v>12797509.9</v>
      </c>
      <c r="Q28" s="58">
        <v>13119805.199999999</v>
      </c>
      <c r="R28" s="58">
        <v>13337821.9</v>
      </c>
      <c r="S28" s="58">
        <v>13598985.1</v>
      </c>
      <c r="T28" s="58">
        <v>13855298.1</v>
      </c>
      <c r="U28" s="58">
        <v>14086877</v>
      </c>
      <c r="V28" s="58">
        <v>14297264.1</v>
      </c>
      <c r="W28" s="58">
        <v>14488678.1</v>
      </c>
      <c r="X28" s="58">
        <v>14663946.5</v>
      </c>
      <c r="Y28" s="58">
        <v>14857484.5</v>
      </c>
      <c r="Z28" s="58">
        <v>15040784.6</v>
      </c>
      <c r="AA28" s="58">
        <v>15219979</v>
      </c>
      <c r="AB28" s="58">
        <v>15398643.699999999</v>
      </c>
      <c r="AC28" s="58">
        <v>15575825</v>
      </c>
      <c r="AD28" s="58">
        <v>15753810.1</v>
      </c>
      <c r="AE28" s="58">
        <v>15934482.699999999</v>
      </c>
      <c r="AF28" s="58">
        <v>16119015.199999999</v>
      </c>
      <c r="AG28" s="58">
        <v>16305803.800000001</v>
      </c>
      <c r="AH28" s="58">
        <v>16495361.800000001</v>
      </c>
      <c r="AI28" s="58">
        <v>16690299.1</v>
      </c>
      <c r="AJ28" s="58">
        <v>16891951.699999999</v>
      </c>
      <c r="AK28" s="58">
        <v>17101289.199999999</v>
      </c>
      <c r="AL28" s="58">
        <v>17320475.699999999</v>
      </c>
      <c r="AM28" s="58">
        <v>17486720.100000001</v>
      </c>
      <c r="AN28" s="58">
        <v>17659684.199999999</v>
      </c>
      <c r="AO28" s="58">
        <v>17838602.399999999</v>
      </c>
      <c r="AP28" s="58">
        <v>18022715.800000001</v>
      </c>
      <c r="AQ28" s="58">
        <v>18207073.100000001</v>
      </c>
      <c r="AR28" s="58">
        <v>18396270</v>
      </c>
      <c r="AS28" s="58">
        <v>18590996.800000001</v>
      </c>
      <c r="AT28" s="58">
        <v>18795313.699999999</v>
      </c>
      <c r="AU28" s="58">
        <v>19013721</v>
      </c>
      <c r="AV28" s="58">
        <v>19246935.800000001</v>
      </c>
      <c r="AW28" s="58">
        <v>19490317.399999999</v>
      </c>
      <c r="AX28" s="58">
        <v>19740515.800000001</v>
      </c>
      <c r="AY28" s="58">
        <v>19995686.800000001</v>
      </c>
      <c r="AZ28" s="58">
        <v>20253318.100000001</v>
      </c>
      <c r="BA28" s="40"/>
    </row>
    <row r="29" spans="1:53" x14ac:dyDescent="0.35">
      <c r="A29" s="60" t="s">
        <v>94</v>
      </c>
      <c r="B29" s="53">
        <v>10210885</v>
      </c>
      <c r="C29" s="53">
        <v>10799525.6</v>
      </c>
      <c r="D29" s="53">
        <v>11211001.1</v>
      </c>
      <c r="E29" s="53">
        <v>11655217.199999999</v>
      </c>
      <c r="F29" s="53">
        <v>12535608.9</v>
      </c>
      <c r="G29" s="53">
        <v>13029364.6</v>
      </c>
      <c r="H29" s="53">
        <v>14333222.699999999</v>
      </c>
      <c r="I29" s="53">
        <v>15214067.1</v>
      </c>
      <c r="J29" s="53">
        <v>15659679.300000001</v>
      </c>
      <c r="K29" s="53">
        <v>14377530</v>
      </c>
      <c r="L29" s="53">
        <v>14326957.6</v>
      </c>
      <c r="M29" s="53">
        <v>14553053.1</v>
      </c>
      <c r="N29" s="53">
        <v>13629069.800000001</v>
      </c>
      <c r="O29" s="53">
        <v>13057623.6</v>
      </c>
      <c r="P29" s="53">
        <v>12797509.9</v>
      </c>
      <c r="Q29" s="53">
        <v>13119805.199999999</v>
      </c>
      <c r="R29" s="53">
        <v>13337694.9</v>
      </c>
      <c r="S29" s="53">
        <v>13598711.300000001</v>
      </c>
      <c r="T29" s="53">
        <v>13854867.1</v>
      </c>
      <c r="U29" s="53">
        <v>14086292.1</v>
      </c>
      <c r="V29" s="53">
        <v>14296522.9</v>
      </c>
      <c r="W29" s="53">
        <v>14487777.800000001</v>
      </c>
      <c r="X29" s="53">
        <v>14662885.699999999</v>
      </c>
      <c r="Y29" s="53">
        <v>14856250</v>
      </c>
      <c r="Z29" s="53">
        <v>15039377.5</v>
      </c>
      <c r="AA29" s="53">
        <v>15218399.9</v>
      </c>
      <c r="AB29" s="53">
        <v>15396877.5</v>
      </c>
      <c r="AC29" s="53">
        <v>15573881.300000001</v>
      </c>
      <c r="AD29" s="53">
        <v>15751685</v>
      </c>
      <c r="AE29" s="53">
        <v>15932168.800000001</v>
      </c>
      <c r="AF29" s="53">
        <v>16116502.699999999</v>
      </c>
      <c r="AG29" s="53">
        <v>16303099.199999999</v>
      </c>
      <c r="AH29" s="53">
        <v>16492448.1</v>
      </c>
      <c r="AI29" s="53">
        <v>16687173.800000001</v>
      </c>
      <c r="AJ29" s="53">
        <v>16888632.100000001</v>
      </c>
      <c r="AK29" s="53">
        <v>17097751.199999999</v>
      </c>
      <c r="AL29" s="53">
        <v>17316721.100000001</v>
      </c>
      <c r="AM29" s="53">
        <v>17482728.600000001</v>
      </c>
      <c r="AN29" s="53">
        <v>17655472</v>
      </c>
      <c r="AO29" s="53">
        <v>17834136.699999999</v>
      </c>
      <c r="AP29" s="53">
        <v>18017952.5</v>
      </c>
      <c r="AQ29" s="53">
        <v>18202021.699999999</v>
      </c>
      <c r="AR29" s="53">
        <v>18390891.600000001</v>
      </c>
      <c r="AS29" s="53">
        <v>18585226.600000001</v>
      </c>
      <c r="AT29" s="53">
        <v>18788855.899999999</v>
      </c>
      <c r="AU29" s="53">
        <v>19006720.100000001</v>
      </c>
      <c r="AV29" s="53">
        <v>19239421.399999999</v>
      </c>
      <c r="AW29" s="53">
        <v>19482196.600000001</v>
      </c>
      <c r="AX29" s="53">
        <v>19731657.399999999</v>
      </c>
      <c r="AY29" s="53">
        <v>19986100.199999999</v>
      </c>
      <c r="AZ29" s="53">
        <v>20242787.100000001</v>
      </c>
      <c r="BA29" s="40"/>
    </row>
    <row r="30" spans="1:53" x14ac:dyDescent="0.35">
      <c r="A30" s="60" t="s">
        <v>95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126.9</v>
      </c>
      <c r="S30" s="31">
        <v>273.8</v>
      </c>
      <c r="T30" s="31">
        <v>431</v>
      </c>
      <c r="U30" s="31">
        <v>584.9</v>
      </c>
      <c r="V30" s="31">
        <v>741.1</v>
      </c>
      <c r="W30" s="31">
        <v>900.2</v>
      </c>
      <c r="X30" s="53">
        <v>1060.5999999999999</v>
      </c>
      <c r="Y30" s="53">
        <v>1234.4000000000001</v>
      </c>
      <c r="Z30" s="53">
        <v>1406.9</v>
      </c>
      <c r="AA30" s="53">
        <v>1578.7</v>
      </c>
      <c r="AB30" s="53">
        <v>1765.6</v>
      </c>
      <c r="AC30" s="53">
        <v>1943</v>
      </c>
      <c r="AD30" s="53">
        <v>2123.9</v>
      </c>
      <c r="AE30" s="53">
        <v>2312.3000000000002</v>
      </c>
      <c r="AF30" s="53">
        <v>2510.1</v>
      </c>
      <c r="AG30" s="53">
        <v>2701.3</v>
      </c>
      <c r="AH30" s="53">
        <v>2908.8</v>
      </c>
      <c r="AI30" s="53">
        <v>3118.3</v>
      </c>
      <c r="AJ30" s="53">
        <v>3310</v>
      </c>
      <c r="AK30" s="53">
        <v>3524.2</v>
      </c>
      <c r="AL30" s="53">
        <v>3735.6</v>
      </c>
      <c r="AM30" s="53">
        <v>3964.9</v>
      </c>
      <c r="AN30" s="53">
        <v>4176.1000000000004</v>
      </c>
      <c r="AO30" s="53">
        <v>4415.7</v>
      </c>
      <c r="AP30" s="53">
        <v>4692.3</v>
      </c>
      <c r="AQ30" s="53">
        <v>4954.6000000000004</v>
      </c>
      <c r="AR30" s="53">
        <v>5246.8</v>
      </c>
      <c r="AS30" s="53">
        <v>5586.9</v>
      </c>
      <c r="AT30" s="53">
        <v>6166.6</v>
      </c>
      <c r="AU30" s="53">
        <v>6611.2</v>
      </c>
      <c r="AV30" s="53">
        <v>7014.3</v>
      </c>
      <c r="AW30" s="53">
        <v>7479</v>
      </c>
      <c r="AX30" s="53">
        <v>8023.2</v>
      </c>
      <c r="AY30" s="53">
        <v>8538.5</v>
      </c>
      <c r="AZ30" s="53">
        <v>9175.7999999999993</v>
      </c>
      <c r="BA30" s="40"/>
    </row>
    <row r="31" spans="1:53" x14ac:dyDescent="0.35">
      <c r="A31" s="60" t="s">
        <v>96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0.1</v>
      </c>
      <c r="X31" s="31">
        <v>0.1</v>
      </c>
      <c r="Y31" s="31">
        <v>0.2</v>
      </c>
      <c r="Z31" s="31">
        <v>0.2</v>
      </c>
      <c r="AA31" s="31">
        <v>0.4</v>
      </c>
      <c r="AB31" s="31">
        <v>0.5</v>
      </c>
      <c r="AC31" s="31">
        <v>0.8</v>
      </c>
      <c r="AD31" s="31">
        <v>1.1000000000000001</v>
      </c>
      <c r="AE31" s="31">
        <v>1.6</v>
      </c>
      <c r="AF31" s="31">
        <v>2.4</v>
      </c>
      <c r="AG31" s="31">
        <v>3.4</v>
      </c>
      <c r="AH31" s="31">
        <v>4.9000000000000004</v>
      </c>
      <c r="AI31" s="31">
        <v>7</v>
      </c>
      <c r="AJ31" s="31">
        <v>9.6999999999999993</v>
      </c>
      <c r="AK31" s="31">
        <v>13.7</v>
      </c>
      <c r="AL31" s="31">
        <v>19.100000000000001</v>
      </c>
      <c r="AM31" s="31">
        <v>26.6</v>
      </c>
      <c r="AN31" s="31">
        <v>36.1</v>
      </c>
      <c r="AO31" s="31">
        <v>50</v>
      </c>
      <c r="AP31" s="31">
        <v>71</v>
      </c>
      <c r="AQ31" s="31">
        <v>96.9</v>
      </c>
      <c r="AR31" s="31">
        <v>131.6</v>
      </c>
      <c r="AS31" s="31">
        <v>183.4</v>
      </c>
      <c r="AT31" s="31">
        <v>291.2</v>
      </c>
      <c r="AU31" s="31">
        <v>389.7</v>
      </c>
      <c r="AV31" s="31">
        <v>500.1</v>
      </c>
      <c r="AW31" s="31">
        <v>641.79999999999995</v>
      </c>
      <c r="AX31" s="31">
        <v>835.2</v>
      </c>
      <c r="AY31" s="53">
        <v>1048.0999999999999</v>
      </c>
      <c r="AZ31" s="53">
        <v>1355.2</v>
      </c>
      <c r="BA31" s="40"/>
    </row>
    <row r="32" spans="1:53" x14ac:dyDescent="0.35">
      <c r="A32" s="60" t="s">
        <v>97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40"/>
    </row>
    <row r="33" spans="1:53" x14ac:dyDescent="0.35">
      <c r="A33" s="60" t="s">
        <v>98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40"/>
    </row>
    <row r="34" spans="1:53" x14ac:dyDescent="0.35">
      <c r="A34" s="61" t="s">
        <v>99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40"/>
    </row>
    <row r="35" spans="1:53" x14ac:dyDescent="0.35">
      <c r="A35" s="4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407E-0BF6-4765-89E4-CA2555F4ED7B}">
  <sheetPr>
    <tabColor theme="7"/>
  </sheetPr>
  <dimension ref="A1:AF20"/>
  <sheetViews>
    <sheetView tabSelected="1" workbookViewId="0">
      <selection activeCell="C18" sqref="C18"/>
    </sheetView>
  </sheetViews>
  <sheetFormatPr defaultColWidth="11.453125" defaultRowHeight="14.5" x14ac:dyDescent="0.35"/>
  <cols>
    <col min="1" max="1" width="27.453125" customWidth="1"/>
    <col min="2" max="32" width="14.54296875" customWidth="1"/>
  </cols>
  <sheetData>
    <row r="1" spans="1:32" ht="29" x14ac:dyDescent="0.35">
      <c r="A1" s="6" t="s">
        <v>109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70">
        <f>'JRC Database'!C363</f>
        <v>11248</v>
      </c>
      <c r="C2" s="70">
        <f>'JRC Database'!D363</f>
        <v>11213</v>
      </c>
      <c r="D2" s="70">
        <f>'JRC Database'!E363</f>
        <v>11187</v>
      </c>
      <c r="E2" s="70">
        <f>'JRC Database'!F363</f>
        <v>11164</v>
      </c>
      <c r="F2" s="70">
        <f>'JRC Database'!G363</f>
        <v>11147</v>
      </c>
      <c r="G2" s="70">
        <f>'JRC Database'!H363</f>
        <v>11135</v>
      </c>
      <c r="H2" s="70">
        <f>'JRC Database'!I363</f>
        <v>11147</v>
      </c>
      <c r="I2" s="70">
        <f>'JRC Database'!J363</f>
        <v>11171</v>
      </c>
      <c r="J2" s="70">
        <f>'JRC Database'!K363</f>
        <v>11202</v>
      </c>
      <c r="K2" s="70">
        <f>'JRC Database'!L363</f>
        <v>11229</v>
      </c>
      <c r="L2" s="70">
        <f>'JRC Database'!M363</f>
        <v>11257</v>
      </c>
      <c r="M2" s="70">
        <f>'JRC Database'!N363</f>
        <v>11280</v>
      </c>
      <c r="N2" s="70">
        <f>'JRC Database'!O363</f>
        <v>11303</v>
      </c>
      <c r="O2" s="70">
        <f>'JRC Database'!P363</f>
        <v>11324</v>
      </c>
      <c r="P2" s="70">
        <f>'JRC Database'!Q363</f>
        <v>11343</v>
      </c>
      <c r="Q2" s="70">
        <f>'JRC Database'!R363</f>
        <v>11365</v>
      </c>
      <c r="R2" s="70">
        <f>'JRC Database'!S363</f>
        <v>11388</v>
      </c>
      <c r="S2" s="70">
        <f>'JRC Database'!T363</f>
        <v>11414</v>
      </c>
      <c r="T2" s="70">
        <f>'JRC Database'!U363</f>
        <v>11443</v>
      </c>
      <c r="U2" s="70">
        <f>'JRC Database'!V363</f>
        <v>11475</v>
      </c>
      <c r="V2" s="70">
        <f>'JRC Database'!W363</f>
        <v>11512</v>
      </c>
      <c r="W2" s="70">
        <f>'JRC Database'!X363</f>
        <v>11554</v>
      </c>
      <c r="X2" s="70">
        <f>'JRC Database'!Y363</f>
        <v>11596</v>
      </c>
      <c r="Y2" s="70">
        <f>'JRC Database'!Z363</f>
        <v>11637</v>
      </c>
      <c r="Z2" s="70">
        <f>'JRC Database'!AA363</f>
        <v>11677</v>
      </c>
      <c r="AA2" s="70">
        <f>'JRC Database'!AB363</f>
        <v>11720</v>
      </c>
      <c r="AB2" s="70">
        <f>'JRC Database'!AC363</f>
        <v>11762</v>
      </c>
      <c r="AC2" s="70">
        <f>'JRC Database'!AD363</f>
        <v>11806</v>
      </c>
      <c r="AD2" s="70">
        <f>'JRC Database'!AE363</f>
        <v>11851</v>
      </c>
      <c r="AE2" s="70">
        <f>'JRC Database'!AF363</f>
        <v>11899</v>
      </c>
      <c r="AF2" s="70">
        <f>'JRC Database'!AG363</f>
        <v>11949</v>
      </c>
    </row>
    <row r="3" spans="1:32" x14ac:dyDescent="0.35">
      <c r="A3" s="37" t="s">
        <v>111</v>
      </c>
      <c r="B3" s="70">
        <f>'JRC Database'!C364</f>
        <v>38454</v>
      </c>
      <c r="C3" s="70">
        <f>'JRC Database'!D364</f>
        <v>38204</v>
      </c>
      <c r="D3" s="70">
        <f>'JRC Database'!E364</f>
        <v>37978</v>
      </c>
      <c r="E3" s="70">
        <f>'JRC Database'!F364</f>
        <v>37757</v>
      </c>
      <c r="F3" s="70">
        <f>'JRC Database'!G364</f>
        <v>37551</v>
      </c>
      <c r="G3" s="70">
        <f>'JRC Database'!H364</f>
        <v>37355</v>
      </c>
      <c r="H3" s="70">
        <f>'JRC Database'!I364</f>
        <v>37221</v>
      </c>
      <c r="I3" s="70">
        <f>'JRC Database'!J364</f>
        <v>37126</v>
      </c>
      <c r="J3" s="70">
        <f>'JRC Database'!K364</f>
        <v>37064</v>
      </c>
      <c r="K3" s="70">
        <f>'JRC Database'!L364</f>
        <v>37022</v>
      </c>
      <c r="L3" s="70">
        <f>'JRC Database'!M364</f>
        <v>37010</v>
      </c>
      <c r="M3" s="70">
        <f>'JRC Database'!N364</f>
        <v>37028</v>
      </c>
      <c r="N3" s="70">
        <f>'JRC Database'!O364</f>
        <v>37076</v>
      </c>
      <c r="O3" s="70">
        <f>'JRC Database'!P364</f>
        <v>37142</v>
      </c>
      <c r="P3" s="70">
        <f>'JRC Database'!Q364</f>
        <v>37220</v>
      </c>
      <c r="Q3" s="70">
        <f>'JRC Database'!R364</f>
        <v>37307</v>
      </c>
      <c r="R3" s="70">
        <f>'JRC Database'!S364</f>
        <v>37395</v>
      </c>
      <c r="S3" s="70">
        <f>'JRC Database'!T364</f>
        <v>37487</v>
      </c>
      <c r="T3" s="70">
        <f>'JRC Database'!U364</f>
        <v>37578</v>
      </c>
      <c r="U3" s="70">
        <f>'JRC Database'!V364</f>
        <v>37671</v>
      </c>
      <c r="V3" s="70">
        <f>'JRC Database'!W364</f>
        <v>37775</v>
      </c>
      <c r="W3" s="70">
        <f>'JRC Database'!X364</f>
        <v>37889</v>
      </c>
      <c r="X3" s="70">
        <f>'JRC Database'!Y364</f>
        <v>38006</v>
      </c>
      <c r="Y3" s="70">
        <f>'JRC Database'!Z364</f>
        <v>38128</v>
      </c>
      <c r="Z3" s="70">
        <f>'JRC Database'!AA364</f>
        <v>38256</v>
      </c>
      <c r="AA3" s="70">
        <f>'JRC Database'!AB364</f>
        <v>38388</v>
      </c>
      <c r="AB3" s="70">
        <f>'JRC Database'!AC364</f>
        <v>38525</v>
      </c>
      <c r="AC3" s="70">
        <f>'JRC Database'!AD364</f>
        <v>38663</v>
      </c>
      <c r="AD3" s="70">
        <f>'JRC Database'!AE364</f>
        <v>38803</v>
      </c>
      <c r="AE3" s="70">
        <f>'JRC Database'!AF364</f>
        <v>38943</v>
      </c>
      <c r="AF3" s="70">
        <f>'JRC Database'!AG364</f>
        <v>39080</v>
      </c>
    </row>
    <row r="4" spans="1:32" x14ac:dyDescent="0.35">
      <c r="A4" s="74" t="s">
        <v>112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</row>
    <row r="5" spans="1:32" x14ac:dyDescent="0.35">
      <c r="A5" s="37" t="s">
        <v>113</v>
      </c>
      <c r="B5" s="70">
        <f>'JRC Database'!C365</f>
        <v>186724</v>
      </c>
      <c r="C5" s="70">
        <f>'JRC Database'!D365</f>
        <v>186838</v>
      </c>
      <c r="D5" s="70">
        <f>'JRC Database'!E365</f>
        <v>187147</v>
      </c>
      <c r="E5" s="70">
        <f>'JRC Database'!F365</f>
        <v>187264</v>
      </c>
      <c r="F5" s="70">
        <f>'JRC Database'!G365</f>
        <v>187338</v>
      </c>
      <c r="G5" s="70">
        <f>'JRC Database'!H365</f>
        <v>187582</v>
      </c>
      <c r="H5" s="70">
        <f>'JRC Database'!I365</f>
        <v>187954</v>
      </c>
      <c r="I5" s="70">
        <f>'JRC Database'!J365</f>
        <v>188419</v>
      </c>
      <c r="J5" s="70">
        <f>'JRC Database'!K365</f>
        <v>188810</v>
      </c>
      <c r="K5" s="70">
        <f>'JRC Database'!L365</f>
        <v>189166</v>
      </c>
      <c r="L5" s="70">
        <f>'JRC Database'!M365</f>
        <v>189429</v>
      </c>
      <c r="M5" s="70">
        <f>'JRC Database'!N365</f>
        <v>189944</v>
      </c>
      <c r="N5" s="70">
        <f>'JRC Database'!O365</f>
        <v>190234</v>
      </c>
      <c r="O5" s="70">
        <f>'JRC Database'!P365</f>
        <v>190360</v>
      </c>
      <c r="P5" s="70">
        <f>'JRC Database'!Q365</f>
        <v>190397</v>
      </c>
      <c r="Q5" s="70">
        <f>'JRC Database'!R365</f>
        <v>190467</v>
      </c>
      <c r="R5" s="70">
        <f>'JRC Database'!S365</f>
        <v>190509</v>
      </c>
      <c r="S5" s="70">
        <f>'JRC Database'!T365</f>
        <v>190584</v>
      </c>
      <c r="T5" s="70">
        <f>'JRC Database'!U365</f>
        <v>190663</v>
      </c>
      <c r="U5" s="70">
        <f>'JRC Database'!V365</f>
        <v>190752</v>
      </c>
      <c r="V5" s="70">
        <f>'JRC Database'!W365</f>
        <v>190841</v>
      </c>
      <c r="W5" s="70">
        <f>'JRC Database'!X365</f>
        <v>190945</v>
      </c>
      <c r="X5" s="70">
        <f>'JRC Database'!Y365</f>
        <v>191001</v>
      </c>
      <c r="Y5" s="70">
        <f>'JRC Database'!Z365</f>
        <v>191020</v>
      </c>
      <c r="Z5" s="70">
        <f>'JRC Database'!AA365</f>
        <v>191040</v>
      </c>
      <c r="AA5" s="70">
        <f>'JRC Database'!AB365</f>
        <v>191021</v>
      </c>
      <c r="AB5" s="70">
        <f>'JRC Database'!AC365</f>
        <v>191003</v>
      </c>
      <c r="AC5" s="70">
        <f>'JRC Database'!AD365</f>
        <v>191055</v>
      </c>
      <c r="AD5" s="70">
        <f>'JRC Database'!AE365</f>
        <v>191070</v>
      </c>
      <c r="AE5" s="70">
        <f>'JRC Database'!AF365</f>
        <v>191129</v>
      </c>
      <c r="AF5" s="70">
        <f>'JRC Database'!AG365</f>
        <v>191268</v>
      </c>
    </row>
    <row r="6" spans="1:32" x14ac:dyDescent="0.35">
      <c r="A6" s="37" t="s">
        <v>114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</row>
    <row r="7" spans="1:32" x14ac:dyDescent="0.35">
      <c r="A7" s="37" t="s">
        <v>115</v>
      </c>
      <c r="B7" s="70">
        <f>'JRC Database'!C362</f>
        <v>2790</v>
      </c>
      <c r="C7" s="70">
        <f>'JRC Database'!D362</f>
        <v>2796</v>
      </c>
      <c r="D7" s="70">
        <f>'JRC Database'!E362</f>
        <v>2808</v>
      </c>
      <c r="E7" s="70">
        <f>'JRC Database'!F362</f>
        <v>2823</v>
      </c>
      <c r="F7" s="70">
        <f>'JRC Database'!G362</f>
        <v>2842</v>
      </c>
      <c r="G7" s="70">
        <f>'JRC Database'!H362</f>
        <v>2861</v>
      </c>
      <c r="H7" s="70">
        <f>'JRC Database'!I362</f>
        <v>2882</v>
      </c>
      <c r="I7" s="70">
        <f>'JRC Database'!J362</f>
        <v>2900</v>
      </c>
      <c r="J7" s="70">
        <f>'JRC Database'!K362</f>
        <v>2915</v>
      </c>
      <c r="K7" s="70">
        <f>'JRC Database'!L362</f>
        <v>2922</v>
      </c>
      <c r="L7" s="70">
        <f>'JRC Database'!M362</f>
        <v>2923</v>
      </c>
      <c r="M7" s="70">
        <f>'JRC Database'!N362</f>
        <v>2918</v>
      </c>
      <c r="N7" s="70">
        <f>'JRC Database'!O362</f>
        <v>2908</v>
      </c>
      <c r="O7" s="70">
        <f>'JRC Database'!P362</f>
        <v>2895</v>
      </c>
      <c r="P7" s="70">
        <f>'JRC Database'!Q362</f>
        <v>2877</v>
      </c>
      <c r="Q7" s="70">
        <f>'JRC Database'!R362</f>
        <v>2857</v>
      </c>
      <c r="R7" s="70">
        <f>'JRC Database'!S362</f>
        <v>2836</v>
      </c>
      <c r="S7" s="70">
        <f>'JRC Database'!T362</f>
        <v>2813</v>
      </c>
      <c r="T7" s="70">
        <f>'JRC Database'!U362</f>
        <v>2788</v>
      </c>
      <c r="U7" s="70">
        <f>'JRC Database'!V362</f>
        <v>2762</v>
      </c>
      <c r="V7" s="70">
        <f>'JRC Database'!W362</f>
        <v>2733</v>
      </c>
      <c r="W7" s="70">
        <f>'JRC Database'!X362</f>
        <v>2702</v>
      </c>
      <c r="X7" s="70">
        <f>'JRC Database'!Y362</f>
        <v>2668</v>
      </c>
      <c r="Y7" s="70">
        <f>'JRC Database'!Z362</f>
        <v>2631</v>
      </c>
      <c r="Z7" s="70">
        <f>'JRC Database'!AA362</f>
        <v>2591</v>
      </c>
      <c r="AA7" s="70">
        <f>'JRC Database'!AB362</f>
        <v>2548</v>
      </c>
      <c r="AB7" s="70">
        <f>'JRC Database'!AC362</f>
        <v>2504</v>
      </c>
      <c r="AC7" s="70">
        <f>'JRC Database'!AD362</f>
        <v>2456</v>
      </c>
      <c r="AD7" s="70">
        <f>'JRC Database'!AE362</f>
        <v>2407</v>
      </c>
      <c r="AE7" s="70">
        <f>'JRC Database'!AF362</f>
        <v>2357</v>
      </c>
      <c r="AF7" s="70">
        <f>'JRC Database'!AG362</f>
        <v>2305</v>
      </c>
    </row>
    <row r="10" spans="1:32" x14ac:dyDescent="0.35">
      <c r="A10" s="8" t="s">
        <v>116</v>
      </c>
    </row>
    <row r="11" spans="1:32" x14ac:dyDescent="0.35">
      <c r="A11" s="36" t="s">
        <v>117</v>
      </c>
    </row>
    <row r="12" spans="1:32" x14ac:dyDescent="0.35">
      <c r="A12" s="74" t="s">
        <v>118</v>
      </c>
    </row>
    <row r="14" spans="1:32" ht="18.5" x14ac:dyDescent="0.45">
      <c r="A14" s="81" t="s">
        <v>4</v>
      </c>
    </row>
    <row r="15" spans="1:32" x14ac:dyDescent="0.35">
      <c r="A15" s="79" t="s">
        <v>131</v>
      </c>
      <c r="B15">
        <f>'JRC Database'!C84</f>
        <v>86.62</v>
      </c>
      <c r="C15">
        <f>'JRC Database'!D84</f>
        <v>87.68</v>
      </c>
      <c r="D15">
        <f>'JRC Database'!E84</f>
        <v>88.76</v>
      </c>
      <c r="E15">
        <f>'JRC Database'!F84</f>
        <v>89.85</v>
      </c>
      <c r="F15">
        <f>'JRC Database'!G84</f>
        <v>90.87</v>
      </c>
      <c r="G15">
        <f>'JRC Database'!H84</f>
        <v>91.9</v>
      </c>
      <c r="H15">
        <f>'JRC Database'!I84</f>
        <v>92.9</v>
      </c>
      <c r="I15">
        <f>'JRC Database'!J84</f>
        <v>93.81</v>
      </c>
      <c r="J15">
        <f>'JRC Database'!K84</f>
        <v>94.54</v>
      </c>
      <c r="K15">
        <f>'JRC Database'!L84</f>
        <v>95.22</v>
      </c>
      <c r="L15">
        <f>'JRC Database'!M84</f>
        <v>95.86</v>
      </c>
      <c r="M15">
        <f>'JRC Database'!N84</f>
        <v>96.47</v>
      </c>
      <c r="N15">
        <f>'JRC Database'!O84</f>
        <v>97.19</v>
      </c>
      <c r="O15">
        <f>'JRC Database'!P84</f>
        <v>97.76</v>
      </c>
      <c r="P15">
        <f>'JRC Database'!Q84</f>
        <v>98.52</v>
      </c>
      <c r="Q15">
        <f>'JRC Database'!R84</f>
        <v>99.23</v>
      </c>
      <c r="R15">
        <f>'JRC Database'!S84</f>
        <v>99.86</v>
      </c>
      <c r="S15">
        <f>'JRC Database'!T84</f>
        <v>100.57</v>
      </c>
      <c r="T15">
        <f>'JRC Database'!U84</f>
        <v>100.61</v>
      </c>
      <c r="U15">
        <f>'JRC Database'!V84</f>
        <v>101.35</v>
      </c>
      <c r="V15">
        <f>'JRC Database'!W84</f>
        <v>102.01</v>
      </c>
      <c r="W15">
        <f>'JRC Database'!X84</f>
        <v>102.63</v>
      </c>
      <c r="X15">
        <f>'JRC Database'!Y84</f>
        <v>103.37</v>
      </c>
      <c r="Y15">
        <f>'JRC Database'!Z84</f>
        <v>104.06</v>
      </c>
      <c r="Z15">
        <f>'JRC Database'!AA84</f>
        <v>104.84</v>
      </c>
      <c r="AA15">
        <f>'JRC Database'!AB84</f>
        <v>105.46</v>
      </c>
      <c r="AB15">
        <f>'JRC Database'!AC84</f>
        <v>106.17</v>
      </c>
      <c r="AC15">
        <f>'JRC Database'!AD84</f>
        <v>107.06</v>
      </c>
      <c r="AD15">
        <f>'JRC Database'!AE84</f>
        <v>107.7</v>
      </c>
      <c r="AE15">
        <f>'JRC Database'!AF84</f>
        <v>108.56</v>
      </c>
      <c r="AF15">
        <f>'JRC Database'!AG84</f>
        <v>109.4</v>
      </c>
    </row>
    <row r="16" spans="1:32" x14ac:dyDescent="0.35">
      <c r="A16" s="79" t="s">
        <v>119</v>
      </c>
      <c r="B16" s="72">
        <f>'JRC Database'!C19</f>
        <v>114258.5</v>
      </c>
      <c r="C16" s="72">
        <f>'JRC Database'!D19</f>
        <v>116847.6</v>
      </c>
      <c r="D16" s="72">
        <f>'JRC Database'!E19</f>
        <v>119387.4</v>
      </c>
      <c r="E16" s="72">
        <f>'JRC Database'!F19</f>
        <v>121604.6</v>
      </c>
      <c r="F16" s="72">
        <f>'JRC Database'!G19</f>
        <v>124077.3</v>
      </c>
      <c r="G16" s="72">
        <f>'JRC Database'!H19</f>
        <v>126909.7</v>
      </c>
      <c r="H16" s="72">
        <f>'JRC Database'!I19</f>
        <v>129380.7</v>
      </c>
      <c r="I16" s="72">
        <f>'JRC Database'!J19</f>
        <v>131561.1</v>
      </c>
      <c r="J16" s="72">
        <f>'JRC Database'!K19</f>
        <v>133953.4</v>
      </c>
      <c r="K16" s="72">
        <f>'JRC Database'!L19</f>
        <v>136367.1</v>
      </c>
      <c r="L16" s="72">
        <f>'JRC Database'!M19</f>
        <v>138803.29999999999</v>
      </c>
      <c r="M16" s="72">
        <f>'JRC Database'!N19</f>
        <v>141209.29999999999</v>
      </c>
      <c r="N16" s="72">
        <f>'JRC Database'!O19</f>
        <v>143690.29999999999</v>
      </c>
      <c r="O16" s="72">
        <f>'JRC Database'!P19</f>
        <v>146235.9</v>
      </c>
      <c r="P16" s="72">
        <f>'JRC Database'!Q19</f>
        <v>148933.29999999999</v>
      </c>
      <c r="Q16" s="72">
        <f>'JRC Database'!R19</f>
        <v>151675.9</v>
      </c>
      <c r="R16" s="72">
        <f>'JRC Database'!S19</f>
        <v>154456.70000000001</v>
      </c>
      <c r="S16" s="72">
        <f>'JRC Database'!T19</f>
        <v>157286.29999999999</v>
      </c>
      <c r="T16" s="72">
        <f>'JRC Database'!U19</f>
        <v>160154.29999999999</v>
      </c>
      <c r="U16" s="72">
        <f>'JRC Database'!V19</f>
        <v>163047.79999999999</v>
      </c>
      <c r="V16" s="72">
        <f>'JRC Database'!W19</f>
        <v>166067.29999999999</v>
      </c>
      <c r="W16" s="72">
        <f>'JRC Database'!X19</f>
        <v>169148.9</v>
      </c>
      <c r="X16" s="72">
        <f>'JRC Database'!Y19</f>
        <v>172340.9</v>
      </c>
      <c r="Y16" s="72">
        <f>'JRC Database'!Z19</f>
        <v>175620</v>
      </c>
      <c r="Z16" s="72">
        <f>'JRC Database'!AA19</f>
        <v>178992.3</v>
      </c>
      <c r="AA16" s="72">
        <f>'JRC Database'!AB19</f>
        <v>182455.8</v>
      </c>
      <c r="AB16" s="72">
        <f>'JRC Database'!AC19</f>
        <v>186048</v>
      </c>
      <c r="AC16" s="72">
        <f>'JRC Database'!AD19</f>
        <v>189672.2</v>
      </c>
      <c r="AD16" s="72">
        <f>'JRC Database'!AE19</f>
        <v>193332.4</v>
      </c>
      <c r="AE16" s="72">
        <f>'JRC Database'!AF19</f>
        <v>197199.5</v>
      </c>
      <c r="AF16" s="72">
        <f>'JRC Database'!AG19</f>
        <v>201012.9</v>
      </c>
    </row>
    <row r="17" spans="1:32" x14ac:dyDescent="0.35">
      <c r="A17" s="79" t="s">
        <v>120</v>
      </c>
      <c r="B17">
        <f>'Stock aircraft'!B5</f>
        <v>1103.3234132134789</v>
      </c>
      <c r="C17" s="76">
        <f>$B$17</f>
        <v>1103.3234132134789</v>
      </c>
      <c r="D17" s="76">
        <f t="shared" ref="D17:AF17" si="0">$B$17</f>
        <v>1103.3234132134789</v>
      </c>
      <c r="E17" s="76">
        <f t="shared" si="0"/>
        <v>1103.3234132134789</v>
      </c>
      <c r="F17" s="76">
        <f t="shared" si="0"/>
        <v>1103.3234132134789</v>
      </c>
      <c r="G17" s="76">
        <f t="shared" si="0"/>
        <v>1103.3234132134789</v>
      </c>
      <c r="H17" s="76">
        <f t="shared" si="0"/>
        <v>1103.3234132134789</v>
      </c>
      <c r="I17" s="76">
        <f t="shared" si="0"/>
        <v>1103.3234132134789</v>
      </c>
      <c r="J17" s="76">
        <f t="shared" si="0"/>
        <v>1103.3234132134789</v>
      </c>
      <c r="K17" s="76">
        <f t="shared" si="0"/>
        <v>1103.3234132134789</v>
      </c>
      <c r="L17" s="76">
        <f t="shared" si="0"/>
        <v>1103.3234132134789</v>
      </c>
      <c r="M17" s="76">
        <f t="shared" si="0"/>
        <v>1103.3234132134789</v>
      </c>
      <c r="N17" s="76">
        <f t="shared" si="0"/>
        <v>1103.3234132134789</v>
      </c>
      <c r="O17" s="76">
        <f t="shared" si="0"/>
        <v>1103.3234132134789</v>
      </c>
      <c r="P17" s="76">
        <f t="shared" si="0"/>
        <v>1103.3234132134789</v>
      </c>
      <c r="Q17" s="76">
        <f t="shared" si="0"/>
        <v>1103.3234132134789</v>
      </c>
      <c r="R17" s="76">
        <f t="shared" si="0"/>
        <v>1103.3234132134789</v>
      </c>
      <c r="S17" s="76">
        <f t="shared" si="0"/>
        <v>1103.3234132134789</v>
      </c>
      <c r="T17" s="76">
        <f t="shared" si="0"/>
        <v>1103.3234132134789</v>
      </c>
      <c r="U17" s="76">
        <f t="shared" si="0"/>
        <v>1103.3234132134789</v>
      </c>
      <c r="V17" s="76">
        <f t="shared" si="0"/>
        <v>1103.3234132134789</v>
      </c>
      <c r="W17" s="76">
        <f t="shared" si="0"/>
        <v>1103.3234132134789</v>
      </c>
      <c r="X17" s="76">
        <f t="shared" si="0"/>
        <v>1103.3234132134789</v>
      </c>
      <c r="Y17" s="76">
        <f t="shared" si="0"/>
        <v>1103.3234132134789</v>
      </c>
      <c r="Z17" s="76">
        <f t="shared" si="0"/>
        <v>1103.3234132134789</v>
      </c>
      <c r="AA17" s="76">
        <f t="shared" si="0"/>
        <v>1103.3234132134789</v>
      </c>
      <c r="AB17" s="76">
        <f t="shared" si="0"/>
        <v>1103.3234132134789</v>
      </c>
      <c r="AC17" s="76">
        <f t="shared" si="0"/>
        <v>1103.3234132134789</v>
      </c>
      <c r="AD17" s="76">
        <f t="shared" si="0"/>
        <v>1103.3234132134789</v>
      </c>
      <c r="AE17" s="76">
        <f t="shared" si="0"/>
        <v>1103.3234132134789</v>
      </c>
      <c r="AF17" s="76">
        <f t="shared" si="0"/>
        <v>1103.3234132134789</v>
      </c>
    </row>
    <row r="18" spans="1:32" x14ac:dyDescent="0.35">
      <c r="A18" s="80" t="s">
        <v>121</v>
      </c>
      <c r="B18" s="70">
        <f t="shared" ref="B18:AF18" si="1">B16*1000000/B17/B15</f>
        <v>1195549.3415966209</v>
      </c>
      <c r="C18" s="70">
        <f t="shared" si="1"/>
        <v>1207859.5048132038</v>
      </c>
      <c r="D18" s="70">
        <f t="shared" si="1"/>
        <v>1219097.2917275736</v>
      </c>
      <c r="E18" s="70">
        <f t="shared" si="1"/>
        <v>1226673.7953213444</v>
      </c>
      <c r="F18" s="70">
        <f t="shared" si="1"/>
        <v>1237567.7174487619</v>
      </c>
      <c r="G18" s="70">
        <f t="shared" si="1"/>
        <v>1251631.4632788149</v>
      </c>
      <c r="H18" s="70">
        <f t="shared" si="1"/>
        <v>1262266.185693406</v>
      </c>
      <c r="I18" s="70">
        <f t="shared" si="1"/>
        <v>1271087.7280950348</v>
      </c>
      <c r="J18" s="70">
        <f t="shared" si="1"/>
        <v>1284207.816815346</v>
      </c>
      <c r="K18" s="70">
        <f t="shared" si="1"/>
        <v>1298011.6590593678</v>
      </c>
      <c r="L18" s="70">
        <f t="shared" si="1"/>
        <v>1312379.7859601674</v>
      </c>
      <c r="M18" s="70">
        <f t="shared" si="1"/>
        <v>1326686.1256488063</v>
      </c>
      <c r="N18" s="70">
        <f t="shared" si="1"/>
        <v>1339994.5595486572</v>
      </c>
      <c r="O18" s="70">
        <f t="shared" si="1"/>
        <v>1355782.347781294</v>
      </c>
      <c r="P18" s="70">
        <f t="shared" si="1"/>
        <v>1370138.8318540652</v>
      </c>
      <c r="Q18" s="70">
        <f t="shared" si="1"/>
        <v>1385385.8736786717</v>
      </c>
      <c r="R18" s="70">
        <f t="shared" si="1"/>
        <v>1401884.8932885656</v>
      </c>
      <c r="S18" s="70">
        <f t="shared" si="1"/>
        <v>1417488.7207654614</v>
      </c>
      <c r="T18" s="70">
        <f t="shared" si="1"/>
        <v>1442761.7512103184</v>
      </c>
      <c r="U18" s="70">
        <f t="shared" si="1"/>
        <v>1458103.511804994</v>
      </c>
      <c r="V18" s="70">
        <f t="shared" si="1"/>
        <v>1475497.7205779208</v>
      </c>
      <c r="W18" s="70">
        <f t="shared" si="1"/>
        <v>1493798.4850905496</v>
      </c>
      <c r="X18" s="70">
        <f t="shared" si="1"/>
        <v>1511092.3468719074</v>
      </c>
      <c r="Y18" s="70">
        <f t="shared" si="1"/>
        <v>1529633.2555777936</v>
      </c>
      <c r="Z18" s="70">
        <f t="shared" si="1"/>
        <v>1547406.8038276145</v>
      </c>
      <c r="AA18" s="70">
        <f t="shared" si="1"/>
        <v>1568075.8714642036</v>
      </c>
      <c r="AB18" s="70">
        <f t="shared" si="1"/>
        <v>1588255.449471659</v>
      </c>
      <c r="AC18" s="70">
        <f t="shared" si="1"/>
        <v>1605734.0184766958</v>
      </c>
      <c r="AD18" s="70">
        <f t="shared" si="1"/>
        <v>1626994.5743545187</v>
      </c>
      <c r="AE18" s="70">
        <f t="shared" si="1"/>
        <v>1646391.5958225715</v>
      </c>
      <c r="AF18" s="70">
        <f t="shared" si="1"/>
        <v>1665343.2951969535</v>
      </c>
    </row>
    <row r="20" spans="1:32" x14ac:dyDescent="0.35">
      <c r="A20" s="7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D57-F4DC-4489-B2A3-1222C33C0F66}">
  <sheetPr>
    <tabColor theme="7"/>
  </sheetPr>
  <dimension ref="A1:AF37"/>
  <sheetViews>
    <sheetView workbookViewId="0">
      <selection activeCell="B16" sqref="B16"/>
    </sheetView>
  </sheetViews>
  <sheetFormatPr defaultColWidth="11.453125" defaultRowHeight="14.5" x14ac:dyDescent="0.35"/>
  <cols>
    <col min="1" max="1" width="42.81640625" bestFit="1" customWidth="1"/>
    <col min="2" max="32" width="14.54296875" customWidth="1"/>
  </cols>
  <sheetData>
    <row r="1" spans="1:32" x14ac:dyDescent="0.35">
      <c r="A1" s="6" t="s">
        <v>121</v>
      </c>
      <c r="B1" s="7">
        <v>2020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  <c r="M1" s="7">
        <v>2031</v>
      </c>
      <c r="N1" s="7">
        <v>2032</v>
      </c>
      <c r="O1" s="7">
        <v>2033</v>
      </c>
      <c r="P1" s="7">
        <v>2034</v>
      </c>
      <c r="Q1" s="7">
        <v>2035</v>
      </c>
      <c r="R1" s="7">
        <v>2036</v>
      </c>
      <c r="S1" s="7">
        <v>2037</v>
      </c>
      <c r="T1" s="7">
        <v>2038</v>
      </c>
      <c r="U1" s="7">
        <v>2039</v>
      </c>
      <c r="V1" s="7">
        <v>2040</v>
      </c>
      <c r="W1" s="7">
        <v>2041</v>
      </c>
      <c r="X1" s="7">
        <v>2042</v>
      </c>
      <c r="Y1" s="7">
        <v>2043</v>
      </c>
      <c r="Z1" s="7">
        <v>2044</v>
      </c>
      <c r="AA1" s="7">
        <v>2045</v>
      </c>
      <c r="AB1" s="7">
        <v>2046</v>
      </c>
      <c r="AC1" s="7">
        <v>2047</v>
      </c>
      <c r="AD1" s="7">
        <v>2048</v>
      </c>
      <c r="AE1" s="7">
        <v>2049</v>
      </c>
      <c r="AF1" s="7">
        <v>2050</v>
      </c>
    </row>
    <row r="2" spans="1:32" x14ac:dyDescent="0.35">
      <c r="A2" s="37" t="s">
        <v>110</v>
      </c>
      <c r="B2" s="23">
        <f>'JRC Database'!C375</f>
        <v>15252</v>
      </c>
      <c r="C2" s="23">
        <f>'JRC Database'!D375</f>
        <v>15198</v>
      </c>
      <c r="D2" s="23">
        <f>'JRC Database'!E375</f>
        <v>15168</v>
      </c>
      <c r="E2" s="23">
        <f>'JRC Database'!F375</f>
        <v>15159</v>
      </c>
      <c r="F2" s="23">
        <f>'JRC Database'!G375</f>
        <v>15172</v>
      </c>
      <c r="G2" s="23">
        <f>'JRC Database'!H375</f>
        <v>15202</v>
      </c>
      <c r="H2" s="23">
        <f>'JRC Database'!I375</f>
        <v>15262</v>
      </c>
      <c r="I2" s="23">
        <f>'JRC Database'!J375</f>
        <v>15339</v>
      </c>
      <c r="J2" s="23">
        <f>'JRC Database'!K375</f>
        <v>15422</v>
      </c>
      <c r="K2" s="23">
        <f>'JRC Database'!L375</f>
        <v>15503</v>
      </c>
      <c r="L2" s="23">
        <f>'JRC Database'!M375</f>
        <v>15578</v>
      </c>
      <c r="M2" s="23">
        <f>'JRC Database'!N375</f>
        <v>15648</v>
      </c>
      <c r="N2" s="23">
        <f>'JRC Database'!O375</f>
        <v>15714</v>
      </c>
      <c r="O2" s="23">
        <f>'JRC Database'!P375</f>
        <v>15772</v>
      </c>
      <c r="P2" s="23">
        <f>'JRC Database'!Q375</f>
        <v>15826</v>
      </c>
      <c r="Q2" s="23">
        <f>'JRC Database'!R375</f>
        <v>15876</v>
      </c>
      <c r="R2" s="23">
        <f>'JRC Database'!S375</f>
        <v>15923</v>
      </c>
      <c r="S2" s="23">
        <f>'JRC Database'!T375</f>
        <v>15968</v>
      </c>
      <c r="T2" s="23">
        <f>'JRC Database'!U375</f>
        <v>16009</v>
      </c>
      <c r="U2" s="23">
        <f>'JRC Database'!V375</f>
        <v>16049</v>
      </c>
      <c r="V2" s="23">
        <f>'JRC Database'!W375</f>
        <v>16087</v>
      </c>
      <c r="W2" s="23">
        <f>'JRC Database'!X375</f>
        <v>16126</v>
      </c>
      <c r="X2" s="23">
        <f>'JRC Database'!Y375</f>
        <v>16161</v>
      </c>
      <c r="Y2" s="23">
        <f>'JRC Database'!Z375</f>
        <v>16195</v>
      </c>
      <c r="Z2" s="23">
        <f>'JRC Database'!AA375</f>
        <v>16226</v>
      </c>
      <c r="AA2" s="23">
        <f>'JRC Database'!AB375</f>
        <v>16258</v>
      </c>
      <c r="AB2" s="23">
        <f>'JRC Database'!AC375</f>
        <v>16288</v>
      </c>
      <c r="AC2" s="23">
        <f>'JRC Database'!AD375</f>
        <v>16316</v>
      </c>
      <c r="AD2" s="23">
        <f>'JRC Database'!AE375</f>
        <v>16343</v>
      </c>
      <c r="AE2" s="23">
        <f>'JRC Database'!AF375</f>
        <v>16370</v>
      </c>
      <c r="AF2" s="23">
        <f>'JRC Database'!AG375</f>
        <v>16396</v>
      </c>
    </row>
    <row r="3" spans="1:32" x14ac:dyDescent="0.35">
      <c r="A3" s="37" t="s">
        <v>111</v>
      </c>
      <c r="B3" s="23">
        <f>'JRC Database'!C376</f>
        <v>26464</v>
      </c>
      <c r="C3" s="23">
        <f>'JRC Database'!D376</f>
        <v>26476</v>
      </c>
      <c r="D3" s="23">
        <f>'JRC Database'!E376</f>
        <v>26520</v>
      </c>
      <c r="E3" s="23">
        <f>'JRC Database'!F376</f>
        <v>26563</v>
      </c>
      <c r="F3" s="23">
        <f>'JRC Database'!G376</f>
        <v>26615</v>
      </c>
      <c r="G3" s="23">
        <f>'JRC Database'!H376</f>
        <v>26669</v>
      </c>
      <c r="H3" s="23">
        <f>'JRC Database'!I376</f>
        <v>26758</v>
      </c>
      <c r="I3" s="23">
        <f>'JRC Database'!J376</f>
        <v>26862</v>
      </c>
      <c r="J3" s="23">
        <f>'JRC Database'!K376</f>
        <v>26980</v>
      </c>
      <c r="K3" s="23">
        <f>'JRC Database'!L376</f>
        <v>27105</v>
      </c>
      <c r="L3" s="23">
        <f>'JRC Database'!M376</f>
        <v>27241</v>
      </c>
      <c r="M3" s="23">
        <f>'JRC Database'!N376</f>
        <v>27380</v>
      </c>
      <c r="N3" s="23">
        <f>'JRC Database'!O376</f>
        <v>27520</v>
      </c>
      <c r="O3" s="23">
        <f>'JRC Database'!P376</f>
        <v>27653</v>
      </c>
      <c r="P3" s="23">
        <f>'JRC Database'!Q376</f>
        <v>27780</v>
      </c>
      <c r="Q3" s="23">
        <f>'JRC Database'!R376</f>
        <v>27902</v>
      </c>
      <c r="R3" s="23">
        <f>'JRC Database'!S376</f>
        <v>28021</v>
      </c>
      <c r="S3" s="23">
        <f>'JRC Database'!T376</f>
        <v>28138</v>
      </c>
      <c r="T3" s="23">
        <f>'JRC Database'!U376</f>
        <v>28253</v>
      </c>
      <c r="U3" s="23">
        <f>'JRC Database'!V376</f>
        <v>28369</v>
      </c>
      <c r="V3" s="23">
        <f>'JRC Database'!W376</f>
        <v>28488</v>
      </c>
      <c r="W3" s="23">
        <f>'JRC Database'!X376</f>
        <v>28612</v>
      </c>
      <c r="X3" s="23">
        <f>'JRC Database'!Y376</f>
        <v>28733</v>
      </c>
      <c r="Y3" s="23">
        <f>'JRC Database'!Z376</f>
        <v>28854</v>
      </c>
      <c r="Z3" s="23">
        <f>'JRC Database'!AA376</f>
        <v>28968</v>
      </c>
      <c r="AA3" s="23">
        <f>'JRC Database'!AB376</f>
        <v>29084</v>
      </c>
      <c r="AB3" s="23">
        <f>'JRC Database'!AC376</f>
        <v>29198</v>
      </c>
      <c r="AC3" s="23">
        <f>'JRC Database'!AD376</f>
        <v>29310</v>
      </c>
      <c r="AD3" s="23">
        <f>'JRC Database'!AE376</f>
        <v>29419</v>
      </c>
      <c r="AE3" s="23">
        <f>'JRC Database'!AF376</f>
        <v>29526</v>
      </c>
      <c r="AF3" s="23">
        <f>'JRC Database'!AG376</f>
        <v>29630</v>
      </c>
    </row>
    <row r="4" spans="1:32" x14ac:dyDescent="0.35">
      <c r="A4" s="74" t="s">
        <v>112</v>
      </c>
      <c r="B4" s="82">
        <f>B32</f>
        <v>904615.39277609542</v>
      </c>
      <c r="C4" s="82">
        <f t="shared" ref="C4:AF4" si="0">C32</f>
        <v>953198.24509764649</v>
      </c>
      <c r="D4" s="82">
        <f t="shared" si="0"/>
        <v>998111.23985934269</v>
      </c>
      <c r="E4" s="82">
        <f t="shared" si="0"/>
        <v>1042120.2002515608</v>
      </c>
      <c r="F4" s="82">
        <f t="shared" si="0"/>
        <v>1086725.8849275506</v>
      </c>
      <c r="G4" s="82">
        <f t="shared" si="0"/>
        <v>1133858.1804526285</v>
      </c>
      <c r="H4" s="82">
        <f t="shared" si="0"/>
        <v>1185241.449770483</v>
      </c>
      <c r="I4" s="82">
        <f t="shared" si="0"/>
        <v>1240154.6382827584</v>
      </c>
      <c r="J4" s="82">
        <f t="shared" si="0"/>
        <v>1297381.9373213481</v>
      </c>
      <c r="K4" s="82">
        <f t="shared" si="0"/>
        <v>1356255.7273802238</v>
      </c>
      <c r="L4" s="82">
        <f t="shared" si="0"/>
        <v>1416035.2529385351</v>
      </c>
      <c r="M4" s="82">
        <f t="shared" si="0"/>
        <v>1479009.6160660991</v>
      </c>
      <c r="N4" s="82">
        <f t="shared" si="0"/>
        <v>1536745.8136461193</v>
      </c>
      <c r="O4" s="82">
        <f t="shared" si="0"/>
        <v>1595685.2835651475</v>
      </c>
      <c r="P4" s="82">
        <f t="shared" si="0"/>
        <v>1655867.517619174</v>
      </c>
      <c r="Q4" s="82">
        <f t="shared" si="0"/>
        <v>1715063.553305353</v>
      </c>
      <c r="R4" s="82">
        <f t="shared" si="0"/>
        <v>1778471.2868177234</v>
      </c>
      <c r="S4" s="82">
        <f t="shared" si="0"/>
        <v>1845166.6956936428</v>
      </c>
      <c r="T4" s="82">
        <f t="shared" si="0"/>
        <v>1929711.7261995443</v>
      </c>
      <c r="U4" s="82">
        <f t="shared" si="0"/>
        <v>2007587.2831296397</v>
      </c>
      <c r="V4" s="82">
        <f t="shared" si="0"/>
        <v>2083016.7566344521</v>
      </c>
      <c r="W4" s="82">
        <f t="shared" si="0"/>
        <v>2160464.2743821568</v>
      </c>
      <c r="X4" s="82">
        <f t="shared" si="0"/>
        <v>2237850.7197104683</v>
      </c>
      <c r="Y4" s="82">
        <f t="shared" si="0"/>
        <v>2316519.1777519383</v>
      </c>
      <c r="Z4" s="82">
        <f t="shared" si="0"/>
        <v>2392675.186904314</v>
      </c>
      <c r="AA4" s="82">
        <f t="shared" si="0"/>
        <v>2478904.7337667076</v>
      </c>
      <c r="AB4" s="82">
        <f t="shared" si="0"/>
        <v>2562921.8060180717</v>
      </c>
      <c r="AC4" s="82">
        <f t="shared" si="0"/>
        <v>2639468.2840779605</v>
      </c>
      <c r="AD4" s="82">
        <f t="shared" si="0"/>
        <v>2723162.0979558742</v>
      </c>
      <c r="AE4" s="82">
        <f t="shared" si="0"/>
        <v>2799096.9081492578</v>
      </c>
      <c r="AF4" s="82">
        <f t="shared" si="0"/>
        <v>2871541.9453860805</v>
      </c>
    </row>
    <row r="5" spans="1:32" x14ac:dyDescent="0.35">
      <c r="A5" s="37" t="s">
        <v>113</v>
      </c>
      <c r="B5" s="23">
        <f>'JRC Database'!C377</f>
        <v>127141</v>
      </c>
      <c r="C5" s="23">
        <f>'JRC Database'!D377</f>
        <v>127072</v>
      </c>
      <c r="D5" s="23">
        <f>'JRC Database'!E377</f>
        <v>127011</v>
      </c>
      <c r="E5" s="23">
        <f>'JRC Database'!F377</f>
        <v>126847</v>
      </c>
      <c r="F5" s="23">
        <f>'JRC Database'!G377</f>
        <v>126730</v>
      </c>
      <c r="G5" s="23">
        <f>'JRC Database'!H377</f>
        <v>126646</v>
      </c>
      <c r="H5" s="23">
        <f>'JRC Database'!I377</f>
        <v>126572</v>
      </c>
      <c r="I5" s="23">
        <f>'JRC Database'!J377</f>
        <v>126518</v>
      </c>
      <c r="J5" s="23">
        <f>'JRC Database'!K377</f>
        <v>126455</v>
      </c>
      <c r="K5" s="23">
        <f>'JRC Database'!L377</f>
        <v>126395</v>
      </c>
      <c r="L5" s="23">
        <f>'JRC Database'!M377</f>
        <v>126311</v>
      </c>
      <c r="M5" s="23">
        <f>'JRC Database'!N377</f>
        <v>126352</v>
      </c>
      <c r="N5" s="23">
        <f>'JRC Database'!O377</f>
        <v>126386</v>
      </c>
      <c r="O5" s="23">
        <f>'JRC Database'!P377</f>
        <v>126314</v>
      </c>
      <c r="P5" s="23">
        <f>'JRC Database'!Q377</f>
        <v>126307</v>
      </c>
      <c r="Q5" s="23">
        <f>'JRC Database'!R377</f>
        <v>126277</v>
      </c>
      <c r="R5" s="23">
        <f>'JRC Database'!S377</f>
        <v>126262</v>
      </c>
      <c r="S5" s="23">
        <f>'JRC Database'!T377</f>
        <v>126325</v>
      </c>
      <c r="T5" s="23">
        <f>'JRC Database'!U377</f>
        <v>126378</v>
      </c>
      <c r="U5" s="23">
        <f>'JRC Database'!V377</f>
        <v>126441</v>
      </c>
      <c r="V5" s="23">
        <f>'JRC Database'!W377</f>
        <v>126553</v>
      </c>
      <c r="W5" s="23">
        <f>'JRC Database'!X377</f>
        <v>126670</v>
      </c>
      <c r="X5" s="23">
        <f>'JRC Database'!Y377</f>
        <v>126750</v>
      </c>
      <c r="Y5" s="23">
        <f>'JRC Database'!Z377</f>
        <v>126866</v>
      </c>
      <c r="Z5" s="23">
        <f>'JRC Database'!AA377</f>
        <v>126937</v>
      </c>
      <c r="AA5" s="23">
        <f>'JRC Database'!AB377</f>
        <v>127090</v>
      </c>
      <c r="AB5" s="23">
        <f>'JRC Database'!AC377</f>
        <v>127209</v>
      </c>
      <c r="AC5" s="23">
        <f>'JRC Database'!AD377</f>
        <v>127491</v>
      </c>
      <c r="AD5" s="23">
        <f>'JRC Database'!AE377</f>
        <v>127803</v>
      </c>
      <c r="AE5" s="23">
        <f>'JRC Database'!AF377</f>
        <v>128115</v>
      </c>
      <c r="AF5" s="23">
        <f>'JRC Database'!AG377</f>
        <v>128401</v>
      </c>
    </row>
    <row r="6" spans="1:32" x14ac:dyDescent="0.35">
      <c r="A6" s="74" t="s">
        <v>114</v>
      </c>
      <c r="B6" s="82">
        <f>B33</f>
        <v>152030.07518796992</v>
      </c>
      <c r="C6" s="82">
        <f t="shared" ref="C6:AF6" si="1">C33</f>
        <v>152027.73864603517</v>
      </c>
      <c r="D6" s="82">
        <f t="shared" si="1"/>
        <v>151953.125</v>
      </c>
      <c r="E6" s="82">
        <f t="shared" si="1"/>
        <v>152048.19277108437</v>
      </c>
      <c r="F6" s="82">
        <f t="shared" si="1"/>
        <v>152118.08076100395</v>
      </c>
      <c r="G6" s="82">
        <f t="shared" si="1"/>
        <v>152257.76105362183</v>
      </c>
      <c r="H6" s="82">
        <f t="shared" si="1"/>
        <v>152465.11627906977</v>
      </c>
      <c r="I6" s="82">
        <f t="shared" si="1"/>
        <v>152784.12889175763</v>
      </c>
      <c r="J6" s="82">
        <f t="shared" si="1"/>
        <v>153096.53916211292</v>
      </c>
      <c r="K6" s="82">
        <f t="shared" si="1"/>
        <v>153333.33333333334</v>
      </c>
      <c r="L6" s="82">
        <f t="shared" si="1"/>
        <v>153746.61544350506</v>
      </c>
      <c r="M6" s="82">
        <f t="shared" si="1"/>
        <v>154107.8128247174</v>
      </c>
      <c r="N6" s="82">
        <f t="shared" si="1"/>
        <v>154438.12855268913</v>
      </c>
      <c r="O6" s="82">
        <f t="shared" si="1"/>
        <v>154659.73125270911</v>
      </c>
      <c r="P6" s="82">
        <f t="shared" si="1"/>
        <v>154810.99656357389</v>
      </c>
      <c r="Q6" s="82">
        <f t="shared" si="1"/>
        <v>155002.12856534694</v>
      </c>
      <c r="R6" s="82">
        <f t="shared" si="1"/>
        <v>155166.55928061594</v>
      </c>
      <c r="S6" s="82">
        <f t="shared" si="1"/>
        <v>155286.25156707063</v>
      </c>
      <c r="T6" s="82">
        <f t="shared" si="1"/>
        <v>155610.76604554863</v>
      </c>
      <c r="U6" s="82">
        <f t="shared" si="1"/>
        <v>155765.28518670498</v>
      </c>
      <c r="V6" s="82">
        <f t="shared" si="1"/>
        <v>155952.86468915074</v>
      </c>
      <c r="W6" s="82">
        <f t="shared" si="1"/>
        <v>156177.06237424546</v>
      </c>
      <c r="X6" s="82">
        <f t="shared" si="1"/>
        <v>156374.50199203187</v>
      </c>
      <c r="Y6" s="82">
        <f t="shared" si="1"/>
        <v>156568.04733727811</v>
      </c>
      <c r="Z6" s="82">
        <f t="shared" si="1"/>
        <v>156713.50507416084</v>
      </c>
      <c r="AA6" s="82">
        <f t="shared" si="1"/>
        <v>156894.55388180766</v>
      </c>
      <c r="AB6" s="82">
        <f t="shared" si="1"/>
        <v>156968.3085147003</v>
      </c>
      <c r="AC6" s="82">
        <f t="shared" si="1"/>
        <v>157137.46223564958</v>
      </c>
      <c r="AD6" s="82">
        <f t="shared" si="1"/>
        <v>157228.2083955149</v>
      </c>
      <c r="AE6" s="82">
        <f t="shared" si="1"/>
        <v>157332.8407831548</v>
      </c>
      <c r="AF6" s="82">
        <f t="shared" si="1"/>
        <v>157398.61161856045</v>
      </c>
    </row>
    <row r="7" spans="1:32" x14ac:dyDescent="0.35">
      <c r="A7" s="37" t="s">
        <v>115</v>
      </c>
      <c r="B7">
        <f>0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0" spans="1:32" x14ac:dyDescent="0.35">
      <c r="A10" s="36" t="s">
        <v>117</v>
      </c>
    </row>
    <row r="11" spans="1:32" x14ac:dyDescent="0.35">
      <c r="A11" s="78" t="s">
        <v>123</v>
      </c>
    </row>
    <row r="14" spans="1:32" ht="18.5" x14ac:dyDescent="0.45">
      <c r="A14" s="81" t="s">
        <v>124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</row>
    <row r="15" spans="1:32" x14ac:dyDescent="0.35">
      <c r="A15" s="73" t="s">
        <v>125</v>
      </c>
      <c r="B15" s="7">
        <v>2020</v>
      </c>
      <c r="C15" s="7">
        <v>2021</v>
      </c>
      <c r="D15" s="7">
        <v>2022</v>
      </c>
      <c r="E15" s="7">
        <v>2023</v>
      </c>
      <c r="F15" s="7">
        <v>2024</v>
      </c>
      <c r="G15" s="7">
        <v>2025</v>
      </c>
      <c r="H15" s="7">
        <v>2026</v>
      </c>
      <c r="I15" s="7">
        <v>2027</v>
      </c>
      <c r="J15" s="7">
        <v>2028</v>
      </c>
      <c r="K15" s="7">
        <v>2029</v>
      </c>
      <c r="L15" s="7">
        <v>2030</v>
      </c>
      <c r="M15" s="7">
        <v>2031</v>
      </c>
      <c r="N15" s="7">
        <v>2032</v>
      </c>
      <c r="O15" s="7">
        <v>2033</v>
      </c>
      <c r="P15" s="7">
        <v>2034</v>
      </c>
      <c r="Q15" s="7">
        <v>2035</v>
      </c>
      <c r="R15" s="7">
        <v>2036</v>
      </c>
      <c r="S15" s="7">
        <v>2037</v>
      </c>
      <c r="T15" s="7">
        <v>2038</v>
      </c>
      <c r="U15" s="7">
        <v>2039</v>
      </c>
      <c r="V15" s="7">
        <v>2040</v>
      </c>
      <c r="W15" s="7">
        <v>2041</v>
      </c>
      <c r="X15" s="7">
        <v>2042</v>
      </c>
      <c r="Y15" s="7">
        <v>2043</v>
      </c>
      <c r="Z15" s="7">
        <v>2044</v>
      </c>
      <c r="AA15" s="7">
        <v>2045</v>
      </c>
      <c r="AB15" s="7">
        <v>2046</v>
      </c>
      <c r="AC15" s="7">
        <v>2047</v>
      </c>
      <c r="AD15" s="7">
        <v>2048</v>
      </c>
      <c r="AE15" s="7">
        <v>2049</v>
      </c>
      <c r="AF15" s="7">
        <v>2050</v>
      </c>
    </row>
    <row r="16" spans="1:32" x14ac:dyDescent="0.35">
      <c r="A16" s="37" t="s">
        <v>112</v>
      </c>
      <c r="B16">
        <f>'JRC Database'!C93</f>
        <v>23.76</v>
      </c>
      <c r="C16">
        <f>'JRC Database'!D93</f>
        <v>23.83</v>
      </c>
      <c r="D16">
        <f>'JRC Database'!E93</f>
        <v>24.05</v>
      </c>
      <c r="E16">
        <f>'JRC Database'!F93</f>
        <v>24.18</v>
      </c>
      <c r="F16">
        <f>'JRC Database'!G93</f>
        <v>24.33</v>
      </c>
      <c r="G16">
        <f>'JRC Database'!H93</f>
        <v>24.51</v>
      </c>
      <c r="H16">
        <f>'JRC Database'!I93</f>
        <v>24.69</v>
      </c>
      <c r="I16">
        <f>'JRC Database'!J93</f>
        <v>24.85</v>
      </c>
      <c r="J16">
        <f>'JRC Database'!K93</f>
        <v>25.01</v>
      </c>
      <c r="K16">
        <f>'JRC Database'!L93</f>
        <v>25.17</v>
      </c>
      <c r="L16">
        <f>'JRC Database'!M93</f>
        <v>25.26</v>
      </c>
      <c r="M16">
        <f>'JRC Database'!N93</f>
        <v>25.33</v>
      </c>
      <c r="N16">
        <f>'JRC Database'!O93</f>
        <v>25.57</v>
      </c>
      <c r="O16">
        <f>'JRC Database'!P93</f>
        <v>25.71</v>
      </c>
      <c r="P16">
        <f>'JRC Database'!Q93</f>
        <v>25.86</v>
      </c>
      <c r="Q16">
        <f>'JRC Database'!R93</f>
        <v>26</v>
      </c>
      <c r="R16">
        <f>'JRC Database'!S93</f>
        <v>26.1</v>
      </c>
      <c r="S16">
        <f>'JRC Database'!T93</f>
        <v>26.24</v>
      </c>
      <c r="T16">
        <f>'JRC Database'!U93</f>
        <v>26.06</v>
      </c>
      <c r="U16">
        <f>'JRC Database'!V93</f>
        <v>26.01</v>
      </c>
      <c r="V16">
        <f>'JRC Database'!W93</f>
        <v>26.06</v>
      </c>
      <c r="W16">
        <f>'JRC Database'!X93</f>
        <v>26.1</v>
      </c>
      <c r="X16">
        <f>'JRC Database'!Y93</f>
        <v>26.19</v>
      </c>
      <c r="Y16">
        <f>'JRC Database'!Z93</f>
        <v>26.23</v>
      </c>
      <c r="Z16">
        <f>'JRC Database'!AA93</f>
        <v>26.3</v>
      </c>
      <c r="AA16">
        <f>'JRC Database'!AB93</f>
        <v>26.26</v>
      </c>
      <c r="AB16">
        <f>'JRC Database'!AC93</f>
        <v>26.34</v>
      </c>
      <c r="AC16">
        <f>'JRC Database'!AD93</f>
        <v>26.43</v>
      </c>
      <c r="AD16">
        <f>'JRC Database'!AE93</f>
        <v>26.36</v>
      </c>
      <c r="AE16">
        <f>'JRC Database'!AF93</f>
        <v>26.46</v>
      </c>
      <c r="AF16">
        <f>'JRC Database'!AG93</f>
        <v>26.48</v>
      </c>
    </row>
    <row r="17" spans="1:32" x14ac:dyDescent="0.35">
      <c r="A17" s="36" t="s">
        <v>126</v>
      </c>
      <c r="B17">
        <f>('Ships Activity'!V5+'Ships Activity'!V12)/(('Stock ships'!C53+'Stock ships'!C60))</f>
        <v>1142.4240026376524</v>
      </c>
      <c r="C17">
        <f>('Ships Activity'!W5+'Ships Activity'!W12)/(('Stock ships'!D53+'Stock ships'!D60))</f>
        <v>1142.3051398828889</v>
      </c>
      <c r="D17">
        <f>('Ships Activity'!X5+'Ships Activity'!X12)/(('Stock ships'!E53+'Stock ships'!E60))</f>
        <v>1142.0986503856041</v>
      </c>
      <c r="E17">
        <f>('Ships Activity'!Y5+'Ships Activity'!Y12)/(('Stock ships'!F53+'Stock ships'!F60))</f>
        <v>1141.2855784469095</v>
      </c>
      <c r="F17">
        <f>('Ships Activity'!Z5+'Ships Activity'!Z12)/(('Stock ships'!G53+'Stock ships'!G60))</f>
        <v>1140.5256570713391</v>
      </c>
      <c r="G17">
        <f>('Ships Activity'!AA5+'Ships Activity'!AA12)/(('Stock ships'!H53+'Stock ships'!H60))</f>
        <v>1139.2693852332407</v>
      </c>
      <c r="H17">
        <f>('Ships Activity'!AB5+'Ships Activity'!AB12)/(('Stock ships'!I53+'Stock ships'!I60))</f>
        <v>1138.4496644295302</v>
      </c>
      <c r="I17">
        <f>('Ships Activity'!AC5+'Ships Activity'!AC12)/(('Stock ships'!J53+'Stock ships'!J60))</f>
        <v>1137.4207831325302</v>
      </c>
      <c r="J17">
        <f>('Ships Activity'!AD5+'Ships Activity'!AD12)/(('Stock ships'!K53+'Stock ships'!K60))</f>
        <v>1136.3920285544318</v>
      </c>
      <c r="K17">
        <f>('Ships Activity'!AE5+'Ships Activity'!AE12)/(('Stock ships'!L53+'Stock ships'!L60))</f>
        <v>1135.4027614571094</v>
      </c>
      <c r="L17">
        <f>('Ships Activity'!AF5+'Ships Activity'!AF12)/(('Stock ships'!M53+'Stock ships'!M60))</f>
        <v>1134.0997969248622</v>
      </c>
      <c r="M17">
        <f>('Ships Activity'!AG5+'Ships Activity'!AG12)/(('Stock ships'!N53+'Stock ships'!N60))</f>
        <v>1133.335053023789</v>
      </c>
      <c r="N17">
        <f>('Ships Activity'!AH5+'Ships Activity'!AH12)/(('Stock ships'!O53+'Stock ships'!O60))</f>
        <v>1132.4068516421289</v>
      </c>
      <c r="O17">
        <f>('Ships Activity'!AI5+'Ships Activity'!AI12)/(('Stock ships'!P53+'Stock ships'!P60))</f>
        <v>1133.4204035874441</v>
      </c>
      <c r="P17">
        <f>('Ships Activity'!AJ5+'Ships Activity'!AJ12)/(('Stock ships'!Q53+'Stock ships'!Q60))</f>
        <v>1134.6681465038846</v>
      </c>
      <c r="Q17">
        <f>('Ships Activity'!AK5+'Ships Activity'!AK12)/(('Stock ships'!R53+'Stock ships'!R60))</f>
        <v>1135.8714638835486</v>
      </c>
      <c r="R17">
        <f>('Ships Activity'!AL5+'Ships Activity'!AL12)/(('Stock ships'!S53+'Stock ships'!S60))</f>
        <v>1137.065778744224</v>
      </c>
      <c r="S17">
        <f>('Ships Activity'!AM5+'Ships Activity'!AM12)/(('Stock ships'!T53+'Stock ships'!T60))</f>
        <v>1138.9728202368137</v>
      </c>
      <c r="T17">
        <f>('Ships Activity'!AN5+'Ships Activity'!AN12)/(('Stock ships'!U53+'Stock ships'!U60))</f>
        <v>1139.7368281000533</v>
      </c>
      <c r="U17">
        <f>('Ships Activity'!AO5+'Ships Activity'!AO12)/(('Stock ships'!V53+'Stock ships'!V60))</f>
        <v>1142.0468914646997</v>
      </c>
      <c r="V17">
        <f>('Ships Activity'!AP5+'Ships Activity'!AP12)/(('Stock ships'!W53+'Stock ships'!W60))</f>
        <v>1143.7618551328817</v>
      </c>
      <c r="W17">
        <f>('Ships Activity'!AQ5+'Ships Activity'!AQ12)/(('Stock ships'!X53+'Stock ships'!X60))</f>
        <v>1145.7346044833805</v>
      </c>
      <c r="X17">
        <f>('Ships Activity'!AR5+'Ships Activity'!AR12)/(('Stock ships'!Y53+'Stock ships'!Y60))</f>
        <v>1147.4374522292994</v>
      </c>
      <c r="Y17">
        <f>('Ships Activity'!AS5+'Ships Activity'!AS12)/(('Stock ships'!Z53+'Stock ships'!Z60))</f>
        <v>1149.6281179138323</v>
      </c>
      <c r="Z17">
        <f>('Ships Activity'!AT5+'Ships Activity'!AT12)/(('Stock ships'!AA53+'Stock ships'!AA60))</f>
        <v>1151.6440846824407</v>
      </c>
      <c r="AA17">
        <f>('Ships Activity'!AU5+'Ships Activity'!AU12)/(('Stock ships'!AB53+'Stock ships'!AB60))</f>
        <v>1153.9935992122107</v>
      </c>
      <c r="AB17">
        <f>('Ships Activity'!AV5+'Ships Activity'!AV12)/(('Stock ships'!AC53+'Stock ships'!AC60))</f>
        <v>1156.2323035757722</v>
      </c>
      <c r="AC17">
        <f>('Ships Activity'!AW5+'Ships Activity'!AW12)/(('Stock ships'!AD53+'Stock ships'!AD60))</f>
        <v>1158.2903148281662</v>
      </c>
      <c r="AD17">
        <f>('Ships Activity'!AX5+'Ships Activity'!AX12)/(('Stock ships'!AE53+'Stock ships'!AE60))</f>
        <v>1161.1002613447374</v>
      </c>
      <c r="AE17">
        <f>('Ships Activity'!AY5+'Ships Activity'!AY12)/(('Stock ships'!AF53+'Stock ships'!AF60))</f>
        <v>1163.4374266259686</v>
      </c>
      <c r="AF17">
        <f>('Ships Activity'!AZ5+'Ships Activity'!AZ12)/(('Stock ships'!AG53+'Stock ships'!AG60))</f>
        <v>1166.1190807799444</v>
      </c>
    </row>
    <row r="18" spans="1:32" x14ac:dyDescent="0.35">
      <c r="A18" s="36" t="s">
        <v>127</v>
      </c>
      <c r="B18">
        <f>('Ships Activity'!V20+'Ships Activity'!V28)/('Stock ships'!C36+'Stock ships'!C44)</f>
        <v>43114.804952658415</v>
      </c>
      <c r="C18">
        <f>('Ships Activity'!W20+'Ships Activity'!W28)/('Stock ships'!D36+'Stock ships'!D44)</f>
        <v>43347.7946235005</v>
      </c>
      <c r="D18">
        <f>('Ships Activity'!X20+'Ships Activity'!X28)/('Stock ships'!E36+'Stock ships'!E44)</f>
        <v>43554.81776438513</v>
      </c>
      <c r="E18">
        <f>('Ships Activity'!Y20+'Ships Activity'!Y28)/('Stock ships'!F36+'Stock ships'!F44)</f>
        <v>43755.955321570858</v>
      </c>
      <c r="F18">
        <f>('Ships Activity'!Z20+'Ships Activity'!Z28)/('Stock ships'!G36+'Stock ships'!G44)</f>
        <v>43949.190456021468</v>
      </c>
      <c r="G18">
        <f>('Ships Activity'!AA20+'Ships Activity'!AA28)/('Stock ships'!H36+'Stock ships'!H44)</f>
        <v>44134.015132408575</v>
      </c>
      <c r="H18">
        <f>('Ships Activity'!AB20+'Ships Activity'!AB28)/('Stock ships'!I36+'Stock ships'!I44)</f>
        <v>44290.330646282135</v>
      </c>
      <c r="I18">
        <f>('Ships Activity'!AC20+'Ships Activity'!AC28)/('Stock ships'!J36+'Stock ships'!J44)</f>
        <v>44446.449531163817</v>
      </c>
      <c r="J18">
        <f>('Ships Activity'!AD20+'Ships Activity'!AD28)/('Stock ships'!K36+'Stock ships'!K44)</f>
        <v>44596.424350205205</v>
      </c>
      <c r="K18">
        <f>('Ships Activity'!AE20+'Ships Activity'!AE28)/('Stock ships'!L36+'Stock ships'!L44)</f>
        <v>44757.490701778195</v>
      </c>
      <c r="L18">
        <f>('Ships Activity'!AF20+'Ships Activity'!AF28)/('Stock ships'!M36+'Stock ships'!M44)</f>
        <v>44902.240845449654</v>
      </c>
      <c r="M18">
        <f>('Ships Activity'!AG20+'Ships Activity'!AG28)/('Stock ships'!N36+'Stock ships'!N44)</f>
        <v>45044.382777036051</v>
      </c>
      <c r="N18">
        <f>('Ships Activity'!AH20+'Ships Activity'!AH28)/('Stock ships'!O36+'Stock ships'!O44)</f>
        <v>45185.495697074024</v>
      </c>
      <c r="O18">
        <f>('Ships Activity'!AI20+'Ships Activity'!AI28)/('Stock ships'!P36+'Stock ships'!P44)</f>
        <v>45332.652356570819</v>
      </c>
      <c r="P18">
        <f>('Ships Activity'!AJ20+'Ships Activity'!AJ28)/('Stock ships'!Q36+'Stock ships'!Q44)</f>
        <v>45477.456402915152</v>
      </c>
      <c r="Q18">
        <f>('Ships Activity'!AK20+'Ships Activity'!AK28)/('Stock ships'!R36+'Stock ships'!R44)</f>
        <v>45628.331484586612</v>
      </c>
      <c r="R18">
        <f>('Ships Activity'!AL20+'Ships Activity'!AL28)/('Stock ships'!S36+'Stock ships'!S44)</f>
        <v>45773.148588220261</v>
      </c>
      <c r="S18">
        <f>('Ships Activity'!AM20+'Ships Activity'!AM28)/('Stock ships'!T36+'Stock ships'!T44)</f>
        <v>45920.405230417673</v>
      </c>
      <c r="T18">
        <f>('Ships Activity'!AN20+'Ships Activity'!AN28)/('Stock ships'!U36+'Stock ships'!U44)</f>
        <v>46071.67347710934</v>
      </c>
      <c r="U18">
        <f>('Ships Activity'!AO20+'Ships Activity'!AO28)/('Stock ships'!V36+'Stock ships'!V44)</f>
        <v>46218.99762024048</v>
      </c>
      <c r="V18">
        <f>('Ships Activity'!AP20+'Ships Activity'!AP28)/('Stock ships'!W36+'Stock ships'!W44)</f>
        <v>46360.355757274308</v>
      </c>
      <c r="W18">
        <f>('Ships Activity'!AQ20+'Ships Activity'!AQ28)/('Stock ships'!X36+'Stock ships'!X44)</f>
        <v>46494.304406863346</v>
      </c>
      <c r="X18">
        <f>('Ships Activity'!AR20+'Ships Activity'!AR28)/('Stock ships'!Y36+'Stock ships'!Y44)</f>
        <v>46627.151065915219</v>
      </c>
      <c r="Y18">
        <f>('Ships Activity'!AS20+'Ships Activity'!AS28)/('Stock ships'!Z36+'Stock ships'!Z44)</f>
        <v>46766.043287937748</v>
      </c>
      <c r="Z18">
        <f>('Ships Activity'!AT20+'Ships Activity'!AT28)/('Stock ships'!AA36+'Stock ships'!AA44)</f>
        <v>46869.842333654778</v>
      </c>
      <c r="AA18">
        <f>('Ships Activity'!AU20+'Ships Activity'!AU28)/('Stock ships'!AB36+'Stock ships'!AB44)</f>
        <v>47006.111376673041</v>
      </c>
      <c r="AB18">
        <f>('Ships Activity'!AV20+'Ships Activity'!AV28)/('Stock ships'!AC36+'Stock ships'!AC44)</f>
        <v>47153.507934628135</v>
      </c>
      <c r="AC18">
        <f>('Ships Activity'!AW20+'Ships Activity'!AW28)/('Stock ships'!AD36+'Stock ships'!AD44)</f>
        <v>47300.303730642881</v>
      </c>
      <c r="AD18">
        <f>('Ships Activity'!AX20+'Ships Activity'!AX28)/('Stock ships'!AE36+'Stock ships'!AE44)</f>
        <v>47432.901614589384</v>
      </c>
      <c r="AE18">
        <f>('Ships Activity'!AY20+'Ships Activity'!AY28)/('Stock ships'!AF36+'Stock ships'!AF44)</f>
        <v>47580.054296560455</v>
      </c>
      <c r="AF18">
        <f>('Ships Activity'!AZ20+'Ships Activity'!AZ28)/('Stock ships'!AG36+'Stock ships'!AG44)</f>
        <v>47724.705399863306</v>
      </c>
    </row>
    <row r="20" spans="1:32" x14ac:dyDescent="0.35">
      <c r="A20" s="73" t="s">
        <v>128</v>
      </c>
      <c r="B20" s="7">
        <v>2020</v>
      </c>
      <c r="C20" s="7">
        <v>2021</v>
      </c>
      <c r="D20" s="7">
        <v>2022</v>
      </c>
      <c r="E20" s="7">
        <v>2023</v>
      </c>
      <c r="F20" s="7">
        <v>2024</v>
      </c>
      <c r="G20" s="7">
        <v>2025</v>
      </c>
      <c r="H20" s="7">
        <v>2026</v>
      </c>
      <c r="I20" s="7">
        <v>2027</v>
      </c>
      <c r="J20" s="7">
        <v>2028</v>
      </c>
      <c r="K20" s="7">
        <v>2029</v>
      </c>
      <c r="L20" s="7">
        <v>2030</v>
      </c>
      <c r="M20" s="7">
        <v>2031</v>
      </c>
      <c r="N20" s="7">
        <v>2032</v>
      </c>
      <c r="O20" s="7">
        <v>2033</v>
      </c>
      <c r="P20" s="7">
        <v>2034</v>
      </c>
      <c r="Q20" s="7">
        <v>2035</v>
      </c>
      <c r="R20" s="7">
        <v>2036</v>
      </c>
      <c r="S20" s="7">
        <v>2037</v>
      </c>
      <c r="T20" s="7">
        <v>2038</v>
      </c>
      <c r="U20" s="7">
        <v>2039</v>
      </c>
      <c r="V20" s="7">
        <v>2040</v>
      </c>
      <c r="W20" s="7">
        <v>2041</v>
      </c>
      <c r="X20" s="7">
        <v>2042</v>
      </c>
      <c r="Y20" s="7">
        <v>2043</v>
      </c>
      <c r="Z20" s="7">
        <v>2044</v>
      </c>
      <c r="AA20" s="7">
        <v>2045</v>
      </c>
      <c r="AB20" s="7">
        <v>2046</v>
      </c>
      <c r="AC20" s="7">
        <v>2047</v>
      </c>
      <c r="AD20" s="7">
        <v>2048</v>
      </c>
      <c r="AE20" s="7">
        <v>2049</v>
      </c>
      <c r="AF20" s="7">
        <v>2050</v>
      </c>
    </row>
    <row r="21" spans="1:32" x14ac:dyDescent="0.35">
      <c r="A21" s="37" t="s">
        <v>112</v>
      </c>
      <c r="B21" s="72">
        <f>'JRC Database'!C28</f>
        <v>3561</v>
      </c>
      <c r="C21" s="72">
        <f>'JRC Database'!D28</f>
        <v>3763.3</v>
      </c>
      <c r="D21" s="72">
        <f>'JRC Database'!E28</f>
        <v>3977</v>
      </c>
      <c r="E21" s="72">
        <f>'JRC Database'!F28</f>
        <v>4174.8</v>
      </c>
      <c r="F21" s="72">
        <f>'JRC Database'!G28</f>
        <v>4380.5</v>
      </c>
      <c r="G21" s="72">
        <f>'JRC Database'!H28</f>
        <v>4604.3</v>
      </c>
      <c r="H21" s="72">
        <f>'JRC Database'!I28</f>
        <v>4848.3</v>
      </c>
      <c r="I21" s="72">
        <f>'JRC Database'!J28</f>
        <v>5105.8</v>
      </c>
      <c r="J21" s="72">
        <f>'JRC Database'!K28</f>
        <v>5375.8</v>
      </c>
      <c r="K21" s="72">
        <f>'JRC Database'!L28</f>
        <v>5655.7</v>
      </c>
      <c r="L21" s="72">
        <f>'JRC Database'!M28</f>
        <v>5926.1</v>
      </c>
      <c r="M21" s="72">
        <f>'JRC Database'!N28</f>
        <v>6206.8</v>
      </c>
      <c r="N21" s="72">
        <f>'JRC Database'!O28</f>
        <v>6510.2</v>
      </c>
      <c r="O21" s="72">
        <f>'JRC Database'!P28</f>
        <v>6796.9</v>
      </c>
      <c r="P21" s="72">
        <f>'JRC Database'!Q28</f>
        <v>7094.4</v>
      </c>
      <c r="Q21" s="72">
        <f>'JRC Database'!R28</f>
        <v>7387.8</v>
      </c>
      <c r="R21" s="72">
        <f>'JRC Database'!S28</f>
        <v>7690.4</v>
      </c>
      <c r="S21" s="72">
        <f>'JRC Database'!T28</f>
        <v>8021.6</v>
      </c>
      <c r="T21" s="72">
        <f>'JRC Database'!U28</f>
        <v>8331.6</v>
      </c>
      <c r="U21" s="72">
        <f>'JRC Database'!V28</f>
        <v>8651.2000000000007</v>
      </c>
      <c r="V21" s="72">
        <f>'JRC Database'!W28</f>
        <v>8993.5</v>
      </c>
      <c r="W21" s="72">
        <f>'JRC Database'!X28</f>
        <v>9342.2000000000007</v>
      </c>
      <c r="X21" s="72">
        <f>'JRC Database'!Y28</f>
        <v>9710.2000000000007</v>
      </c>
      <c r="Y21" s="72">
        <f>'JRC Database'!Z28</f>
        <v>10066.9</v>
      </c>
      <c r="Z21" s="72">
        <f>'JRC Database'!AA28</f>
        <v>10425.6</v>
      </c>
      <c r="AA21" s="72">
        <f>'JRC Database'!AB28</f>
        <v>10784.9</v>
      </c>
      <c r="AB21" s="72">
        <f>'JRC Database'!AC28</f>
        <v>11184.4</v>
      </c>
      <c r="AC21" s="72">
        <f>'JRC Database'!AD28</f>
        <v>11557.8</v>
      </c>
      <c r="AD21" s="72">
        <f>'JRC Database'!AE28</f>
        <v>11892.7</v>
      </c>
      <c r="AE21" s="72">
        <f>'JRC Database'!AF28</f>
        <v>12270.7</v>
      </c>
      <c r="AF21" s="72">
        <f>'JRC Database'!AG28</f>
        <v>12597.8</v>
      </c>
    </row>
    <row r="22" spans="1:32" x14ac:dyDescent="0.35">
      <c r="A22" s="36" t="s">
        <v>126</v>
      </c>
      <c r="B22" s="71">
        <f>'Ships Activity'!V4</f>
        <v>346497.2</v>
      </c>
      <c r="C22" s="71">
        <f>'Ships Activity'!W4</f>
        <v>351144.7</v>
      </c>
      <c r="D22" s="71">
        <f>'Ships Activity'!X4</f>
        <v>355421.1</v>
      </c>
      <c r="E22" s="71">
        <f>'Ships Activity'!Y4</f>
        <v>360075.6</v>
      </c>
      <c r="F22" s="71">
        <f>'Ships Activity'!Z4</f>
        <v>364512.1</v>
      </c>
      <c r="G22" s="71">
        <f>'Ships Activity'!AA4</f>
        <v>368781.5</v>
      </c>
      <c r="H22" s="71">
        <f>'Ships Activity'!AB4</f>
        <v>373183.8</v>
      </c>
      <c r="I22" s="71">
        <f>'Ships Activity'!AC4</f>
        <v>377623.6</v>
      </c>
      <c r="J22" s="71">
        <f>'Ships Activity'!AD4</f>
        <v>382055</v>
      </c>
      <c r="K22" s="71">
        <f>'Ships Activity'!AE4</f>
        <v>386491.1</v>
      </c>
      <c r="L22" s="71">
        <f>'Ships Activity'!AF4</f>
        <v>390924.1</v>
      </c>
      <c r="M22" s="71">
        <f>'Ships Activity'!AG4</f>
        <v>395420.7</v>
      </c>
      <c r="N22" s="71">
        <f>'Ships Activity'!AH4</f>
        <v>399966.1</v>
      </c>
      <c r="O22" s="71">
        <f>'Ships Activity'!AI4</f>
        <v>404404.4</v>
      </c>
      <c r="P22" s="71">
        <f>'Ships Activity'!AJ4</f>
        <v>408934.40000000002</v>
      </c>
      <c r="Q22" s="71">
        <f>'Ships Activity'!AK4</f>
        <v>413570.8</v>
      </c>
      <c r="R22" s="71">
        <f>'Ships Activity'!AL4</f>
        <v>418326.4</v>
      </c>
      <c r="S22" s="71">
        <f>'Ships Activity'!AM4</f>
        <v>423242.3</v>
      </c>
      <c r="T22" s="71">
        <f>'Ships Activity'!AN4</f>
        <v>428313.1</v>
      </c>
      <c r="U22" s="71">
        <f>'Ships Activity'!AO4</f>
        <v>433521</v>
      </c>
      <c r="V22" s="71">
        <f>'Ships Activity'!AP4</f>
        <v>438975.8</v>
      </c>
      <c r="W22" s="71">
        <f>'Ships Activity'!AQ4</f>
        <v>444659.6</v>
      </c>
      <c r="X22" s="71">
        <f>'Ships Activity'!AR4</f>
        <v>450369.2</v>
      </c>
      <c r="Y22" s="71">
        <f>'Ships Activity'!AS4</f>
        <v>456287.4</v>
      </c>
      <c r="Z22" s="71">
        <f>'Ships Activity'!AT4</f>
        <v>462385.1</v>
      </c>
      <c r="AA22" s="71">
        <f>'Ships Activity'!AU4</f>
        <v>468752.2</v>
      </c>
      <c r="AB22" s="71">
        <f>'Ships Activity'!AV4</f>
        <v>475327.1</v>
      </c>
      <c r="AC22" s="71">
        <f>'Ships Activity'!AW4</f>
        <v>481964.6</v>
      </c>
      <c r="AD22" s="71">
        <f>'Ships Activity'!AX4</f>
        <v>488707</v>
      </c>
      <c r="AE22" s="71">
        <f>'Ships Activity'!AY4</f>
        <v>495508</v>
      </c>
      <c r="AF22" s="71">
        <f>'Ships Activity'!AZ4</f>
        <v>502364.1</v>
      </c>
    </row>
    <row r="23" spans="1:32" x14ac:dyDescent="0.35">
      <c r="A23" s="36" t="s">
        <v>127</v>
      </c>
      <c r="B23" s="71">
        <f>'Ships Activity'!V20</f>
        <v>15301049.5</v>
      </c>
      <c r="C23" s="71">
        <f>'Ships Activity'!W20</f>
        <v>15503661</v>
      </c>
      <c r="D23" s="71">
        <f>'Ships Activity'!X20</f>
        <v>15689406</v>
      </c>
      <c r="E23" s="71">
        <f>'Ships Activity'!Y20</f>
        <v>15894200.9</v>
      </c>
      <c r="F23" s="71">
        <f>'Ships Activity'!Z20</f>
        <v>16088427</v>
      </c>
      <c r="G23" s="71">
        <f>'Ships Activity'!AA20</f>
        <v>16278467.6</v>
      </c>
      <c r="H23" s="71">
        <f>'Ships Activity'!AB20</f>
        <v>16468249.199999999</v>
      </c>
      <c r="I23" s="71">
        <f>'Ships Activity'!AC20</f>
        <v>16656740.199999999</v>
      </c>
      <c r="J23" s="71">
        <f>'Ships Activity'!AD20</f>
        <v>16846176.100000001</v>
      </c>
      <c r="K23" s="71">
        <f>'Ships Activity'!AE20</f>
        <v>17038360.699999999</v>
      </c>
      <c r="L23" s="71">
        <f>'Ships Activity'!AF20</f>
        <v>17234369.300000001</v>
      </c>
      <c r="M23" s="71">
        <f>'Ships Activity'!AG20</f>
        <v>17432438.899999999</v>
      </c>
      <c r="N23" s="71">
        <f>'Ships Activity'!AH20</f>
        <v>17633243.100000001</v>
      </c>
      <c r="O23" s="71">
        <f>'Ships Activity'!AI20</f>
        <v>17839582.199999999</v>
      </c>
      <c r="P23" s="71">
        <f>'Ships Activity'!AJ20</f>
        <v>18052925.800000001</v>
      </c>
      <c r="Q23" s="71">
        <f>'Ships Activity'!AK20</f>
        <v>18274356.199999999</v>
      </c>
      <c r="R23" s="71">
        <f>'Ships Activity'!AL20</f>
        <v>18506167.699999999</v>
      </c>
      <c r="S23" s="71">
        <f>'Ships Activity'!AM20</f>
        <v>18684783.100000001</v>
      </c>
      <c r="T23" s="71">
        <f>'Ships Activity'!AN20</f>
        <v>18870545.699999999</v>
      </c>
      <c r="U23" s="71">
        <f>'Ships Activity'!AO20</f>
        <v>19062645.300000001</v>
      </c>
      <c r="V23" s="71">
        <f>'Ships Activity'!AP20</f>
        <v>19260282.300000001</v>
      </c>
      <c r="W23" s="71">
        <f>'Ships Activity'!AQ20</f>
        <v>19457962.899999999</v>
      </c>
      <c r="X23" s="71">
        <f>'Ships Activity'!AR20</f>
        <v>19660810.699999999</v>
      </c>
      <c r="Y23" s="71">
        <f>'Ships Activity'!AS20</f>
        <v>19869397.199999999</v>
      </c>
      <c r="Z23" s="71">
        <f>'Ships Activity'!AT20</f>
        <v>20087907.5</v>
      </c>
      <c r="AA23" s="71">
        <f>'Ships Activity'!AU20</f>
        <v>20320993</v>
      </c>
      <c r="AB23" s="71">
        <f>'Ships Activity'!AV20</f>
        <v>20569486.300000001</v>
      </c>
      <c r="AC23" s="71">
        <f>'Ships Activity'!AW20</f>
        <v>20828461.5</v>
      </c>
      <c r="AD23" s="71">
        <f>'Ships Activity'!AX20</f>
        <v>21094469.199999999</v>
      </c>
      <c r="AE23" s="71">
        <f>'Ships Activity'!AY20</f>
        <v>21365654.399999999</v>
      </c>
      <c r="AF23" s="71">
        <f>'Ships Activity'!AZ20</f>
        <v>21639428.300000001</v>
      </c>
    </row>
    <row r="25" spans="1:32" x14ac:dyDescent="0.35">
      <c r="A25" s="73" t="s">
        <v>120</v>
      </c>
      <c r="B25" s="7">
        <v>2020</v>
      </c>
      <c r="C25" s="7">
        <v>2021</v>
      </c>
      <c r="D25" s="7">
        <v>2022</v>
      </c>
      <c r="E25" s="7">
        <v>2023</v>
      </c>
      <c r="F25" s="7">
        <v>2024</v>
      </c>
      <c r="G25" s="7">
        <v>2025</v>
      </c>
      <c r="H25" s="7">
        <v>2026</v>
      </c>
      <c r="I25" s="7">
        <v>2027</v>
      </c>
      <c r="J25" s="7">
        <v>2028</v>
      </c>
      <c r="K25" s="7">
        <v>2029</v>
      </c>
      <c r="L25" s="7">
        <v>2030</v>
      </c>
      <c r="M25" s="7">
        <v>2031</v>
      </c>
      <c r="N25" s="7">
        <v>2032</v>
      </c>
      <c r="O25" s="7">
        <v>2033</v>
      </c>
      <c r="P25" s="7">
        <v>2034</v>
      </c>
      <c r="Q25" s="7">
        <v>2035</v>
      </c>
      <c r="R25" s="7">
        <v>2036</v>
      </c>
      <c r="S25" s="7">
        <v>2037</v>
      </c>
      <c r="T25" s="7">
        <v>2038</v>
      </c>
      <c r="U25" s="7">
        <v>2039</v>
      </c>
      <c r="V25" s="7">
        <v>2040</v>
      </c>
      <c r="W25" s="7">
        <v>2041</v>
      </c>
      <c r="X25" s="7">
        <v>2042</v>
      </c>
      <c r="Y25" s="7">
        <v>2043</v>
      </c>
      <c r="Z25" s="7">
        <v>2044</v>
      </c>
      <c r="AA25" s="7">
        <v>2045</v>
      </c>
      <c r="AB25" s="7">
        <v>2046</v>
      </c>
      <c r="AC25" s="7">
        <v>2047</v>
      </c>
      <c r="AD25" s="7">
        <v>2048</v>
      </c>
      <c r="AE25" s="7">
        <v>2049</v>
      </c>
      <c r="AF25" s="7">
        <v>2050</v>
      </c>
    </row>
    <row r="26" spans="1:32" x14ac:dyDescent="0.35">
      <c r="A26" s="37" t="s">
        <v>112</v>
      </c>
      <c r="B26" s="76">
        <f>'Stock aircraft'!$B$9</f>
        <v>165.67674900357699</v>
      </c>
      <c r="C26" s="76">
        <f>$B$26</f>
        <v>165.67674900357699</v>
      </c>
      <c r="D26" s="76">
        <f t="shared" ref="D26:AF26" si="2">$B$26</f>
        <v>165.67674900357699</v>
      </c>
      <c r="E26" s="76">
        <f t="shared" si="2"/>
        <v>165.67674900357699</v>
      </c>
      <c r="F26" s="76">
        <f t="shared" si="2"/>
        <v>165.67674900357699</v>
      </c>
      <c r="G26" s="76">
        <f t="shared" si="2"/>
        <v>165.67674900357699</v>
      </c>
      <c r="H26" s="76">
        <f t="shared" si="2"/>
        <v>165.67674900357699</v>
      </c>
      <c r="I26" s="76">
        <f t="shared" si="2"/>
        <v>165.67674900357699</v>
      </c>
      <c r="J26" s="76">
        <f t="shared" si="2"/>
        <v>165.67674900357699</v>
      </c>
      <c r="K26" s="76">
        <f t="shared" si="2"/>
        <v>165.67674900357699</v>
      </c>
      <c r="L26" s="76">
        <f t="shared" si="2"/>
        <v>165.67674900357699</v>
      </c>
      <c r="M26" s="76">
        <f t="shared" si="2"/>
        <v>165.67674900357699</v>
      </c>
      <c r="N26" s="76">
        <f t="shared" si="2"/>
        <v>165.67674900357699</v>
      </c>
      <c r="O26" s="76">
        <f t="shared" si="2"/>
        <v>165.67674900357699</v>
      </c>
      <c r="P26" s="76">
        <f t="shared" si="2"/>
        <v>165.67674900357699</v>
      </c>
      <c r="Q26" s="76">
        <f t="shared" si="2"/>
        <v>165.67674900357699</v>
      </c>
      <c r="R26" s="76">
        <f t="shared" si="2"/>
        <v>165.67674900357699</v>
      </c>
      <c r="S26" s="76">
        <f t="shared" si="2"/>
        <v>165.67674900357699</v>
      </c>
      <c r="T26" s="76">
        <f t="shared" si="2"/>
        <v>165.67674900357699</v>
      </c>
      <c r="U26" s="76">
        <f t="shared" si="2"/>
        <v>165.67674900357699</v>
      </c>
      <c r="V26" s="76">
        <f t="shared" si="2"/>
        <v>165.67674900357699</v>
      </c>
      <c r="W26" s="76">
        <f t="shared" si="2"/>
        <v>165.67674900357699</v>
      </c>
      <c r="X26" s="76">
        <f t="shared" si="2"/>
        <v>165.67674900357699</v>
      </c>
      <c r="Y26" s="76">
        <f t="shared" si="2"/>
        <v>165.67674900357699</v>
      </c>
      <c r="Z26" s="76">
        <f t="shared" si="2"/>
        <v>165.67674900357699</v>
      </c>
      <c r="AA26" s="76">
        <f t="shared" si="2"/>
        <v>165.67674900357699</v>
      </c>
      <c r="AB26" s="76">
        <f t="shared" si="2"/>
        <v>165.67674900357699</v>
      </c>
      <c r="AC26" s="76">
        <f t="shared" si="2"/>
        <v>165.67674900357699</v>
      </c>
      <c r="AD26" s="76">
        <f t="shared" si="2"/>
        <v>165.67674900357699</v>
      </c>
      <c r="AE26" s="76">
        <f t="shared" si="2"/>
        <v>165.67674900357699</v>
      </c>
      <c r="AF26" s="76">
        <f t="shared" si="2"/>
        <v>165.67674900357699</v>
      </c>
    </row>
    <row r="27" spans="1:32" x14ac:dyDescent="0.35">
      <c r="A27" s="36" t="s">
        <v>126</v>
      </c>
      <c r="B27" s="23">
        <f>'Stock ships'!B70+'Stock ships'!B77</f>
        <v>1995</v>
      </c>
      <c r="C27" s="23">
        <f>'Stock ships'!C70+'Stock ships'!C77</f>
        <v>2022</v>
      </c>
      <c r="D27" s="23">
        <f>'Stock ships'!D70+'Stock ships'!D77</f>
        <v>2048</v>
      </c>
      <c r="E27" s="23">
        <f>'Stock ships'!E70+'Stock ships'!E77</f>
        <v>2075</v>
      </c>
      <c r="F27" s="23">
        <f>'Stock ships'!F70+'Stock ships'!F77</f>
        <v>2101</v>
      </c>
      <c r="G27" s="23">
        <f>'Stock ships'!G70+'Stock ships'!G77</f>
        <v>2126</v>
      </c>
      <c r="H27" s="23">
        <f>'Stock ships'!H70+'Stock ships'!H77</f>
        <v>2150</v>
      </c>
      <c r="I27" s="23">
        <f>'Stock ships'!I70+'Stock ships'!I77</f>
        <v>2173</v>
      </c>
      <c r="J27" s="23">
        <f>'Stock ships'!J70+'Stock ships'!J77</f>
        <v>2196</v>
      </c>
      <c r="K27" s="23">
        <f>'Stock ships'!K70+'Stock ships'!K77</f>
        <v>2220</v>
      </c>
      <c r="L27" s="23">
        <f>'Stock ships'!L70+'Stock ships'!L77</f>
        <v>2242</v>
      </c>
      <c r="M27" s="23">
        <f>'Stock ships'!M70+'Stock ships'!M77</f>
        <v>2264</v>
      </c>
      <c r="N27" s="23">
        <f>'Stock ships'!N70+'Stock ships'!N77</f>
        <v>2287</v>
      </c>
      <c r="O27" s="23">
        <f>'Stock ships'!O70+'Stock ships'!O77</f>
        <v>2307</v>
      </c>
      <c r="P27" s="23">
        <f>'Stock ships'!P70+'Stock ships'!P77</f>
        <v>2328</v>
      </c>
      <c r="Q27" s="23">
        <f>'Stock ships'!Q70+'Stock ships'!Q77</f>
        <v>2349</v>
      </c>
      <c r="R27" s="23">
        <f>'Stock ships'!R70+'Stock ships'!R77</f>
        <v>2371</v>
      </c>
      <c r="S27" s="23">
        <f>'Stock ships'!S70+'Stock ships'!S77</f>
        <v>2393</v>
      </c>
      <c r="T27" s="23">
        <f>'Stock ships'!T70+'Stock ships'!T77</f>
        <v>2415</v>
      </c>
      <c r="U27" s="23">
        <f>'Stock ships'!U70+'Stock ships'!U77</f>
        <v>2437</v>
      </c>
      <c r="V27" s="23">
        <f>'Stock ships'!V70+'Stock ships'!V77</f>
        <v>2461</v>
      </c>
      <c r="W27" s="23">
        <f>'Stock ships'!W70+'Stock ships'!W77</f>
        <v>2485</v>
      </c>
      <c r="X27" s="23">
        <f>'Stock ships'!X70+'Stock ships'!X77</f>
        <v>2510</v>
      </c>
      <c r="Y27" s="23">
        <f>'Stock ships'!Y70+'Stock ships'!Y77</f>
        <v>2535</v>
      </c>
      <c r="Z27" s="23">
        <f>'Stock ships'!Z70+'Stock ships'!Z77</f>
        <v>2562</v>
      </c>
      <c r="AA27" s="23">
        <f>'Stock ships'!AA70+'Stock ships'!AA77</f>
        <v>2589</v>
      </c>
      <c r="AB27" s="23">
        <f>'Stock ships'!AB70+'Stock ships'!AB77</f>
        <v>2619</v>
      </c>
      <c r="AC27" s="23">
        <f>'Stock ships'!AC70+'Stock ships'!AC77</f>
        <v>2648</v>
      </c>
      <c r="AD27" s="23">
        <f>'Stock ships'!AD70+'Stock ships'!AD77</f>
        <v>2677</v>
      </c>
      <c r="AE27" s="23">
        <f>'Stock ships'!AE70+'Stock ships'!AE77</f>
        <v>2707</v>
      </c>
      <c r="AF27" s="23">
        <f>'Stock ships'!AF70+'Stock ships'!AF77</f>
        <v>2737</v>
      </c>
    </row>
    <row r="28" spans="1:32" x14ac:dyDescent="0.35">
      <c r="A28" s="36" t="s">
        <v>127</v>
      </c>
      <c r="B28" s="23">
        <f>'Stock ships'!B86+'Stock ships'!B93</f>
        <v>2137</v>
      </c>
      <c r="C28" s="23">
        <f>'Stock ships'!C86+'Stock ships'!C93</f>
        <v>2156</v>
      </c>
      <c r="D28" s="23">
        <f>'Stock ships'!D86+'Stock ships'!D93</f>
        <v>2173</v>
      </c>
      <c r="E28" s="23">
        <f>'Stock ships'!E86+'Stock ships'!E93</f>
        <v>2193</v>
      </c>
      <c r="F28" s="23">
        <f>'Stock ships'!F86+'Stock ships'!F93</f>
        <v>2212</v>
      </c>
      <c r="G28" s="23">
        <f>'Stock ships'!G86+'Stock ships'!G93</f>
        <v>2229</v>
      </c>
      <c r="H28" s="23">
        <f>'Stock ships'!H86+'Stock ships'!H93</f>
        <v>2247</v>
      </c>
      <c r="I28" s="23">
        <f>'Stock ships'!I86+'Stock ships'!I93</f>
        <v>2264</v>
      </c>
      <c r="J28" s="23">
        <f>'Stock ships'!J86+'Stock ships'!J93</f>
        <v>2282</v>
      </c>
      <c r="K28" s="23">
        <f>'Stock ships'!K86+'Stock ships'!K93</f>
        <v>2300</v>
      </c>
      <c r="L28" s="23">
        <f>'Stock ships'!L86+'Stock ships'!L93</f>
        <v>2318</v>
      </c>
      <c r="M28" s="23">
        <f>'Stock ships'!M86+'Stock ships'!M93</f>
        <v>2335</v>
      </c>
      <c r="N28" s="23">
        <f>'Stock ships'!N86+'Stock ships'!N93</f>
        <v>2354</v>
      </c>
      <c r="O28" s="23">
        <f>'Stock ships'!O86+'Stock ships'!O93</f>
        <v>2373</v>
      </c>
      <c r="P28" s="23">
        <f>'Stock ships'!P86+'Stock ships'!P93</f>
        <v>2391</v>
      </c>
      <c r="Q28" s="23">
        <f>'Stock ships'!Q86+'Stock ships'!Q93</f>
        <v>2412</v>
      </c>
      <c r="R28" s="23">
        <f>'Stock ships'!R86+'Stock ships'!R93</f>
        <v>2434</v>
      </c>
      <c r="S28" s="23">
        <f>'Stock ships'!S86+'Stock ships'!S93</f>
        <v>2450</v>
      </c>
      <c r="T28" s="23">
        <f>'Stock ships'!T86+'Stock ships'!T93</f>
        <v>2466</v>
      </c>
      <c r="U28" s="23">
        <f>'Stock ships'!U86+'Stock ships'!U93</f>
        <v>2484</v>
      </c>
      <c r="V28" s="23">
        <f>'Stock ships'!V86+'Stock ships'!V93</f>
        <v>2502</v>
      </c>
      <c r="W28" s="23">
        <f>'Stock ships'!W86+'Stock ships'!W93</f>
        <v>2520</v>
      </c>
      <c r="X28" s="23">
        <f>'Stock ships'!X86+'Stock ships'!X93</f>
        <v>2539</v>
      </c>
      <c r="Y28" s="23">
        <f>'Stock ships'!Y86+'Stock ships'!Y93</f>
        <v>2558</v>
      </c>
      <c r="Z28" s="23">
        <f>'Stock ships'!Z86+'Stock ships'!Z93</f>
        <v>2578</v>
      </c>
      <c r="AA28" s="23">
        <f>'Stock ships'!AA86+'Stock ships'!AA93</f>
        <v>2600</v>
      </c>
      <c r="AB28" s="23">
        <f>'Stock ships'!AB86+'Stock ships'!AB93</f>
        <v>2623</v>
      </c>
      <c r="AC28" s="23">
        <f>'Stock ships'!AC86+'Stock ships'!AC93</f>
        <v>2647</v>
      </c>
      <c r="AD28" s="23">
        <f>'Stock ships'!AD86+'Stock ships'!AD93</f>
        <v>2672</v>
      </c>
      <c r="AE28" s="23">
        <f>'Stock ships'!AE86+'Stock ships'!AE93</f>
        <v>2697</v>
      </c>
      <c r="AF28" s="23">
        <f>'Stock ships'!AF86+'Stock ships'!AF93</f>
        <v>2723</v>
      </c>
    </row>
    <row r="29" spans="1:32" x14ac:dyDescent="0.35">
      <c r="A29" s="77" t="s">
        <v>122</v>
      </c>
      <c r="B29" s="23"/>
    </row>
    <row r="30" spans="1:32" x14ac:dyDescent="0.35">
      <c r="A30" s="83"/>
      <c r="B30" s="23"/>
    </row>
    <row r="31" spans="1:32" x14ac:dyDescent="0.35">
      <c r="A31" s="6" t="s">
        <v>129</v>
      </c>
      <c r="B31" s="7">
        <v>2020</v>
      </c>
      <c r="C31" s="7">
        <v>2021</v>
      </c>
      <c r="D31" s="7">
        <v>2022</v>
      </c>
      <c r="E31" s="7">
        <v>2023</v>
      </c>
      <c r="F31" s="7">
        <v>2024</v>
      </c>
      <c r="G31" s="7">
        <v>2025</v>
      </c>
      <c r="H31" s="7">
        <v>2026</v>
      </c>
      <c r="I31" s="7">
        <v>2027</v>
      </c>
      <c r="J31" s="7">
        <v>2028</v>
      </c>
      <c r="K31" s="7">
        <v>2029</v>
      </c>
      <c r="L31" s="7">
        <v>2030</v>
      </c>
      <c r="M31" s="7">
        <v>2031</v>
      </c>
      <c r="N31" s="7">
        <v>2032</v>
      </c>
      <c r="O31" s="7">
        <v>2033</v>
      </c>
      <c r="P31" s="7">
        <v>2034</v>
      </c>
      <c r="Q31" s="7">
        <v>2035</v>
      </c>
      <c r="R31" s="7">
        <v>2036</v>
      </c>
      <c r="S31" s="7">
        <v>2037</v>
      </c>
      <c r="T31" s="7">
        <v>2038</v>
      </c>
      <c r="U31" s="7">
        <v>2039</v>
      </c>
      <c r="V31" s="7">
        <v>2040</v>
      </c>
      <c r="W31" s="7">
        <v>2041</v>
      </c>
      <c r="X31" s="7">
        <v>2042</v>
      </c>
      <c r="Y31" s="7">
        <v>2043</v>
      </c>
      <c r="Z31" s="7">
        <v>2044</v>
      </c>
      <c r="AA31" s="7">
        <v>2045</v>
      </c>
      <c r="AB31" s="7">
        <v>2046</v>
      </c>
      <c r="AC31" s="7">
        <v>2047</v>
      </c>
      <c r="AD31" s="7">
        <v>2048</v>
      </c>
      <c r="AE31" s="7">
        <v>2049</v>
      </c>
      <c r="AF31" s="7">
        <v>2050</v>
      </c>
    </row>
    <row r="32" spans="1:32" x14ac:dyDescent="0.35">
      <c r="A32" s="74" t="s">
        <v>112</v>
      </c>
      <c r="B32" s="70">
        <f>B21*1000000/B16/B26</f>
        <v>904615.39277609542</v>
      </c>
      <c r="C32" s="70">
        <f t="shared" ref="C32:AF32" si="3">C21*1000000/C16/C26</f>
        <v>953198.24509764649</v>
      </c>
      <c r="D32" s="70">
        <f t="shared" si="3"/>
        <v>998111.23985934269</v>
      </c>
      <c r="E32" s="70">
        <f t="shared" si="3"/>
        <v>1042120.2002515608</v>
      </c>
      <c r="F32" s="70">
        <f t="shared" si="3"/>
        <v>1086725.8849275506</v>
      </c>
      <c r="G32" s="70">
        <f t="shared" si="3"/>
        <v>1133858.1804526285</v>
      </c>
      <c r="H32" s="70">
        <f t="shared" si="3"/>
        <v>1185241.449770483</v>
      </c>
      <c r="I32" s="70">
        <f t="shared" si="3"/>
        <v>1240154.6382827584</v>
      </c>
      <c r="J32" s="70">
        <f t="shared" si="3"/>
        <v>1297381.9373213481</v>
      </c>
      <c r="K32" s="70">
        <f t="shared" si="3"/>
        <v>1356255.7273802238</v>
      </c>
      <c r="L32" s="70">
        <f t="shared" si="3"/>
        <v>1416035.2529385351</v>
      </c>
      <c r="M32" s="70">
        <f t="shared" si="3"/>
        <v>1479009.6160660991</v>
      </c>
      <c r="N32" s="70">
        <f t="shared" si="3"/>
        <v>1536745.8136461193</v>
      </c>
      <c r="O32" s="70">
        <f t="shared" si="3"/>
        <v>1595685.2835651475</v>
      </c>
      <c r="P32" s="70">
        <f t="shared" si="3"/>
        <v>1655867.517619174</v>
      </c>
      <c r="Q32" s="70">
        <f t="shared" si="3"/>
        <v>1715063.553305353</v>
      </c>
      <c r="R32" s="70">
        <f t="shared" si="3"/>
        <v>1778471.2868177234</v>
      </c>
      <c r="S32" s="70">
        <f t="shared" si="3"/>
        <v>1845166.6956936428</v>
      </c>
      <c r="T32" s="70">
        <f t="shared" si="3"/>
        <v>1929711.7261995443</v>
      </c>
      <c r="U32" s="70">
        <f t="shared" si="3"/>
        <v>2007587.2831296397</v>
      </c>
      <c r="V32" s="70">
        <f t="shared" si="3"/>
        <v>2083016.7566344521</v>
      </c>
      <c r="W32" s="70">
        <f t="shared" si="3"/>
        <v>2160464.2743821568</v>
      </c>
      <c r="X32" s="70">
        <f t="shared" si="3"/>
        <v>2237850.7197104683</v>
      </c>
      <c r="Y32" s="70">
        <f t="shared" si="3"/>
        <v>2316519.1777519383</v>
      </c>
      <c r="Z32" s="70">
        <f t="shared" si="3"/>
        <v>2392675.186904314</v>
      </c>
      <c r="AA32" s="70">
        <f t="shared" si="3"/>
        <v>2478904.7337667076</v>
      </c>
      <c r="AB32" s="70">
        <f t="shared" si="3"/>
        <v>2562921.8060180717</v>
      </c>
      <c r="AC32" s="70">
        <f t="shared" si="3"/>
        <v>2639468.2840779605</v>
      </c>
      <c r="AD32" s="70">
        <f t="shared" si="3"/>
        <v>2723162.0979558742</v>
      </c>
      <c r="AE32" s="70">
        <f t="shared" si="3"/>
        <v>2799096.9081492578</v>
      </c>
      <c r="AF32" s="70">
        <f t="shared" si="3"/>
        <v>2871541.9453860805</v>
      </c>
    </row>
    <row r="33" spans="1:32" x14ac:dyDescent="0.35">
      <c r="A33" s="78" t="s">
        <v>126</v>
      </c>
      <c r="B33" s="70">
        <f>B22*1000000/B17/B27</f>
        <v>152030.07518796992</v>
      </c>
      <c r="C33" s="70">
        <f t="shared" ref="C33:AF33" si="4">C22*1000000/C17/C27</f>
        <v>152027.73864603517</v>
      </c>
      <c r="D33" s="70">
        <f t="shared" si="4"/>
        <v>151953.125</v>
      </c>
      <c r="E33" s="70">
        <f t="shared" si="4"/>
        <v>152048.19277108437</v>
      </c>
      <c r="F33" s="70">
        <f t="shared" si="4"/>
        <v>152118.08076100395</v>
      </c>
      <c r="G33" s="70">
        <f t="shared" si="4"/>
        <v>152257.76105362183</v>
      </c>
      <c r="H33" s="70">
        <f t="shared" si="4"/>
        <v>152465.11627906977</v>
      </c>
      <c r="I33" s="70">
        <f t="shared" si="4"/>
        <v>152784.12889175763</v>
      </c>
      <c r="J33" s="70">
        <f t="shared" si="4"/>
        <v>153096.53916211292</v>
      </c>
      <c r="K33" s="70">
        <f t="shared" si="4"/>
        <v>153333.33333333334</v>
      </c>
      <c r="L33" s="70">
        <f t="shared" si="4"/>
        <v>153746.61544350506</v>
      </c>
      <c r="M33" s="70">
        <f t="shared" si="4"/>
        <v>154107.8128247174</v>
      </c>
      <c r="N33" s="70">
        <f t="shared" si="4"/>
        <v>154438.12855268913</v>
      </c>
      <c r="O33" s="70">
        <f t="shared" si="4"/>
        <v>154659.73125270911</v>
      </c>
      <c r="P33" s="70">
        <f t="shared" si="4"/>
        <v>154810.99656357389</v>
      </c>
      <c r="Q33" s="70">
        <f t="shared" si="4"/>
        <v>155002.12856534694</v>
      </c>
      <c r="R33" s="70">
        <f t="shared" si="4"/>
        <v>155166.55928061594</v>
      </c>
      <c r="S33" s="70">
        <f t="shared" si="4"/>
        <v>155286.25156707063</v>
      </c>
      <c r="T33" s="70">
        <f t="shared" si="4"/>
        <v>155610.76604554863</v>
      </c>
      <c r="U33" s="70">
        <f t="shared" si="4"/>
        <v>155765.28518670498</v>
      </c>
      <c r="V33" s="70">
        <f t="shared" si="4"/>
        <v>155952.86468915074</v>
      </c>
      <c r="W33" s="70">
        <f t="shared" si="4"/>
        <v>156177.06237424546</v>
      </c>
      <c r="X33" s="70">
        <f t="shared" si="4"/>
        <v>156374.50199203187</v>
      </c>
      <c r="Y33" s="70">
        <f t="shared" si="4"/>
        <v>156568.04733727811</v>
      </c>
      <c r="Z33" s="70">
        <f t="shared" si="4"/>
        <v>156713.50507416084</v>
      </c>
      <c r="AA33" s="70">
        <f t="shared" si="4"/>
        <v>156894.55388180766</v>
      </c>
      <c r="AB33" s="70">
        <f t="shared" si="4"/>
        <v>156968.3085147003</v>
      </c>
      <c r="AC33" s="70">
        <f t="shared" si="4"/>
        <v>157137.46223564958</v>
      </c>
      <c r="AD33" s="70">
        <f t="shared" si="4"/>
        <v>157228.2083955149</v>
      </c>
      <c r="AE33" s="70">
        <f t="shared" si="4"/>
        <v>157332.8407831548</v>
      </c>
      <c r="AF33" s="70">
        <f t="shared" si="4"/>
        <v>157398.61161856045</v>
      </c>
    </row>
    <row r="34" spans="1:32" x14ac:dyDescent="0.35">
      <c r="A34" s="78" t="s">
        <v>127</v>
      </c>
      <c r="B34" s="70">
        <f>B23*1000000/B18/B28</f>
        <v>166069.65071122369</v>
      </c>
      <c r="C34" s="70">
        <f t="shared" ref="C34:AF34" si="5">C23*1000000/C18/C28</f>
        <v>165889.34792419738</v>
      </c>
      <c r="D34" s="70">
        <f t="shared" si="5"/>
        <v>165771.76986329231</v>
      </c>
      <c r="E34" s="70">
        <f t="shared" si="5"/>
        <v>165639.11302025651</v>
      </c>
      <c r="F34" s="70">
        <f t="shared" si="5"/>
        <v>165492.22000161695</v>
      </c>
      <c r="G34" s="70">
        <f t="shared" si="5"/>
        <v>165474.09379823448</v>
      </c>
      <c r="H34" s="70">
        <f t="shared" si="5"/>
        <v>165476.16040642923</v>
      </c>
      <c r="I34" s="70">
        <f t="shared" si="5"/>
        <v>165529.92377193843</v>
      </c>
      <c r="J34" s="70">
        <f t="shared" si="5"/>
        <v>165533.40818800477</v>
      </c>
      <c r="K34" s="70">
        <f t="shared" si="5"/>
        <v>165513.81225554636</v>
      </c>
      <c r="L34" s="70">
        <f t="shared" si="5"/>
        <v>165582.31425156991</v>
      </c>
      <c r="M34" s="70">
        <f t="shared" si="5"/>
        <v>165741.25630626906</v>
      </c>
      <c r="N34" s="70">
        <f t="shared" si="5"/>
        <v>165777.9196858645</v>
      </c>
      <c r="O34" s="70">
        <f t="shared" si="5"/>
        <v>165834.85333284637</v>
      </c>
      <c r="P34" s="70">
        <f t="shared" si="5"/>
        <v>166024.37531601122</v>
      </c>
      <c r="Q34" s="70">
        <f t="shared" si="5"/>
        <v>166046.67916246242</v>
      </c>
      <c r="R34" s="70">
        <f t="shared" si="5"/>
        <v>166105.9281619713</v>
      </c>
      <c r="S34" s="70">
        <f t="shared" si="5"/>
        <v>166079.59018142329</v>
      </c>
      <c r="T34" s="70">
        <f t="shared" si="5"/>
        <v>166095.32145300572</v>
      </c>
      <c r="U34" s="70">
        <f t="shared" si="5"/>
        <v>166039.3608953181</v>
      </c>
      <c r="V34" s="70">
        <f t="shared" si="5"/>
        <v>166046.06307722404</v>
      </c>
      <c r="W34" s="70">
        <f t="shared" si="5"/>
        <v>166072.2522405677</v>
      </c>
      <c r="X34" s="70">
        <f t="shared" si="5"/>
        <v>166073.30940289987</v>
      </c>
      <c r="Y34" s="70">
        <f t="shared" si="5"/>
        <v>166093.83935211485</v>
      </c>
      <c r="Z34" s="70">
        <f t="shared" si="5"/>
        <v>166248.71389718083</v>
      </c>
      <c r="AA34" s="70">
        <f t="shared" si="5"/>
        <v>166271.2849363698</v>
      </c>
      <c r="AB34" s="70">
        <f t="shared" si="5"/>
        <v>166307.23690412458</v>
      </c>
      <c r="AC34" s="70">
        <f t="shared" si="5"/>
        <v>166356.32627044091</v>
      </c>
      <c r="AD34" s="70">
        <f t="shared" si="5"/>
        <v>166437.98730243565</v>
      </c>
      <c r="AE34" s="70">
        <f t="shared" si="5"/>
        <v>166498.49776511572</v>
      </c>
      <c r="AF34" s="70">
        <f t="shared" si="5"/>
        <v>166515.58414787421</v>
      </c>
    </row>
    <row r="35" spans="1:32" x14ac:dyDescent="0.35">
      <c r="A35" s="78" t="s">
        <v>114</v>
      </c>
      <c r="B35" s="82">
        <f>AVERAGE(B33:B34)</f>
        <v>159049.86294959681</v>
      </c>
      <c r="C35" s="82">
        <f t="shared" ref="C35:AF35" si="6">AVERAGE(C33:C34)</f>
        <v>158958.54328511626</v>
      </c>
      <c r="D35" s="82">
        <f t="shared" si="6"/>
        <v>158862.44743164617</v>
      </c>
      <c r="E35" s="82">
        <f t="shared" si="6"/>
        <v>158843.65289567044</v>
      </c>
      <c r="F35" s="82">
        <f t="shared" si="6"/>
        <v>158805.15038131044</v>
      </c>
      <c r="G35" s="82">
        <f t="shared" si="6"/>
        <v>158865.92742592815</v>
      </c>
      <c r="H35" s="82">
        <f t="shared" si="6"/>
        <v>158970.6383427495</v>
      </c>
      <c r="I35" s="82">
        <f t="shared" si="6"/>
        <v>159157.02633184803</v>
      </c>
      <c r="J35" s="82">
        <f t="shared" si="6"/>
        <v>159314.97367505886</v>
      </c>
      <c r="K35" s="82">
        <f t="shared" si="6"/>
        <v>159423.57279443985</v>
      </c>
      <c r="L35" s="82">
        <f t="shared" si="6"/>
        <v>159664.46484753749</v>
      </c>
      <c r="M35" s="82">
        <f t="shared" si="6"/>
        <v>159924.53456549323</v>
      </c>
      <c r="N35" s="82">
        <f t="shared" si="6"/>
        <v>160108.02411927682</v>
      </c>
      <c r="O35" s="82">
        <f t="shared" si="6"/>
        <v>160247.29229277774</v>
      </c>
      <c r="P35" s="82">
        <f t="shared" si="6"/>
        <v>160417.68593979254</v>
      </c>
      <c r="Q35" s="82">
        <f t="shared" si="6"/>
        <v>160524.40386390468</v>
      </c>
      <c r="R35" s="82">
        <f t="shared" si="6"/>
        <v>160636.24372129363</v>
      </c>
      <c r="S35" s="82">
        <f t="shared" si="6"/>
        <v>160682.92087424698</v>
      </c>
      <c r="T35" s="82">
        <f t="shared" si="6"/>
        <v>160853.04374927719</v>
      </c>
      <c r="U35" s="82">
        <f t="shared" si="6"/>
        <v>160902.32304101152</v>
      </c>
      <c r="V35" s="82">
        <f t="shared" si="6"/>
        <v>160999.46388318739</v>
      </c>
      <c r="W35" s="82">
        <f t="shared" si="6"/>
        <v>161124.6573074066</v>
      </c>
      <c r="X35" s="82">
        <f t="shared" si="6"/>
        <v>161223.90569746587</v>
      </c>
      <c r="Y35" s="82">
        <f t="shared" si="6"/>
        <v>161330.94334469648</v>
      </c>
      <c r="Z35" s="82">
        <f t="shared" si="6"/>
        <v>161481.10948567084</v>
      </c>
      <c r="AA35" s="82">
        <f t="shared" si="6"/>
        <v>161582.91940908873</v>
      </c>
      <c r="AB35" s="82">
        <f t="shared" si="6"/>
        <v>161637.77270941244</v>
      </c>
      <c r="AC35" s="82">
        <f t="shared" si="6"/>
        <v>161746.89425304526</v>
      </c>
      <c r="AD35" s="82">
        <f t="shared" si="6"/>
        <v>161833.09784897527</v>
      </c>
      <c r="AE35" s="82">
        <f t="shared" si="6"/>
        <v>161915.66927413526</v>
      </c>
      <c r="AF35" s="82">
        <f t="shared" si="6"/>
        <v>161957.09788321733</v>
      </c>
    </row>
    <row r="37" spans="1:32" x14ac:dyDescent="0.35">
      <c r="A3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FA1-EDBC-4A9E-A799-E744D0CA120E}">
  <sheetPr>
    <tabColor theme="4"/>
  </sheetPr>
  <dimension ref="A1:B7"/>
  <sheetViews>
    <sheetView workbookViewId="0">
      <selection activeCell="B4" sqref="B4"/>
    </sheetView>
  </sheetViews>
  <sheetFormatPr defaultRowHeight="14.5" x14ac:dyDescent="0.35"/>
  <sheetData>
    <row r="1" spans="1:2" x14ac:dyDescent="0.35">
      <c r="A1" t="s">
        <v>130</v>
      </c>
      <c r="B1" s="7">
        <v>2021</v>
      </c>
    </row>
    <row r="2" spans="1:2" x14ac:dyDescent="0.35">
      <c r="A2" t="s">
        <v>110</v>
      </c>
      <c r="B2" s="69">
        <f>'BAADTbVT-passengers'!C2</f>
        <v>6967.4330230000005</v>
      </c>
    </row>
    <row r="3" spans="1:2" x14ac:dyDescent="0.35">
      <c r="A3" t="s">
        <v>111</v>
      </c>
      <c r="B3" s="69">
        <f>'BAADTbVT-passengers'!C3</f>
        <v>23738.857683999999</v>
      </c>
    </row>
    <row r="4" spans="1:2" x14ac:dyDescent="0.35">
      <c r="A4" t="s">
        <v>112</v>
      </c>
      <c r="B4" s="69">
        <f>'BAADTbVT-passengers'!C4</f>
        <v>750528.86836528534</v>
      </c>
    </row>
    <row r="5" spans="1:2" x14ac:dyDescent="0.35">
      <c r="A5" t="s">
        <v>113</v>
      </c>
      <c r="B5" s="69">
        <f>'BAADTbVT-passengers'!C5</f>
        <v>116095.71489800001</v>
      </c>
    </row>
    <row r="6" spans="1:2" x14ac:dyDescent="0.35">
      <c r="A6" t="s">
        <v>114</v>
      </c>
      <c r="B6" s="69">
        <f>'BAADTbVT-passengers'!C6</f>
        <v>0</v>
      </c>
    </row>
    <row r="7" spans="1:2" x14ac:dyDescent="0.35">
      <c r="A7" t="s">
        <v>115</v>
      </c>
      <c r="B7" s="69">
        <f>'BAADTbVT-passengers'!C7</f>
        <v>1737.3533159999999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EE2-AE75-4799-A2DD-D4B29BD7B7B2}">
  <sheetPr>
    <tabColor theme="4"/>
  </sheetPr>
  <dimension ref="A1:B7"/>
  <sheetViews>
    <sheetView workbookViewId="0">
      <selection activeCell="O26" sqref="O26"/>
    </sheetView>
  </sheetViews>
  <sheetFormatPr defaultRowHeight="14.5" x14ac:dyDescent="0.35"/>
  <sheetData>
    <row r="1" spans="1:2" x14ac:dyDescent="0.35">
      <c r="A1" t="s">
        <v>130</v>
      </c>
      <c r="B1">
        <v>2021</v>
      </c>
    </row>
    <row r="2" spans="1:2" x14ac:dyDescent="0.35">
      <c r="A2" t="s">
        <v>110</v>
      </c>
      <c r="B2" s="69">
        <f>'BAADTbVT-freight'!C2</f>
        <v>9443.596458</v>
      </c>
    </row>
    <row r="3" spans="1:2" x14ac:dyDescent="0.35">
      <c r="A3" t="s">
        <v>111</v>
      </c>
      <c r="B3" s="69">
        <f>'BAADTbVT-freight'!C3</f>
        <v>16451.418596</v>
      </c>
    </row>
    <row r="4" spans="1:2" x14ac:dyDescent="0.35">
      <c r="A4" t="s">
        <v>112</v>
      </c>
      <c r="B4" s="69">
        <f>'BAADTbVT-freight'!C4</f>
        <v>592289.7467545697</v>
      </c>
    </row>
    <row r="5" spans="1:2" x14ac:dyDescent="0.35">
      <c r="A5" t="s">
        <v>113</v>
      </c>
      <c r="B5" s="69">
        <f>'BAADTbVT-freight'!C5</f>
        <v>78958.855712000004</v>
      </c>
    </row>
    <row r="6" spans="1:2" x14ac:dyDescent="0.35">
      <c r="A6" t="s">
        <v>114</v>
      </c>
      <c r="B6" s="69">
        <f>'BAADTbVT-freight'!C6</f>
        <v>94465.627990225519</v>
      </c>
    </row>
    <row r="7" spans="1:2" x14ac:dyDescent="0.35">
      <c r="A7" t="s">
        <v>115</v>
      </c>
      <c r="B7" s="69">
        <f>'BAADTbVT-freight'!C7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7F731C-A1B4-47FF-936A-4B6BCF4286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1C7721-51FE-4B65-A133-A786E226EB0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43343079-DE8F-4311-9B51-F202091843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JRC Database</vt:lpstr>
      <vt:lpstr>Stock aircraft</vt:lpstr>
      <vt:lpstr>Stock ships</vt:lpstr>
      <vt:lpstr>Ships Activity</vt:lpstr>
      <vt:lpstr>Passenger_km</vt:lpstr>
      <vt:lpstr>Freight_km</vt:lpstr>
      <vt:lpstr>SYAADTbVT-passengers</vt:lpstr>
      <vt:lpstr>SYAADTbVT-freight</vt:lpstr>
      <vt:lpstr>BAADTbVT-passengers</vt:lpstr>
      <vt:lpstr>BAADTbVT-freight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2023-10-09T13:14:06Z</dcterms:created>
  <dcterms:modified xsi:type="dcterms:W3CDTF">2024-03-06T16:33:08Z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