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trans\BHNVFEAL\"/>
    </mc:Choice>
  </mc:AlternateContent>
  <xr:revisionPtr revIDLastSave="0" documentId="13_ncr:1_{634BF6C4-C1F8-4237-A702-F3744055510B}" xr6:coauthVersionLast="47" xr6:coauthVersionMax="47" xr10:uidLastSave="{00000000-0000-0000-0000-000000000000}"/>
  <bookViews>
    <workbookView xWindow="28680" yWindow="-120" windowWidth="29040" windowHeight="17640" tabRatio="742" firstSheet="8" activeTab="11" xr2:uid="{00000000-000D-0000-FFFF-FFFF00000000}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B5" i="2"/>
  <c r="B4" i="2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K44" i="37"/>
  <c r="AL44" i="37"/>
  <c r="AM44" i="37"/>
  <c r="AN44" i="37"/>
  <c r="AO44" i="37"/>
  <c r="AP44" i="37"/>
  <c r="AQ44" i="37"/>
  <c r="AR44" i="37"/>
  <c r="AS44" i="37"/>
  <c r="AT44" i="37"/>
  <c r="AU44" i="37"/>
  <c r="AV44" i="37"/>
  <c r="AW44" i="37"/>
  <c r="AX44" i="37"/>
  <c r="AY44" i="37"/>
  <c r="AZ44" i="37"/>
  <c r="BA44" i="37"/>
  <c r="BB44" i="37"/>
  <c r="BC44" i="37"/>
  <c r="BD44" i="37"/>
  <c r="BE44" i="37"/>
  <c r="BF44" i="37"/>
  <c r="I44" i="37"/>
  <c r="H44" i="37"/>
  <c r="C46" i="37"/>
  <c r="C47" i="37" s="1"/>
  <c r="C48" i="37" s="1"/>
  <c r="C49" i="37" s="1"/>
  <c r="C50" i="37" s="1"/>
  <c r="C51" i="37" s="1"/>
  <c r="C52" i="37" s="1"/>
  <c r="C45" i="37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D41" i="38" l="1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G15" i="38"/>
  <c r="B4" i="38"/>
  <c r="F15" i="38" s="1"/>
  <c r="B19" i="18"/>
  <c r="S33" i="38" l="1"/>
  <c r="S34" i="38"/>
  <c r="B22" i="18" s="1"/>
  <c r="B23" i="18" s="1"/>
  <c r="H15" i="38"/>
  <c r="C17" i="38" s="1"/>
  <c r="S35" i="38"/>
  <c r="G13" i="38"/>
  <c r="H13" i="38"/>
  <c r="G14" i="38"/>
  <c r="E14" i="38"/>
  <c r="B6" i="18" s="1"/>
  <c r="F14" i="38"/>
  <c r="H14" i="38"/>
  <c r="E13" i="38"/>
  <c r="E15" i="38"/>
  <c r="F13" i="38"/>
  <c r="H3" i="37" l="1"/>
  <c r="I3" i="37"/>
  <c r="J3" i="37"/>
  <c r="K3" i="37"/>
  <c r="L3" i="37"/>
  <c r="M3" i="37"/>
  <c r="M43" i="37" s="1"/>
  <c r="N3" i="37"/>
  <c r="O3" i="37"/>
  <c r="O43" i="37" s="1"/>
  <c r="P3" i="37"/>
  <c r="Q3" i="37"/>
  <c r="R3" i="37"/>
  <c r="S3" i="37"/>
  <c r="T3" i="37"/>
  <c r="U3" i="37"/>
  <c r="U43" i="37" s="1"/>
  <c r="D4" i="14" s="1"/>
  <c r="V3" i="37"/>
  <c r="W3" i="37"/>
  <c r="W43" i="37" s="1"/>
  <c r="F4" i="14" s="1"/>
  <c r="X3" i="37"/>
  <c r="Y3" i="37"/>
  <c r="Z3" i="37"/>
  <c r="H5" i="37"/>
  <c r="I5" i="37"/>
  <c r="J5" i="37"/>
  <c r="J45" i="37" s="1"/>
  <c r="K5" i="37"/>
  <c r="L5" i="37"/>
  <c r="L45" i="37" s="1"/>
  <c r="M5" i="37"/>
  <c r="N5" i="37"/>
  <c r="O5" i="37"/>
  <c r="P5" i="37"/>
  <c r="Q5" i="37"/>
  <c r="R5" i="37"/>
  <c r="R45" i="37" s="1"/>
  <c r="C2" i="2" s="1"/>
  <c r="S5" i="37"/>
  <c r="T5" i="37"/>
  <c r="T45" i="37" s="1"/>
  <c r="E2" i="2" s="1"/>
  <c r="U5" i="37"/>
  <c r="V5" i="37"/>
  <c r="W5" i="37"/>
  <c r="X5" i="37"/>
  <c r="Y5" i="37"/>
  <c r="Z5" i="37"/>
  <c r="Z45" i="37" s="1"/>
  <c r="K2" i="2" s="1"/>
  <c r="H6" i="37"/>
  <c r="I6" i="37"/>
  <c r="I46" i="37" s="1"/>
  <c r="J6" i="37"/>
  <c r="K6" i="37"/>
  <c r="L6" i="37"/>
  <c r="M6" i="37"/>
  <c r="N6" i="37"/>
  <c r="O6" i="37"/>
  <c r="P6" i="37"/>
  <c r="Q6" i="37"/>
  <c r="Q46" i="37" s="1"/>
  <c r="B3" i="2" s="1"/>
  <c r="R6" i="37"/>
  <c r="S6" i="37"/>
  <c r="T6" i="37"/>
  <c r="U6" i="37"/>
  <c r="V6" i="37"/>
  <c r="W6" i="37"/>
  <c r="X6" i="37"/>
  <c r="Y6" i="37"/>
  <c r="Y46" i="37" s="1"/>
  <c r="J3" i="2" s="1"/>
  <c r="Z6" i="37"/>
  <c r="H7" i="37"/>
  <c r="I7" i="37"/>
  <c r="J7" i="37"/>
  <c r="K7" i="37"/>
  <c r="L7" i="37"/>
  <c r="M7" i="37"/>
  <c r="N7" i="37"/>
  <c r="N47" i="37" s="1"/>
  <c r="O7" i="37"/>
  <c r="P7" i="37"/>
  <c r="Q7" i="37"/>
  <c r="R7" i="37"/>
  <c r="S7" i="37"/>
  <c r="T7" i="37"/>
  <c r="U7" i="37"/>
  <c r="V7" i="37"/>
  <c r="V47" i="37" s="1"/>
  <c r="W7" i="37"/>
  <c r="X7" i="37"/>
  <c r="Y7" i="37"/>
  <c r="Z7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H60" i="37" s="1"/>
  <c r="I19" i="37"/>
  <c r="J19" i="37"/>
  <c r="J60" i="37" s="1"/>
  <c r="K19" i="37"/>
  <c r="L19" i="37"/>
  <c r="M19" i="37"/>
  <c r="N19" i="37"/>
  <c r="O19" i="37"/>
  <c r="P19" i="37"/>
  <c r="P60" i="37" s="1"/>
  <c r="Q19" i="37"/>
  <c r="R19" i="37"/>
  <c r="R60" i="37" s="1"/>
  <c r="C2" i="6" s="1"/>
  <c r="S19" i="37"/>
  <c r="T19" i="37"/>
  <c r="U19" i="37"/>
  <c r="V19" i="37"/>
  <c r="W19" i="37"/>
  <c r="X19" i="37"/>
  <c r="X60" i="37" s="1"/>
  <c r="I2" i="6" s="1"/>
  <c r="Y19" i="37"/>
  <c r="Z19" i="37"/>
  <c r="Z60" i="37" s="1"/>
  <c r="K2" i="6" s="1"/>
  <c r="H20" i="37"/>
  <c r="I20" i="37"/>
  <c r="J20" i="37"/>
  <c r="K20" i="37"/>
  <c r="L20" i="37"/>
  <c r="M20" i="37"/>
  <c r="M61" i="37" s="1"/>
  <c r="N20" i="37"/>
  <c r="O20" i="37"/>
  <c r="O61" i="37" s="1"/>
  <c r="P20" i="37"/>
  <c r="Q20" i="37"/>
  <c r="R20" i="37"/>
  <c r="S20" i="37"/>
  <c r="T20" i="37"/>
  <c r="U20" i="37"/>
  <c r="U61" i="37" s="1"/>
  <c r="F3" i="6" s="1"/>
  <c r="V20" i="37"/>
  <c r="W20" i="37"/>
  <c r="W61" i="37" s="1"/>
  <c r="H3" i="6" s="1"/>
  <c r="X20" i="37"/>
  <c r="Y20" i="37"/>
  <c r="Z20" i="37"/>
  <c r="H21" i="37"/>
  <c r="I21" i="37"/>
  <c r="J21" i="37"/>
  <c r="J62" i="37" s="1"/>
  <c r="K21" i="37"/>
  <c r="L21" i="37"/>
  <c r="L62" i="37" s="1"/>
  <c r="M21" i="37"/>
  <c r="N21" i="37"/>
  <c r="O21" i="37"/>
  <c r="P21" i="37"/>
  <c r="Q21" i="37"/>
  <c r="R21" i="37"/>
  <c r="R62" i="37" s="1"/>
  <c r="C4" i="6" s="1"/>
  <c r="S21" i="37"/>
  <c r="T21" i="37"/>
  <c r="T62" i="37" s="1"/>
  <c r="E4" i="6" s="1"/>
  <c r="U21" i="37"/>
  <c r="V21" i="37"/>
  <c r="W21" i="37"/>
  <c r="X21" i="37"/>
  <c r="Y21" i="37"/>
  <c r="Z21" i="37"/>
  <c r="Z62" i="37" s="1"/>
  <c r="K4" i="6" s="1"/>
  <c r="H22" i="37"/>
  <c r="I22" i="37"/>
  <c r="I63" i="37" s="1"/>
  <c r="J22" i="37"/>
  <c r="K22" i="37"/>
  <c r="L22" i="37"/>
  <c r="M22" i="37"/>
  <c r="N22" i="37"/>
  <c r="O22" i="37"/>
  <c r="O63" i="37" s="1"/>
  <c r="P22" i="37"/>
  <c r="Q22" i="37"/>
  <c r="Q63" i="37" s="1"/>
  <c r="B5" i="6" s="1"/>
  <c r="R22" i="37"/>
  <c r="S22" i="37"/>
  <c r="T22" i="37"/>
  <c r="U22" i="37"/>
  <c r="V22" i="37"/>
  <c r="W22" i="37"/>
  <c r="W63" i="37" s="1"/>
  <c r="H5" i="6" s="1"/>
  <c r="X22" i="37"/>
  <c r="Y22" i="37"/>
  <c r="Y63" i="37" s="1"/>
  <c r="J5" i="6" s="1"/>
  <c r="Z22" i="37"/>
  <c r="H23" i="37"/>
  <c r="I23" i="37"/>
  <c r="J23" i="37"/>
  <c r="K23" i="37"/>
  <c r="L23" i="37"/>
  <c r="L64" i="37" s="1"/>
  <c r="M23" i="37"/>
  <c r="N23" i="37"/>
  <c r="N64" i="37" s="1"/>
  <c r="O23" i="37"/>
  <c r="P23" i="37"/>
  <c r="Q23" i="37"/>
  <c r="R23" i="37"/>
  <c r="S23" i="37"/>
  <c r="T23" i="37"/>
  <c r="T64" i="37" s="1"/>
  <c r="U23" i="37"/>
  <c r="V23" i="37"/>
  <c r="V64" i="37" s="1"/>
  <c r="W23" i="37"/>
  <c r="X23" i="37"/>
  <c r="Y23" i="37"/>
  <c r="Z23" i="37"/>
  <c r="H24" i="37"/>
  <c r="I24" i="37"/>
  <c r="I65" i="37" s="1"/>
  <c r="J24" i="37"/>
  <c r="K24" i="37"/>
  <c r="K65" i="37" s="1"/>
  <c r="L24" i="37"/>
  <c r="M24" i="37"/>
  <c r="N24" i="37"/>
  <c r="O24" i="37"/>
  <c r="P24" i="37"/>
  <c r="Q24" i="37"/>
  <c r="Q65" i="37" s="1"/>
  <c r="B7" i="6" s="1"/>
  <c r="R24" i="37"/>
  <c r="S24" i="37"/>
  <c r="S65" i="37" s="1"/>
  <c r="D7" i="6" s="1"/>
  <c r="T24" i="37"/>
  <c r="U24" i="37"/>
  <c r="V24" i="37"/>
  <c r="W24" i="37"/>
  <c r="X24" i="37"/>
  <c r="Y24" i="37"/>
  <c r="Y65" i="37" s="1"/>
  <c r="J7" i="6" s="1"/>
  <c r="Z24" i="37"/>
  <c r="H25" i="37"/>
  <c r="H66" i="37" s="1"/>
  <c r="I25" i="37"/>
  <c r="J25" i="37"/>
  <c r="K25" i="37"/>
  <c r="L25" i="37"/>
  <c r="M25" i="37"/>
  <c r="N25" i="37"/>
  <c r="N66" i="37" s="1"/>
  <c r="O25" i="37"/>
  <c r="P25" i="37"/>
  <c r="P66" i="37" s="1"/>
  <c r="Q25" i="37"/>
  <c r="R25" i="37"/>
  <c r="S25" i="37"/>
  <c r="T25" i="37"/>
  <c r="U25" i="37"/>
  <c r="V25" i="37"/>
  <c r="V66" i="37" s="1"/>
  <c r="W25" i="37"/>
  <c r="X25" i="37"/>
  <c r="X66" i="37" s="1"/>
  <c r="B8" i="6" s="1"/>
  <c r="Y25" i="37"/>
  <c r="Z25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C80" i="37"/>
  <c r="C78" i="37"/>
  <c r="C76" i="37"/>
  <c r="C77" i="37" s="1"/>
  <c r="C75" i="37"/>
  <c r="C74" i="37"/>
  <c r="C67" i="37"/>
  <c r="C60" i="37"/>
  <c r="C61" i="37" s="1"/>
  <c r="C62" i="37" s="1"/>
  <c r="C63" i="37" s="1"/>
  <c r="C64" i="37" s="1"/>
  <c r="C65" i="37" s="1"/>
  <c r="C66" i="37" s="1"/>
  <c r="C53" i="37"/>
  <c r="C44" i="37"/>
  <c r="C43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F77" i="37" s="1"/>
  <c r="BE36" i="37"/>
  <c r="BD36" i="37"/>
  <c r="BC36" i="37"/>
  <c r="BB36" i="37"/>
  <c r="BA36" i="37"/>
  <c r="AZ36" i="37"/>
  <c r="AY36" i="37"/>
  <c r="AX36" i="37"/>
  <c r="AX77" i="37" s="1"/>
  <c r="AW36" i="37"/>
  <c r="AV36" i="37"/>
  <c r="AU36" i="37"/>
  <c r="AT36" i="37"/>
  <c r="AS36" i="37"/>
  <c r="AR36" i="37"/>
  <c r="AQ36" i="37"/>
  <c r="AP36" i="37"/>
  <c r="AP77" i="37" s="1"/>
  <c r="AO36" i="37"/>
  <c r="AN36" i="37"/>
  <c r="AM36" i="37"/>
  <c r="AL36" i="37"/>
  <c r="AK36" i="37"/>
  <c r="AJ36" i="37"/>
  <c r="AI36" i="37"/>
  <c r="AH36" i="37"/>
  <c r="AH77" i="37" s="1"/>
  <c r="AG36" i="37"/>
  <c r="AF36" i="37"/>
  <c r="AE36" i="37"/>
  <c r="AD36" i="37"/>
  <c r="AC36" i="37"/>
  <c r="AB36" i="37"/>
  <c r="AA36" i="37"/>
  <c r="BF35" i="37"/>
  <c r="BF76" i="37" s="1"/>
  <c r="BE35" i="37"/>
  <c r="BD35" i="37"/>
  <c r="BC35" i="37"/>
  <c r="BB35" i="37"/>
  <c r="BA35" i="37"/>
  <c r="AZ35" i="37"/>
  <c r="AY35" i="37"/>
  <c r="AX35" i="37"/>
  <c r="AX76" i="37" s="1"/>
  <c r="AW35" i="37"/>
  <c r="AV35" i="37"/>
  <c r="AU35" i="37"/>
  <c r="AT35" i="37"/>
  <c r="AS35" i="37"/>
  <c r="AR35" i="37"/>
  <c r="AQ35" i="37"/>
  <c r="AP35" i="37"/>
  <c r="AP76" i="37" s="1"/>
  <c r="AO35" i="37"/>
  <c r="AN35" i="37"/>
  <c r="AM35" i="37"/>
  <c r="AL35" i="37"/>
  <c r="AK35" i="37"/>
  <c r="AJ35" i="37"/>
  <c r="AI35" i="37"/>
  <c r="AH35" i="37"/>
  <c r="AH76" i="37" s="1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D74" i="37" s="1"/>
  <c r="BC33" i="37"/>
  <c r="BB33" i="37"/>
  <c r="BA33" i="37"/>
  <c r="AZ33" i="37"/>
  <c r="AY33" i="37"/>
  <c r="AX33" i="37"/>
  <c r="AW33" i="37"/>
  <c r="AV33" i="37"/>
  <c r="AV74" i="37" s="1"/>
  <c r="AU33" i="37"/>
  <c r="AT33" i="37"/>
  <c r="AS33" i="37"/>
  <c r="AR33" i="37"/>
  <c r="AQ33" i="37"/>
  <c r="AP33" i="37"/>
  <c r="AO33" i="37"/>
  <c r="AN33" i="37"/>
  <c r="AN74" i="37" s="1"/>
  <c r="AM33" i="37"/>
  <c r="AL33" i="37"/>
  <c r="AK33" i="37"/>
  <c r="AJ33" i="37"/>
  <c r="AI33" i="37"/>
  <c r="AH33" i="37"/>
  <c r="AG33" i="37"/>
  <c r="AF33" i="37"/>
  <c r="AF74" i="37" s="1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C32" i="37"/>
  <c r="AD32" i="37" s="1"/>
  <c r="AE32" i="37" s="1"/>
  <c r="AF32" i="37" s="1"/>
  <c r="AB32" i="37"/>
  <c r="AA32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BF25" i="37"/>
  <c r="BE25" i="37"/>
  <c r="BE66" i="37" s="1"/>
  <c r="BD25" i="37"/>
  <c r="BD66" i="37" s="1"/>
  <c r="BC25" i="37"/>
  <c r="BC66" i="37" s="1"/>
  <c r="AG8" i="6" s="1"/>
  <c r="BB25" i="37"/>
  <c r="BB66" i="37" s="1"/>
  <c r="AF8" i="6" s="1"/>
  <c r="BA25" i="37"/>
  <c r="BA66" i="37" s="1"/>
  <c r="AE8" i="6" s="1"/>
  <c r="AZ25" i="37"/>
  <c r="AY25" i="37"/>
  <c r="AX25" i="37"/>
  <c r="AW25" i="37"/>
  <c r="AW66" i="37" s="1"/>
  <c r="AA8" i="6" s="1"/>
  <c r="AV25" i="37"/>
  <c r="AV66" i="37" s="1"/>
  <c r="Z8" i="6" s="1"/>
  <c r="AU25" i="37"/>
  <c r="AU66" i="37" s="1"/>
  <c r="Y8" i="6" s="1"/>
  <c r="AT25" i="37"/>
  <c r="AT66" i="37" s="1"/>
  <c r="X8" i="6" s="1"/>
  <c r="AS25" i="37"/>
  <c r="AS66" i="37" s="1"/>
  <c r="W8" i="6" s="1"/>
  <c r="AR25" i="37"/>
  <c r="AQ25" i="37"/>
  <c r="AP25" i="37"/>
  <c r="AO25" i="37"/>
  <c r="AO66" i="37" s="1"/>
  <c r="S8" i="6" s="1"/>
  <c r="AN25" i="37"/>
  <c r="AN66" i="37" s="1"/>
  <c r="R8" i="6" s="1"/>
  <c r="AM25" i="37"/>
  <c r="AM66" i="37" s="1"/>
  <c r="Q8" i="6" s="1"/>
  <c r="AL25" i="37"/>
  <c r="AL66" i="37" s="1"/>
  <c r="P8" i="6" s="1"/>
  <c r="AB25" i="37"/>
  <c r="AB66" i="37" s="1"/>
  <c r="F8" i="6" s="1"/>
  <c r="AA25" i="37"/>
  <c r="BF24" i="37"/>
  <c r="BE24" i="37"/>
  <c r="BD24" i="37"/>
  <c r="BD65" i="37" s="1"/>
  <c r="BC24" i="37"/>
  <c r="BC65" i="37" s="1"/>
  <c r="BB24" i="37"/>
  <c r="BB65" i="37" s="1"/>
  <c r="BA24" i="37"/>
  <c r="BA65" i="37" s="1"/>
  <c r="AZ24" i="37"/>
  <c r="AZ65" i="37" s="1"/>
  <c r="AY24" i="37"/>
  <c r="AX24" i="37"/>
  <c r="AW24" i="37"/>
  <c r="AV24" i="37"/>
  <c r="AV65" i="37" s="1"/>
  <c r="AG7" i="6" s="1"/>
  <c r="AU24" i="37"/>
  <c r="AU65" i="37" s="1"/>
  <c r="AF7" i="6" s="1"/>
  <c r="AT24" i="37"/>
  <c r="AT65" i="37" s="1"/>
  <c r="AE7" i="6" s="1"/>
  <c r="AS24" i="37"/>
  <c r="AS65" i="37" s="1"/>
  <c r="AD7" i="6" s="1"/>
  <c r="AR24" i="37"/>
  <c r="AR65" i="37" s="1"/>
  <c r="AC7" i="6" s="1"/>
  <c r="AQ24" i="37"/>
  <c r="AP24" i="37"/>
  <c r="AO24" i="37"/>
  <c r="AN24" i="37"/>
  <c r="AN65" i="37" s="1"/>
  <c r="Y7" i="6" s="1"/>
  <c r="AM24" i="37"/>
  <c r="AM65" i="37" s="1"/>
  <c r="X7" i="6" s="1"/>
  <c r="AL24" i="37"/>
  <c r="AL65" i="37" s="1"/>
  <c r="W7" i="6" s="1"/>
  <c r="AK24" i="37"/>
  <c r="AK65" i="37" s="1"/>
  <c r="V7" i="6" s="1"/>
  <c r="AJ24" i="37"/>
  <c r="AJ65" i="37" s="1"/>
  <c r="U7" i="6" s="1"/>
  <c r="AI24" i="37"/>
  <c r="AH24" i="37"/>
  <c r="AG24" i="37"/>
  <c r="AF24" i="37"/>
  <c r="AF65" i="37" s="1"/>
  <c r="Q7" i="6" s="1"/>
  <c r="AE24" i="37"/>
  <c r="AE65" i="37" s="1"/>
  <c r="P7" i="6" s="1"/>
  <c r="AD24" i="37"/>
  <c r="AD65" i="37" s="1"/>
  <c r="O7" i="6" s="1"/>
  <c r="AC24" i="37"/>
  <c r="AC65" i="37" s="1"/>
  <c r="N7" i="6" s="1"/>
  <c r="AB24" i="37"/>
  <c r="AB65" i="37" s="1"/>
  <c r="M7" i="6" s="1"/>
  <c r="AA24" i="37"/>
  <c r="BF23" i="37"/>
  <c r="BE23" i="37"/>
  <c r="BD23" i="37"/>
  <c r="BD64" i="37" s="1"/>
  <c r="BC23" i="37"/>
  <c r="BC64" i="37" s="1"/>
  <c r="AG6" i="6" s="1"/>
  <c r="BB23" i="37"/>
  <c r="BB64" i="37" s="1"/>
  <c r="AF6" i="6" s="1"/>
  <c r="BA23" i="37"/>
  <c r="BA64" i="37" s="1"/>
  <c r="AE6" i="6" s="1"/>
  <c r="AZ23" i="37"/>
  <c r="AZ64" i="37" s="1"/>
  <c r="AD6" i="6" s="1"/>
  <c r="AY23" i="37"/>
  <c r="AX23" i="37"/>
  <c r="AW23" i="37"/>
  <c r="AV23" i="37"/>
  <c r="AV64" i="37" s="1"/>
  <c r="Z6" i="6" s="1"/>
  <c r="AU23" i="37"/>
  <c r="AU64" i="37" s="1"/>
  <c r="Y6" i="6" s="1"/>
  <c r="AT23" i="37"/>
  <c r="AT64" i="37" s="1"/>
  <c r="X6" i="6" s="1"/>
  <c r="AS23" i="37"/>
  <c r="AS64" i="37" s="1"/>
  <c r="W6" i="6" s="1"/>
  <c r="AR23" i="37"/>
  <c r="AR64" i="37" s="1"/>
  <c r="V6" i="6" s="1"/>
  <c r="AQ23" i="37"/>
  <c r="AP23" i="37"/>
  <c r="AO23" i="37"/>
  <c r="AN23" i="37"/>
  <c r="AN64" i="37" s="1"/>
  <c r="R6" i="6" s="1"/>
  <c r="AM23" i="37"/>
  <c r="AM64" i="37" s="1"/>
  <c r="Q6" i="6" s="1"/>
  <c r="AL23" i="37"/>
  <c r="AL64" i="37" s="1"/>
  <c r="P6" i="6" s="1"/>
  <c r="AK23" i="37"/>
  <c r="AK64" i="37" s="1"/>
  <c r="O6" i="6" s="1"/>
  <c r="AJ23" i="37"/>
  <c r="AJ64" i="37" s="1"/>
  <c r="N6" i="6" s="1"/>
  <c r="AI23" i="37"/>
  <c r="AH23" i="37"/>
  <c r="AG23" i="37"/>
  <c r="AF23" i="37"/>
  <c r="AF64" i="37" s="1"/>
  <c r="J6" i="6" s="1"/>
  <c r="AE23" i="37"/>
  <c r="AE64" i="37" s="1"/>
  <c r="I6" i="6" s="1"/>
  <c r="AD23" i="37"/>
  <c r="AD64" i="37" s="1"/>
  <c r="H6" i="6" s="1"/>
  <c r="AC23" i="37"/>
  <c r="AC64" i="37" s="1"/>
  <c r="G6" i="6" s="1"/>
  <c r="AB23" i="37"/>
  <c r="AB64" i="37" s="1"/>
  <c r="F6" i="6" s="1"/>
  <c r="AA23" i="37"/>
  <c r="BF22" i="37"/>
  <c r="BE22" i="37"/>
  <c r="BD22" i="37"/>
  <c r="BD63" i="37" s="1"/>
  <c r="BC22" i="37"/>
  <c r="BC63" i="37" s="1"/>
  <c r="BB22" i="37"/>
  <c r="BB63" i="37" s="1"/>
  <c r="BA22" i="37"/>
  <c r="BA63" i="37" s="1"/>
  <c r="AZ22" i="37"/>
  <c r="AZ63" i="37" s="1"/>
  <c r="AY22" i="37"/>
  <c r="AX22" i="37"/>
  <c r="AW22" i="37"/>
  <c r="AV22" i="37"/>
  <c r="AV63" i="37" s="1"/>
  <c r="AG5" i="6" s="1"/>
  <c r="AU22" i="37"/>
  <c r="AU63" i="37" s="1"/>
  <c r="AF5" i="6" s="1"/>
  <c r="AT22" i="37"/>
  <c r="AT63" i="37" s="1"/>
  <c r="AE5" i="6" s="1"/>
  <c r="AS22" i="37"/>
  <c r="AS63" i="37" s="1"/>
  <c r="AD5" i="6" s="1"/>
  <c r="AR22" i="37"/>
  <c r="AR63" i="37" s="1"/>
  <c r="AC5" i="6" s="1"/>
  <c r="AQ22" i="37"/>
  <c r="AP22" i="37"/>
  <c r="AO22" i="37"/>
  <c r="AN22" i="37"/>
  <c r="AN63" i="37" s="1"/>
  <c r="Y5" i="6" s="1"/>
  <c r="AM22" i="37"/>
  <c r="AM63" i="37" s="1"/>
  <c r="X5" i="6" s="1"/>
  <c r="AL22" i="37"/>
  <c r="AL63" i="37" s="1"/>
  <c r="W5" i="6" s="1"/>
  <c r="AK22" i="37"/>
  <c r="AK63" i="37" s="1"/>
  <c r="V5" i="6" s="1"/>
  <c r="AJ22" i="37"/>
  <c r="AJ63" i="37" s="1"/>
  <c r="U5" i="6" s="1"/>
  <c r="AI22" i="37"/>
  <c r="AH22" i="37"/>
  <c r="AG22" i="37"/>
  <c r="AF22" i="37"/>
  <c r="AF63" i="37" s="1"/>
  <c r="Q5" i="6" s="1"/>
  <c r="AE22" i="37"/>
  <c r="AE63" i="37" s="1"/>
  <c r="P5" i="6" s="1"/>
  <c r="AD22" i="37"/>
  <c r="AD63" i="37" s="1"/>
  <c r="O5" i="6" s="1"/>
  <c r="AC22" i="37"/>
  <c r="AC63" i="37" s="1"/>
  <c r="N5" i="6" s="1"/>
  <c r="AB22" i="37"/>
  <c r="AB63" i="37" s="1"/>
  <c r="M5" i="6" s="1"/>
  <c r="AA22" i="37"/>
  <c r="BF21" i="37"/>
  <c r="BE21" i="37"/>
  <c r="BD21" i="37"/>
  <c r="BD62" i="37" s="1"/>
  <c r="BC21" i="37"/>
  <c r="BC62" i="37" s="1"/>
  <c r="BB21" i="37"/>
  <c r="BB62" i="37" s="1"/>
  <c r="BA21" i="37"/>
  <c r="BA62" i="37" s="1"/>
  <c r="AZ21" i="37"/>
  <c r="AZ62" i="37" s="1"/>
  <c r="AY21" i="37"/>
  <c r="AX21" i="37"/>
  <c r="AW21" i="37"/>
  <c r="AV21" i="37"/>
  <c r="AV62" i="37" s="1"/>
  <c r="AG4" i="6" s="1"/>
  <c r="AU21" i="37"/>
  <c r="AU62" i="37" s="1"/>
  <c r="AF4" i="6" s="1"/>
  <c r="AT21" i="37"/>
  <c r="AT62" i="37" s="1"/>
  <c r="AE4" i="6" s="1"/>
  <c r="AS21" i="37"/>
  <c r="AS62" i="37" s="1"/>
  <c r="AD4" i="6" s="1"/>
  <c r="AR21" i="37"/>
  <c r="AR62" i="37" s="1"/>
  <c r="AC4" i="6" s="1"/>
  <c r="AQ21" i="37"/>
  <c r="AP21" i="37"/>
  <c r="AO21" i="37"/>
  <c r="AO62" i="37" s="1"/>
  <c r="Z4" i="6" s="1"/>
  <c r="AN21" i="37"/>
  <c r="AN62" i="37" s="1"/>
  <c r="Y4" i="6" s="1"/>
  <c r="AM21" i="37"/>
  <c r="AM62" i="37" s="1"/>
  <c r="X4" i="6" s="1"/>
  <c r="AL21" i="37"/>
  <c r="AL62" i="37" s="1"/>
  <c r="W4" i="6" s="1"/>
  <c r="AK21" i="37"/>
  <c r="AK62" i="37" s="1"/>
  <c r="V4" i="6" s="1"/>
  <c r="AJ21" i="37"/>
  <c r="AJ62" i="37" s="1"/>
  <c r="U4" i="6" s="1"/>
  <c r="AI21" i="37"/>
  <c r="AH21" i="37"/>
  <c r="AG21" i="37"/>
  <c r="AG62" i="37" s="1"/>
  <c r="R4" i="6" s="1"/>
  <c r="AF21" i="37"/>
  <c r="AF62" i="37" s="1"/>
  <c r="Q4" i="6" s="1"/>
  <c r="AE21" i="37"/>
  <c r="AE62" i="37" s="1"/>
  <c r="P4" i="6" s="1"/>
  <c r="AD21" i="37"/>
  <c r="AD62" i="37" s="1"/>
  <c r="O4" i="6" s="1"/>
  <c r="AC21" i="37"/>
  <c r="AC62" i="37" s="1"/>
  <c r="N4" i="6" s="1"/>
  <c r="AB21" i="37"/>
  <c r="AB62" i="37" s="1"/>
  <c r="M4" i="6" s="1"/>
  <c r="AA21" i="37"/>
  <c r="BF20" i="37"/>
  <c r="BE20" i="37"/>
  <c r="BE61" i="37" s="1"/>
  <c r="BD20" i="37"/>
  <c r="BD61" i="37" s="1"/>
  <c r="BC20" i="37"/>
  <c r="BC61" i="37" s="1"/>
  <c r="BB20" i="37"/>
  <c r="BB61" i="37" s="1"/>
  <c r="BA20" i="37"/>
  <c r="BA61" i="37" s="1"/>
  <c r="AZ20" i="37"/>
  <c r="AZ61" i="37" s="1"/>
  <c r="AY20" i="37"/>
  <c r="AX20" i="37"/>
  <c r="AW20" i="37"/>
  <c r="AW61" i="37" s="1"/>
  <c r="AV20" i="37"/>
  <c r="AV61" i="37" s="1"/>
  <c r="AG3" i="6" s="1"/>
  <c r="AU20" i="37"/>
  <c r="AU61" i="37" s="1"/>
  <c r="AF3" i="6" s="1"/>
  <c r="AT20" i="37"/>
  <c r="AT61" i="37" s="1"/>
  <c r="AE3" i="6" s="1"/>
  <c r="AS20" i="37"/>
  <c r="AS61" i="37" s="1"/>
  <c r="AD3" i="6" s="1"/>
  <c r="AR20" i="37"/>
  <c r="AR61" i="37" s="1"/>
  <c r="AC3" i="6" s="1"/>
  <c r="AQ20" i="37"/>
  <c r="AP20" i="37"/>
  <c r="AO20" i="37"/>
  <c r="AO61" i="37" s="1"/>
  <c r="Z3" i="6" s="1"/>
  <c r="AN20" i="37"/>
  <c r="AN61" i="37" s="1"/>
  <c r="Y3" i="6" s="1"/>
  <c r="AM20" i="37"/>
  <c r="AM61" i="37" s="1"/>
  <c r="X3" i="6" s="1"/>
  <c r="AL20" i="37"/>
  <c r="AL61" i="37" s="1"/>
  <c r="W3" i="6" s="1"/>
  <c r="AK20" i="37"/>
  <c r="AK61" i="37" s="1"/>
  <c r="V3" i="6" s="1"/>
  <c r="AJ20" i="37"/>
  <c r="AJ61" i="37" s="1"/>
  <c r="U3" i="6" s="1"/>
  <c r="AI20" i="37"/>
  <c r="AH20" i="37"/>
  <c r="AG20" i="37"/>
  <c r="AG61" i="37" s="1"/>
  <c r="R3" i="6" s="1"/>
  <c r="AF20" i="37"/>
  <c r="AF61" i="37" s="1"/>
  <c r="Q3" i="6" s="1"/>
  <c r="AE20" i="37"/>
  <c r="AE61" i="37" s="1"/>
  <c r="P3" i="6" s="1"/>
  <c r="AD20" i="37"/>
  <c r="AD61" i="37" s="1"/>
  <c r="O3" i="6" s="1"/>
  <c r="AC20" i="37"/>
  <c r="AC61" i="37" s="1"/>
  <c r="N3" i="6" s="1"/>
  <c r="AB20" i="37"/>
  <c r="AB61" i="37" s="1"/>
  <c r="M3" i="6" s="1"/>
  <c r="AA20" i="37"/>
  <c r="BF19" i="37"/>
  <c r="BE19" i="37"/>
  <c r="BE60" i="37" s="1"/>
  <c r="BD19" i="37"/>
  <c r="BD60" i="37" s="1"/>
  <c r="BC19" i="37"/>
  <c r="BC60" i="37" s="1"/>
  <c r="BB19" i="37"/>
  <c r="BB60" i="37" s="1"/>
  <c r="BA19" i="37"/>
  <c r="BA60" i="37" s="1"/>
  <c r="AZ19" i="37"/>
  <c r="AZ60" i="37" s="1"/>
  <c r="AY19" i="37"/>
  <c r="AX19" i="37"/>
  <c r="AW19" i="37"/>
  <c r="AW60" i="37" s="1"/>
  <c r="AV19" i="37"/>
  <c r="AV60" i="37" s="1"/>
  <c r="AG2" i="6" s="1"/>
  <c r="AU19" i="37"/>
  <c r="AU60" i="37" s="1"/>
  <c r="AF2" i="6" s="1"/>
  <c r="AT19" i="37"/>
  <c r="AT60" i="37" s="1"/>
  <c r="AE2" i="6" s="1"/>
  <c r="AS19" i="37"/>
  <c r="AS60" i="37" s="1"/>
  <c r="AD2" i="6" s="1"/>
  <c r="AR19" i="37"/>
  <c r="AR60" i="37" s="1"/>
  <c r="AC2" i="6" s="1"/>
  <c r="AQ19" i="37"/>
  <c r="AP19" i="37"/>
  <c r="AO19" i="37"/>
  <c r="AO60" i="37" s="1"/>
  <c r="Z2" i="6" s="1"/>
  <c r="AN19" i="37"/>
  <c r="AN60" i="37" s="1"/>
  <c r="Y2" i="6" s="1"/>
  <c r="AM19" i="37"/>
  <c r="AM60" i="37" s="1"/>
  <c r="X2" i="6" s="1"/>
  <c r="AL19" i="37"/>
  <c r="AL60" i="37" s="1"/>
  <c r="W2" i="6" s="1"/>
  <c r="AK19" i="37"/>
  <c r="AK60" i="37" s="1"/>
  <c r="V2" i="6" s="1"/>
  <c r="AJ19" i="37"/>
  <c r="AJ60" i="37" s="1"/>
  <c r="U2" i="6" s="1"/>
  <c r="AI19" i="37"/>
  <c r="AH19" i="37"/>
  <c r="AG19" i="37"/>
  <c r="AG60" i="37" s="1"/>
  <c r="R2" i="6" s="1"/>
  <c r="AF19" i="37"/>
  <c r="AF60" i="37" s="1"/>
  <c r="Q2" i="6" s="1"/>
  <c r="AE19" i="37"/>
  <c r="AE60" i="37" s="1"/>
  <c r="P2" i="6" s="1"/>
  <c r="AD19" i="37"/>
  <c r="AD60" i="37" s="1"/>
  <c r="O2" i="6" s="1"/>
  <c r="AC19" i="37"/>
  <c r="AC60" i="37" s="1"/>
  <c r="N2" i="6" s="1"/>
  <c r="AB19" i="37"/>
  <c r="AB60" i="37" s="1"/>
  <c r="M2" i="6" s="1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F47" i="37" s="1"/>
  <c r="BE7" i="37"/>
  <c r="BD7" i="37"/>
  <c r="BD47" i="37" s="1"/>
  <c r="BC7" i="37"/>
  <c r="BC47" i="37" s="1"/>
  <c r="BB7" i="37"/>
  <c r="BB47" i="37" s="1"/>
  <c r="BA7" i="37"/>
  <c r="BA47" i="37" s="1"/>
  <c r="AZ7" i="37"/>
  <c r="AZ47" i="37" s="1"/>
  <c r="AY7" i="37"/>
  <c r="AX7" i="37"/>
  <c r="AX47" i="37" s="1"/>
  <c r="AW7" i="37"/>
  <c r="AV7" i="37"/>
  <c r="AV47" i="37" s="1"/>
  <c r="AU7" i="37"/>
  <c r="AU47" i="37" s="1"/>
  <c r="AT7" i="37"/>
  <c r="AT47" i="37" s="1"/>
  <c r="AS7" i="37"/>
  <c r="AS47" i="37" s="1"/>
  <c r="AR7" i="37"/>
  <c r="AR47" i="37" s="1"/>
  <c r="AQ7" i="37"/>
  <c r="AP7" i="37"/>
  <c r="AP47" i="37" s="1"/>
  <c r="AO7" i="37"/>
  <c r="AN7" i="37"/>
  <c r="AN47" i="37" s="1"/>
  <c r="AM7" i="37"/>
  <c r="AM47" i="37" s="1"/>
  <c r="AL7" i="37"/>
  <c r="AL47" i="37" s="1"/>
  <c r="AK7" i="37"/>
  <c r="AK47" i="37" s="1"/>
  <c r="AJ7" i="37"/>
  <c r="AJ47" i="37" s="1"/>
  <c r="AI7" i="37"/>
  <c r="AH7" i="37"/>
  <c r="AH47" i="37" s="1"/>
  <c r="AG7" i="37"/>
  <c r="AF7" i="37"/>
  <c r="AF47" i="37" s="1"/>
  <c r="AE7" i="37"/>
  <c r="AE47" i="37" s="1"/>
  <c r="AD7" i="37"/>
  <c r="AD47" i="37" s="1"/>
  <c r="AC7" i="37"/>
  <c r="AC47" i="37" s="1"/>
  <c r="AB7" i="37"/>
  <c r="AB47" i="37" s="1"/>
  <c r="AA7" i="37"/>
  <c r="BF6" i="37"/>
  <c r="BF46" i="37" s="1"/>
  <c r="BE6" i="37"/>
  <c r="BD6" i="37"/>
  <c r="BD46" i="37" s="1"/>
  <c r="BC6" i="37"/>
  <c r="BC46" i="37" s="1"/>
  <c r="BB6" i="37"/>
  <c r="BB46" i="37" s="1"/>
  <c r="BA6" i="37"/>
  <c r="BA46" i="37" s="1"/>
  <c r="AZ6" i="37"/>
  <c r="AZ46" i="37" s="1"/>
  <c r="AY6" i="37"/>
  <c r="AX6" i="37"/>
  <c r="AX46" i="37" s="1"/>
  <c r="AW6" i="37"/>
  <c r="AV6" i="37"/>
  <c r="AV46" i="37" s="1"/>
  <c r="AG3" i="2" s="1"/>
  <c r="AU6" i="37"/>
  <c r="AU46" i="37" s="1"/>
  <c r="AF3" i="2" s="1"/>
  <c r="AT6" i="37"/>
  <c r="AT46" i="37" s="1"/>
  <c r="AE3" i="2" s="1"/>
  <c r="AS6" i="37"/>
  <c r="AS46" i="37" s="1"/>
  <c r="AD3" i="2" s="1"/>
  <c r="AR6" i="37"/>
  <c r="AR46" i="37" s="1"/>
  <c r="AC3" i="2" s="1"/>
  <c r="AQ6" i="37"/>
  <c r="AP6" i="37"/>
  <c r="AP46" i="37" s="1"/>
  <c r="AA3" i="2" s="1"/>
  <c r="AO6" i="37"/>
  <c r="AN6" i="37"/>
  <c r="AN46" i="37" s="1"/>
  <c r="Y3" i="2" s="1"/>
  <c r="AM6" i="37"/>
  <c r="AM46" i="37" s="1"/>
  <c r="X3" i="2" s="1"/>
  <c r="AL6" i="37"/>
  <c r="AL46" i="37" s="1"/>
  <c r="W3" i="2" s="1"/>
  <c r="AK6" i="37"/>
  <c r="AK46" i="37" s="1"/>
  <c r="V3" i="2" s="1"/>
  <c r="AJ6" i="37"/>
  <c r="AJ46" i="37" s="1"/>
  <c r="U3" i="2" s="1"/>
  <c r="AI6" i="37"/>
  <c r="AH6" i="37"/>
  <c r="AH46" i="37" s="1"/>
  <c r="S3" i="2" s="1"/>
  <c r="AG6" i="37"/>
  <c r="AF6" i="37"/>
  <c r="AF46" i="37" s="1"/>
  <c r="Q3" i="2" s="1"/>
  <c r="AE6" i="37"/>
  <c r="AE46" i="37" s="1"/>
  <c r="P3" i="2" s="1"/>
  <c r="AD6" i="37"/>
  <c r="AD46" i="37" s="1"/>
  <c r="O3" i="2" s="1"/>
  <c r="AC6" i="37"/>
  <c r="AC46" i="37" s="1"/>
  <c r="N3" i="2" s="1"/>
  <c r="AB6" i="37"/>
  <c r="AB46" i="37" s="1"/>
  <c r="M3" i="2" s="1"/>
  <c r="AA6" i="37"/>
  <c r="BF5" i="37"/>
  <c r="BF45" i="37" s="1"/>
  <c r="BE5" i="37"/>
  <c r="BE45" i="37" s="1"/>
  <c r="BD5" i="37"/>
  <c r="BD45" i="37" s="1"/>
  <c r="BC5" i="37"/>
  <c r="BC45" i="37" s="1"/>
  <c r="BB5" i="37"/>
  <c r="BB45" i="37" s="1"/>
  <c r="BA5" i="37"/>
  <c r="BA45" i="37" s="1"/>
  <c r="AZ5" i="37"/>
  <c r="AZ45" i="37" s="1"/>
  <c r="AY5" i="37"/>
  <c r="AY45" i="37" s="1"/>
  <c r="AX5" i="37"/>
  <c r="AX45" i="37" s="1"/>
  <c r="AW5" i="37"/>
  <c r="AW45" i="37" s="1"/>
  <c r="AV5" i="37"/>
  <c r="AV45" i="37" s="1"/>
  <c r="AG2" i="2" s="1"/>
  <c r="AU5" i="37"/>
  <c r="AU45" i="37" s="1"/>
  <c r="AF2" i="2" s="1"/>
  <c r="AT5" i="37"/>
  <c r="AT45" i="37" s="1"/>
  <c r="AE2" i="2" s="1"/>
  <c r="AS5" i="37"/>
  <c r="AS45" i="37" s="1"/>
  <c r="AD2" i="2" s="1"/>
  <c r="AR5" i="37"/>
  <c r="AR45" i="37" s="1"/>
  <c r="AC2" i="2" s="1"/>
  <c r="AQ5" i="37"/>
  <c r="AQ45" i="37" s="1"/>
  <c r="AB2" i="2" s="1"/>
  <c r="AP5" i="37"/>
  <c r="AP45" i="37" s="1"/>
  <c r="AA2" i="2" s="1"/>
  <c r="AO5" i="37"/>
  <c r="AO45" i="37" s="1"/>
  <c r="Z2" i="2" s="1"/>
  <c r="AN5" i="37"/>
  <c r="AN45" i="37" s="1"/>
  <c r="Y2" i="2" s="1"/>
  <c r="AM5" i="37"/>
  <c r="AM45" i="37" s="1"/>
  <c r="X2" i="2" s="1"/>
  <c r="AL5" i="37"/>
  <c r="AL45" i="37" s="1"/>
  <c r="W2" i="2" s="1"/>
  <c r="AK5" i="37"/>
  <c r="AK45" i="37" s="1"/>
  <c r="V2" i="2" s="1"/>
  <c r="AJ5" i="37"/>
  <c r="AJ45" i="37" s="1"/>
  <c r="U2" i="2" s="1"/>
  <c r="AI5" i="37"/>
  <c r="AI45" i="37" s="1"/>
  <c r="T2" i="2" s="1"/>
  <c r="AH5" i="37"/>
  <c r="AH45" i="37" s="1"/>
  <c r="S2" i="2" s="1"/>
  <c r="AG5" i="37"/>
  <c r="AG45" i="37" s="1"/>
  <c r="R2" i="2" s="1"/>
  <c r="AF5" i="37"/>
  <c r="AF45" i="37" s="1"/>
  <c r="Q2" i="2" s="1"/>
  <c r="AE5" i="37"/>
  <c r="AE45" i="37" s="1"/>
  <c r="P2" i="2" s="1"/>
  <c r="AD5" i="37"/>
  <c r="AD45" i="37" s="1"/>
  <c r="O2" i="2" s="1"/>
  <c r="AC5" i="37"/>
  <c r="AC45" i="37" s="1"/>
  <c r="N2" i="2" s="1"/>
  <c r="AB5" i="37"/>
  <c r="AB45" i="37" s="1"/>
  <c r="M2" i="2" s="1"/>
  <c r="AA5" i="37"/>
  <c r="AA45" i="37" s="1"/>
  <c r="L2" i="2" s="1"/>
  <c r="BF3" i="37"/>
  <c r="BF43" i="37" s="1"/>
  <c r="BE3" i="37"/>
  <c r="BE43" i="37" s="1"/>
  <c r="BD3" i="37"/>
  <c r="BD43" i="37" s="1"/>
  <c r="BC3" i="37"/>
  <c r="BC43" i="37" s="1"/>
  <c r="BB3" i="37"/>
  <c r="BB43" i="37" s="1"/>
  <c r="BA3" i="37"/>
  <c r="BA43" i="37" s="1"/>
  <c r="AZ3" i="37"/>
  <c r="AZ43" i="37" s="1"/>
  <c r="AY3" i="37"/>
  <c r="AY43" i="37" s="1"/>
  <c r="AX3" i="37"/>
  <c r="AX43" i="37" s="1"/>
  <c r="AG4" i="14" s="1"/>
  <c r="AW3" i="37"/>
  <c r="AW43" i="37" s="1"/>
  <c r="AF4" i="14" s="1"/>
  <c r="AV3" i="37"/>
  <c r="AV43" i="37" s="1"/>
  <c r="AE4" i="14" s="1"/>
  <c r="AU3" i="37"/>
  <c r="AU43" i="37" s="1"/>
  <c r="AD4" i="14" s="1"/>
  <c r="AT3" i="37"/>
  <c r="AT43" i="37" s="1"/>
  <c r="AC4" i="14" s="1"/>
  <c r="AS3" i="37"/>
  <c r="AS43" i="37" s="1"/>
  <c r="AB4" i="14" s="1"/>
  <c r="AR3" i="37"/>
  <c r="AR43" i="37" s="1"/>
  <c r="AA4" i="14" s="1"/>
  <c r="AQ3" i="37"/>
  <c r="AQ43" i="37" s="1"/>
  <c r="Z4" i="14" s="1"/>
  <c r="AP3" i="37"/>
  <c r="AP43" i="37" s="1"/>
  <c r="Y4" i="14" s="1"/>
  <c r="AO3" i="37"/>
  <c r="AO43" i="37" s="1"/>
  <c r="X4" i="14" s="1"/>
  <c r="AN3" i="37"/>
  <c r="AN43" i="37" s="1"/>
  <c r="W4" i="14" s="1"/>
  <c r="AM3" i="37"/>
  <c r="AM43" i="37" s="1"/>
  <c r="V4" i="14" s="1"/>
  <c r="AL3" i="37"/>
  <c r="AL43" i="37" s="1"/>
  <c r="U4" i="14" s="1"/>
  <c r="AK3" i="37"/>
  <c r="AK43" i="37" s="1"/>
  <c r="T4" i="14" s="1"/>
  <c r="AJ3" i="37"/>
  <c r="AJ43" i="37" s="1"/>
  <c r="S4" i="14" s="1"/>
  <c r="AI3" i="37"/>
  <c r="AI43" i="37" s="1"/>
  <c r="R4" i="14" s="1"/>
  <c r="AH3" i="37"/>
  <c r="AH43" i="37" s="1"/>
  <c r="Q4" i="14" s="1"/>
  <c r="AG3" i="37"/>
  <c r="AG43" i="37" s="1"/>
  <c r="P4" i="14" s="1"/>
  <c r="AF3" i="37"/>
  <c r="AF43" i="37" s="1"/>
  <c r="O4" i="14" s="1"/>
  <c r="AE3" i="37"/>
  <c r="AE43" i="37" s="1"/>
  <c r="N4" i="14" s="1"/>
  <c r="AD3" i="37"/>
  <c r="AD43" i="37" s="1"/>
  <c r="M4" i="14" s="1"/>
  <c r="AC3" i="37"/>
  <c r="AC43" i="37" s="1"/>
  <c r="L4" i="14" s="1"/>
  <c r="AB3" i="37"/>
  <c r="AB43" i="37" s="1"/>
  <c r="K4" i="14" s="1"/>
  <c r="AA3" i="37"/>
  <c r="AA43" i="37" s="1"/>
  <c r="J4" i="14" s="1"/>
  <c r="T47" i="37" l="1"/>
  <c r="L47" i="37"/>
  <c r="W46" i="37"/>
  <c r="H3" i="2" s="1"/>
  <c r="O46" i="37"/>
  <c r="AG46" i="37"/>
  <c r="R3" i="2" s="1"/>
  <c r="AO46" i="37"/>
  <c r="Z3" i="2" s="1"/>
  <c r="AW46" i="37"/>
  <c r="BE46" i="37"/>
  <c r="AG47" i="37"/>
  <c r="AO47" i="37"/>
  <c r="AW47" i="37"/>
  <c r="BE47" i="37"/>
  <c r="AA46" i="37"/>
  <c r="L3" i="2" s="1"/>
  <c r="AI46" i="37"/>
  <c r="T3" i="2" s="1"/>
  <c r="AQ46" i="37"/>
  <c r="AB3" i="2" s="1"/>
  <c r="AY46" i="37"/>
  <c r="AA47" i="37"/>
  <c r="AI47" i="37"/>
  <c r="AQ47" i="37"/>
  <c r="AY47" i="37"/>
  <c r="AG74" i="37"/>
  <c r="AO74" i="37"/>
  <c r="AW74" i="37"/>
  <c r="BE74" i="37"/>
  <c r="AG76" i="37"/>
  <c r="AO76" i="37"/>
  <c r="AW76" i="37"/>
  <c r="BE76" i="37"/>
  <c r="AG77" i="37"/>
  <c r="AO77" i="37"/>
  <c r="AW77" i="37"/>
  <c r="BE77" i="37"/>
  <c r="W77" i="37"/>
  <c r="O77" i="37"/>
  <c r="AF76" i="37"/>
  <c r="AN76" i="37"/>
  <c r="AV76" i="37"/>
  <c r="BD76" i="37"/>
  <c r="AF77" i="37"/>
  <c r="AN77" i="37"/>
  <c r="AV77" i="37"/>
  <c r="BD77" i="37"/>
  <c r="Z76" i="37"/>
  <c r="R76" i="37"/>
  <c r="J76" i="37"/>
  <c r="X74" i="37"/>
  <c r="P74" i="37"/>
  <c r="H74" i="37"/>
  <c r="W66" i="37"/>
  <c r="O66" i="37"/>
  <c r="Z65" i="37"/>
  <c r="K7" i="6" s="1"/>
  <c r="R65" i="37"/>
  <c r="C7" i="6" s="1"/>
  <c r="J65" i="37"/>
  <c r="U64" i="37"/>
  <c r="M64" i="37"/>
  <c r="X63" i="37"/>
  <c r="I5" i="6" s="1"/>
  <c r="P63" i="37"/>
  <c r="H63" i="37"/>
  <c r="S62" i="37"/>
  <c r="D4" i="6" s="1"/>
  <c r="K62" i="37"/>
  <c r="V61" i="37"/>
  <c r="G3" i="6" s="1"/>
  <c r="N61" i="37"/>
  <c r="Y60" i="37"/>
  <c r="J2" i="6" s="1"/>
  <c r="Q60" i="37"/>
  <c r="B2" i="6" s="1"/>
  <c r="I60" i="37"/>
  <c r="V77" i="37"/>
  <c r="N77" i="37"/>
  <c r="Y76" i="37"/>
  <c r="Q76" i="37"/>
  <c r="I76" i="37"/>
  <c r="AW62" i="37"/>
  <c r="BE62" i="37"/>
  <c r="AG63" i="37"/>
  <c r="R5" i="6" s="1"/>
  <c r="AO63" i="37"/>
  <c r="Z5" i="6" s="1"/>
  <c r="AW63" i="37"/>
  <c r="BE63" i="37"/>
  <c r="AG64" i="37"/>
  <c r="K6" i="6" s="1"/>
  <c r="AO64" i="37"/>
  <c r="S6" i="6" s="1"/>
  <c r="AW64" i="37"/>
  <c r="AA6" i="6" s="1"/>
  <c r="BE64" i="37"/>
  <c r="AG65" i="37"/>
  <c r="R7" i="6" s="1"/>
  <c r="AO65" i="37"/>
  <c r="Z7" i="6" s="1"/>
  <c r="AW65" i="37"/>
  <c r="BE65" i="37"/>
  <c r="AP66" i="37"/>
  <c r="T8" i="6" s="1"/>
  <c r="AX66" i="37"/>
  <c r="AB8" i="6" s="1"/>
  <c r="BF66" i="37"/>
  <c r="AA76" i="37"/>
  <c r="AI76" i="37"/>
  <c r="AQ76" i="37"/>
  <c r="AY76" i="37"/>
  <c r="AA77" i="37"/>
  <c r="AI77" i="37"/>
  <c r="AQ77" i="37"/>
  <c r="AY77" i="37"/>
  <c r="U77" i="37"/>
  <c r="M77" i="37"/>
  <c r="X76" i="37"/>
  <c r="P76" i="37"/>
  <c r="H76" i="37"/>
  <c r="V74" i="37"/>
  <c r="N74" i="37"/>
  <c r="AH60" i="37"/>
  <c r="S2" i="6" s="1"/>
  <c r="AP60" i="37"/>
  <c r="AA2" i="6" s="1"/>
  <c r="AX60" i="37"/>
  <c r="BF60" i="37"/>
  <c r="AH61" i="37"/>
  <c r="S3" i="6" s="1"/>
  <c r="AP61" i="37"/>
  <c r="AA3" i="6" s="1"/>
  <c r="AX61" i="37"/>
  <c r="BF61" i="37"/>
  <c r="AH62" i="37"/>
  <c r="S4" i="6" s="1"/>
  <c r="AP62" i="37"/>
  <c r="AA4" i="6" s="1"/>
  <c r="AX62" i="37"/>
  <c r="BF62" i="37"/>
  <c r="AH63" i="37"/>
  <c r="S5" i="6" s="1"/>
  <c r="AP63" i="37"/>
  <c r="AA5" i="6" s="1"/>
  <c r="AX63" i="37"/>
  <c r="BF63" i="37"/>
  <c r="AH64" i="37"/>
  <c r="L6" i="6" s="1"/>
  <c r="AP64" i="37"/>
  <c r="T6" i="6" s="1"/>
  <c r="AX64" i="37"/>
  <c r="AB6" i="6" s="1"/>
  <c r="BF64" i="37"/>
  <c r="AH65" i="37"/>
  <c r="S7" i="6" s="1"/>
  <c r="AP65" i="37"/>
  <c r="AA7" i="6" s="1"/>
  <c r="AX65" i="37"/>
  <c r="BF65" i="37"/>
  <c r="AQ66" i="37"/>
  <c r="U8" i="6" s="1"/>
  <c r="AY66" i="37"/>
  <c r="AC8" i="6" s="1"/>
  <c r="AB76" i="37"/>
  <c r="AJ76" i="37"/>
  <c r="AR76" i="37"/>
  <c r="AZ76" i="37"/>
  <c r="AB77" i="37"/>
  <c r="AJ77" i="37"/>
  <c r="AR77" i="37"/>
  <c r="AZ77" i="37"/>
  <c r="AA60" i="37"/>
  <c r="L2" i="6" s="1"/>
  <c r="AI60" i="37"/>
  <c r="T2" i="6" s="1"/>
  <c r="AQ60" i="37"/>
  <c r="AB2" i="6" s="1"/>
  <c r="AY60" i="37"/>
  <c r="AA61" i="37"/>
  <c r="L3" i="6" s="1"/>
  <c r="AI61" i="37"/>
  <c r="T3" i="6" s="1"/>
  <c r="AQ61" i="37"/>
  <c r="AB3" i="6" s="1"/>
  <c r="AY61" i="37"/>
  <c r="AA62" i="37"/>
  <c r="L4" i="6" s="1"/>
  <c r="AI62" i="37"/>
  <c r="T4" i="6" s="1"/>
  <c r="AQ62" i="37"/>
  <c r="AB4" i="6" s="1"/>
  <c r="AY62" i="37"/>
  <c r="AA63" i="37"/>
  <c r="L5" i="6" s="1"/>
  <c r="AI63" i="37"/>
  <c r="T5" i="6" s="1"/>
  <c r="AQ63" i="37"/>
  <c r="AB5" i="6" s="1"/>
  <c r="AY63" i="37"/>
  <c r="AA64" i="37"/>
  <c r="E6" i="6" s="1"/>
  <c r="AI64" i="37"/>
  <c r="M6" i="6" s="1"/>
  <c r="AQ64" i="37"/>
  <c r="U6" i="6" s="1"/>
  <c r="AY64" i="37"/>
  <c r="AC6" i="6" s="1"/>
  <c r="AA65" i="37"/>
  <c r="L7" i="6" s="1"/>
  <c r="AI65" i="37"/>
  <c r="T7" i="6" s="1"/>
  <c r="AQ65" i="37"/>
  <c r="AB7" i="6" s="1"/>
  <c r="AY65" i="37"/>
  <c r="AA66" i="37"/>
  <c r="E8" i="6" s="1"/>
  <c r="AR66" i="37"/>
  <c r="V8" i="6" s="1"/>
  <c r="AZ66" i="37"/>
  <c r="AD8" i="6" s="1"/>
  <c r="AC76" i="37"/>
  <c r="AK76" i="37"/>
  <c r="AS76" i="37"/>
  <c r="BA76" i="37"/>
  <c r="AC77" i="37"/>
  <c r="AK77" i="37"/>
  <c r="AS77" i="37"/>
  <c r="AD76" i="37"/>
  <c r="AL76" i="37"/>
  <c r="AT76" i="37"/>
  <c r="BB76" i="37"/>
  <c r="AD77" i="37"/>
  <c r="AL77" i="37"/>
  <c r="AT77" i="37"/>
  <c r="BB77" i="37"/>
  <c r="AE74" i="37"/>
  <c r="AM74" i="37"/>
  <c r="AU74" i="37"/>
  <c r="BC74" i="37"/>
  <c r="AE76" i="37"/>
  <c r="AM76" i="37"/>
  <c r="AU76" i="37"/>
  <c r="BC76" i="37"/>
  <c r="AE77" i="37"/>
  <c r="AM77" i="37"/>
  <c r="AU77" i="37"/>
  <c r="BC77" i="37"/>
  <c r="V8" i="14"/>
  <c r="V7" i="14"/>
  <c r="AD7" i="14"/>
  <c r="AD8" i="14"/>
  <c r="W74" i="37"/>
  <c r="O74" i="37"/>
  <c r="U47" i="37"/>
  <c r="M47" i="37"/>
  <c r="X46" i="37"/>
  <c r="I3" i="2" s="1"/>
  <c r="P46" i="37"/>
  <c r="H46" i="37"/>
  <c r="S45" i="37"/>
  <c r="D2" i="2" s="1"/>
  <c r="K45" i="37"/>
  <c r="V43" i="37"/>
  <c r="E4" i="14" s="1"/>
  <c r="N43" i="37"/>
  <c r="O8" i="14"/>
  <c r="O7" i="14"/>
  <c r="AH74" i="37"/>
  <c r="AP74" i="37"/>
  <c r="AX74" i="37"/>
  <c r="BF74" i="37"/>
  <c r="T77" i="37"/>
  <c r="L77" i="37"/>
  <c r="W76" i="37"/>
  <c r="O76" i="37"/>
  <c r="U74" i="37"/>
  <c r="M74" i="37"/>
  <c r="U66" i="37"/>
  <c r="M66" i="37"/>
  <c r="X65" i="37"/>
  <c r="I7" i="6" s="1"/>
  <c r="P65" i="37"/>
  <c r="H65" i="37"/>
  <c r="S64" i="37"/>
  <c r="K64" i="37"/>
  <c r="V63" i="37"/>
  <c r="G5" i="6" s="1"/>
  <c r="N63" i="37"/>
  <c r="Y62" i="37"/>
  <c r="J4" i="6" s="1"/>
  <c r="Q62" i="37"/>
  <c r="B4" i="6" s="1"/>
  <c r="I62" i="37"/>
  <c r="T61" i="37"/>
  <c r="E3" i="6" s="1"/>
  <c r="L61" i="37"/>
  <c r="W60" i="37"/>
  <c r="H2" i="6" s="1"/>
  <c r="O60" i="37"/>
  <c r="S47" i="37"/>
  <c r="K47" i="37"/>
  <c r="V46" i="37"/>
  <c r="G3" i="2" s="1"/>
  <c r="N46" i="37"/>
  <c r="Y45" i="37"/>
  <c r="J2" i="2" s="1"/>
  <c r="Q45" i="37"/>
  <c r="B2" i="2" s="1"/>
  <c r="I45" i="37"/>
  <c r="T43" i="37"/>
  <c r="C4" i="14" s="1"/>
  <c r="L43" i="37"/>
  <c r="U8" i="14"/>
  <c r="U7" i="14"/>
  <c r="F7" i="14"/>
  <c r="F8" i="14"/>
  <c r="D8" i="14"/>
  <c r="D7" i="14"/>
  <c r="AG8" i="14"/>
  <c r="AG7" i="14"/>
  <c r="AA74" i="37"/>
  <c r="AI74" i="37"/>
  <c r="AQ74" i="37"/>
  <c r="AY74" i="37"/>
  <c r="S77" i="37"/>
  <c r="K77" i="37"/>
  <c r="V76" i="37"/>
  <c r="N76" i="37"/>
  <c r="T74" i="37"/>
  <c r="L74" i="37"/>
  <c r="T66" i="37"/>
  <c r="L66" i="37"/>
  <c r="W65" i="37"/>
  <c r="H7" i="6" s="1"/>
  <c r="O65" i="37"/>
  <c r="Z64" i="37"/>
  <c r="D6" i="6" s="1"/>
  <c r="R64" i="37"/>
  <c r="J64" i="37"/>
  <c r="U63" i="37"/>
  <c r="F5" i="6" s="1"/>
  <c r="M63" i="37"/>
  <c r="X62" i="37"/>
  <c r="I4" i="6" s="1"/>
  <c r="P62" i="37"/>
  <c r="H62" i="37"/>
  <c r="S61" i="37"/>
  <c r="D3" i="6" s="1"/>
  <c r="K61" i="37"/>
  <c r="V60" i="37"/>
  <c r="G2" i="6" s="1"/>
  <c r="N60" i="37"/>
  <c r="Z47" i="37"/>
  <c r="R47" i="37"/>
  <c r="J47" i="37"/>
  <c r="U46" i="37"/>
  <c r="F3" i="2" s="1"/>
  <c r="M46" i="37"/>
  <c r="X45" i="37"/>
  <c r="I2" i="2" s="1"/>
  <c r="P45" i="37"/>
  <c r="H45" i="37"/>
  <c r="S43" i="37"/>
  <c r="B4" i="14" s="1"/>
  <c r="K43" i="37"/>
  <c r="M8" i="14"/>
  <c r="M7" i="14"/>
  <c r="W8" i="14"/>
  <c r="W7" i="14"/>
  <c r="X8" i="14"/>
  <c r="X7" i="14"/>
  <c r="J7" i="14"/>
  <c r="J8" i="14"/>
  <c r="AB74" i="37"/>
  <c r="AJ74" i="37"/>
  <c r="AR74" i="37"/>
  <c r="AZ74" i="37"/>
  <c r="Z77" i="37"/>
  <c r="R77" i="37"/>
  <c r="J77" i="37"/>
  <c r="U76" i="37"/>
  <c r="M76" i="37"/>
  <c r="S74" i="37"/>
  <c r="K74" i="37"/>
  <c r="S66" i="37"/>
  <c r="K66" i="37"/>
  <c r="V65" i="37"/>
  <c r="G7" i="6" s="1"/>
  <c r="N65" i="37"/>
  <c r="Y64" i="37"/>
  <c r="C6" i="6" s="1"/>
  <c r="Q64" i="37"/>
  <c r="I64" i="37"/>
  <c r="T63" i="37"/>
  <c r="E5" i="6" s="1"/>
  <c r="L63" i="37"/>
  <c r="W62" i="37"/>
  <c r="H4" i="6" s="1"/>
  <c r="O62" i="37"/>
  <c r="Z61" i="37"/>
  <c r="K3" i="6" s="1"/>
  <c r="R61" i="37"/>
  <c r="C3" i="6" s="1"/>
  <c r="J61" i="37"/>
  <c r="U60" i="37"/>
  <c r="F2" i="6" s="1"/>
  <c r="M60" i="37"/>
  <c r="Y47" i="37"/>
  <c r="Q47" i="37"/>
  <c r="I47" i="37"/>
  <c r="T46" i="37"/>
  <c r="E3" i="2" s="1"/>
  <c r="L46" i="37"/>
  <c r="W45" i="37"/>
  <c r="H2" i="2" s="1"/>
  <c r="O45" i="37"/>
  <c r="Z43" i="37"/>
  <c r="I4" i="14" s="1"/>
  <c r="R43" i="37"/>
  <c r="J43" i="37"/>
  <c r="AC8" i="14"/>
  <c r="AC7" i="14"/>
  <c r="N7" i="14"/>
  <c r="N8" i="14"/>
  <c r="AE8" i="14"/>
  <c r="AE7" i="14"/>
  <c r="AF8" i="14"/>
  <c r="AF7" i="14"/>
  <c r="Y8" i="14"/>
  <c r="Y7" i="14"/>
  <c r="Z7" i="14"/>
  <c r="Z8" i="14"/>
  <c r="K7" i="14"/>
  <c r="K8" i="14"/>
  <c r="S7" i="14"/>
  <c r="S8" i="14"/>
  <c r="AA7" i="14"/>
  <c r="AA8" i="14"/>
  <c r="AC74" i="37"/>
  <c r="AK74" i="37"/>
  <c r="AS74" i="37"/>
  <c r="BA74" i="37"/>
  <c r="BA77" i="37"/>
  <c r="Y77" i="37"/>
  <c r="Q77" i="37"/>
  <c r="I77" i="37"/>
  <c r="T76" i="37"/>
  <c r="L76" i="37"/>
  <c r="Z74" i="37"/>
  <c r="R74" i="37"/>
  <c r="J74" i="37"/>
  <c r="Z66" i="37"/>
  <c r="D8" i="6" s="1"/>
  <c r="R66" i="37"/>
  <c r="J66" i="37"/>
  <c r="U65" i="37"/>
  <c r="F7" i="6" s="1"/>
  <c r="M65" i="37"/>
  <c r="X64" i="37"/>
  <c r="B6" i="6" s="1"/>
  <c r="P64" i="37"/>
  <c r="H64" i="37"/>
  <c r="S63" i="37"/>
  <c r="D5" i="6" s="1"/>
  <c r="K63" i="37"/>
  <c r="V62" i="37"/>
  <c r="G4" i="6" s="1"/>
  <c r="N62" i="37"/>
  <c r="Y61" i="37"/>
  <c r="J3" i="6" s="1"/>
  <c r="Q61" i="37"/>
  <c r="B3" i="6" s="1"/>
  <c r="I61" i="37"/>
  <c r="T60" i="37"/>
  <c r="E2" i="6" s="1"/>
  <c r="L60" i="37"/>
  <c r="X47" i="37"/>
  <c r="P47" i="37"/>
  <c r="H47" i="37"/>
  <c r="S46" i="37"/>
  <c r="D3" i="2" s="1"/>
  <c r="K46" i="37"/>
  <c r="V45" i="37"/>
  <c r="G2" i="2" s="1"/>
  <c r="N45" i="37"/>
  <c r="Y43" i="37"/>
  <c r="H4" i="14" s="1"/>
  <c r="Q43" i="37"/>
  <c r="I43" i="37"/>
  <c r="K50" i="37"/>
  <c r="P8" i="14"/>
  <c r="P7" i="14"/>
  <c r="Q8" i="14"/>
  <c r="Q7" i="14"/>
  <c r="R7" i="14"/>
  <c r="R8" i="14"/>
  <c r="L8" i="14"/>
  <c r="L7" i="14"/>
  <c r="T8" i="14"/>
  <c r="T7" i="14"/>
  <c r="AB8" i="14"/>
  <c r="AB7" i="14"/>
  <c r="AK49" i="37"/>
  <c r="V6" i="2" s="1"/>
  <c r="AD74" i="37"/>
  <c r="AL74" i="37"/>
  <c r="AT74" i="37"/>
  <c r="BB74" i="37"/>
  <c r="X77" i="37"/>
  <c r="P77" i="37"/>
  <c r="H77" i="37"/>
  <c r="S76" i="37"/>
  <c r="K76" i="37"/>
  <c r="Y74" i="37"/>
  <c r="Q74" i="37"/>
  <c r="I74" i="37"/>
  <c r="Y66" i="37"/>
  <c r="C8" i="6" s="1"/>
  <c r="Q66" i="37"/>
  <c r="I66" i="37"/>
  <c r="T65" i="37"/>
  <c r="E7" i="6" s="1"/>
  <c r="L65" i="37"/>
  <c r="W64" i="37"/>
  <c r="O64" i="37"/>
  <c r="Z63" i="37"/>
  <c r="K5" i="6" s="1"/>
  <c r="R63" i="37"/>
  <c r="C5" i="6" s="1"/>
  <c r="J63" i="37"/>
  <c r="U62" i="37"/>
  <c r="F4" i="6" s="1"/>
  <c r="M62" i="37"/>
  <c r="X61" i="37"/>
  <c r="I3" i="6" s="1"/>
  <c r="P61" i="37"/>
  <c r="H61" i="37"/>
  <c r="S60" i="37"/>
  <c r="D2" i="6" s="1"/>
  <c r="K60" i="37"/>
  <c r="W47" i="37"/>
  <c r="O47" i="37"/>
  <c r="Z46" i="37"/>
  <c r="K3" i="2" s="1"/>
  <c r="R46" i="37"/>
  <c r="C3" i="2" s="1"/>
  <c r="J46" i="37"/>
  <c r="U45" i="37"/>
  <c r="F2" i="2" s="1"/>
  <c r="M45" i="37"/>
  <c r="X43" i="37"/>
  <c r="G4" i="14" s="1"/>
  <c r="P43" i="37"/>
  <c r="H43" i="37"/>
  <c r="C68" i="37"/>
  <c r="BD67" i="37"/>
  <c r="AV67" i="37"/>
  <c r="AN67" i="37"/>
  <c r="Z2" i="7" s="1"/>
  <c r="BC67" i="37"/>
  <c r="AU67" i="37"/>
  <c r="AG2" i="7" s="1"/>
  <c r="AM67" i="37"/>
  <c r="Y2" i="7" s="1"/>
  <c r="BB67" i="37"/>
  <c r="AT67" i="37"/>
  <c r="AF2" i="7" s="1"/>
  <c r="AL67" i="37"/>
  <c r="X2" i="7" s="1"/>
  <c r="BA67" i="37"/>
  <c r="AS67" i="37"/>
  <c r="AE2" i="7" s="1"/>
  <c r="AK67" i="37"/>
  <c r="W2" i="7" s="1"/>
  <c r="AZ67" i="37"/>
  <c r="AR67" i="37"/>
  <c r="AD2" i="7" s="1"/>
  <c r="AJ67" i="37"/>
  <c r="V2" i="7" s="1"/>
  <c r="AY67" i="37"/>
  <c r="AQ67" i="37"/>
  <c r="AC2" i="7" s="1"/>
  <c r="BE67" i="37"/>
  <c r="AW67" i="37"/>
  <c r="AO67" i="37"/>
  <c r="AA2" i="7" s="1"/>
  <c r="AP67" i="37"/>
  <c r="AB2" i="7" s="1"/>
  <c r="AX67" i="37"/>
  <c r="BF67" i="37"/>
  <c r="BE75" i="37"/>
  <c r="AW75" i="37"/>
  <c r="AO75" i="37"/>
  <c r="AG75" i="37"/>
  <c r="Y75" i="37"/>
  <c r="Q75" i="37"/>
  <c r="I75" i="37"/>
  <c r="BD75" i="37"/>
  <c r="AV75" i="37"/>
  <c r="AN75" i="37"/>
  <c r="AF75" i="37"/>
  <c r="X75" i="37"/>
  <c r="P75" i="37"/>
  <c r="H75" i="37"/>
  <c r="BC75" i="37"/>
  <c r="AU75" i="37"/>
  <c r="AM75" i="37"/>
  <c r="AE75" i="37"/>
  <c r="W75" i="37"/>
  <c r="O75" i="37"/>
  <c r="BB75" i="37"/>
  <c r="AT75" i="37"/>
  <c r="AL75" i="37"/>
  <c r="AD75" i="37"/>
  <c r="V75" i="37"/>
  <c r="N75" i="37"/>
  <c r="BA75" i="37"/>
  <c r="AS75" i="37"/>
  <c r="AK75" i="37"/>
  <c r="AC75" i="37"/>
  <c r="U75" i="37"/>
  <c r="M75" i="37"/>
  <c r="AZ75" i="37"/>
  <c r="AR75" i="37"/>
  <c r="AJ75" i="37"/>
  <c r="AB75" i="37"/>
  <c r="T75" i="37"/>
  <c r="L75" i="37"/>
  <c r="BF75" i="37"/>
  <c r="AX75" i="37"/>
  <c r="AP75" i="37"/>
  <c r="AH75" i="37"/>
  <c r="Z75" i="37"/>
  <c r="R75" i="37"/>
  <c r="J75" i="37"/>
  <c r="AA75" i="37"/>
  <c r="S75" i="37"/>
  <c r="K75" i="37"/>
  <c r="AY75" i="37"/>
  <c r="AQ75" i="37"/>
  <c r="AI75" i="37"/>
  <c r="C79" i="37"/>
  <c r="BD78" i="37"/>
  <c r="AV78" i="37"/>
  <c r="AN78" i="37"/>
  <c r="AF78" i="37"/>
  <c r="X78" i="37"/>
  <c r="P78" i="37"/>
  <c r="H78" i="37"/>
  <c r="BC78" i="37"/>
  <c r="AU78" i="37"/>
  <c r="AM78" i="37"/>
  <c r="AE78" i="37"/>
  <c r="W78" i="37"/>
  <c r="O78" i="37"/>
  <c r="BB78" i="37"/>
  <c r="AT78" i="37"/>
  <c r="AL78" i="37"/>
  <c r="AD78" i="37"/>
  <c r="V78" i="37"/>
  <c r="N78" i="37"/>
  <c r="BA78" i="37"/>
  <c r="AS78" i="37"/>
  <c r="AK78" i="37"/>
  <c r="AC78" i="37"/>
  <c r="U78" i="37"/>
  <c r="M78" i="37"/>
  <c r="AZ78" i="37"/>
  <c r="AR78" i="37"/>
  <c r="AJ78" i="37"/>
  <c r="AB78" i="37"/>
  <c r="T78" i="37"/>
  <c r="L78" i="37"/>
  <c r="AY78" i="37"/>
  <c r="AQ78" i="37"/>
  <c r="AI78" i="37"/>
  <c r="AA78" i="37"/>
  <c r="S78" i="37"/>
  <c r="K78" i="37"/>
  <c r="BE78" i="37"/>
  <c r="AW78" i="37"/>
  <c r="AO78" i="37"/>
  <c r="AG78" i="37"/>
  <c r="Y78" i="37"/>
  <c r="Q78" i="37"/>
  <c r="I78" i="37"/>
  <c r="BF78" i="37"/>
  <c r="AX78" i="37"/>
  <c r="AP78" i="37"/>
  <c r="AH78" i="37"/>
  <c r="Z78" i="37"/>
  <c r="R78" i="37"/>
  <c r="J78" i="37"/>
  <c r="BF80" i="37"/>
  <c r="AX80" i="37"/>
  <c r="AP80" i="37"/>
  <c r="AH80" i="37"/>
  <c r="AA8" i="13" s="1"/>
  <c r="Z80" i="37"/>
  <c r="S8" i="13" s="1"/>
  <c r="R80" i="37"/>
  <c r="K8" i="13" s="1"/>
  <c r="J80" i="37"/>
  <c r="C8" i="13" s="1"/>
  <c r="BE80" i="37"/>
  <c r="AW80" i="37"/>
  <c r="AO80" i="37"/>
  <c r="AG80" i="37"/>
  <c r="Z8" i="13" s="1"/>
  <c r="Y80" i="37"/>
  <c r="R8" i="13" s="1"/>
  <c r="Q80" i="37"/>
  <c r="J8" i="13" s="1"/>
  <c r="I80" i="37"/>
  <c r="BD80" i="37"/>
  <c r="AV80" i="37"/>
  <c r="AN80" i="37"/>
  <c r="AG8" i="13" s="1"/>
  <c r="AF80" i="37"/>
  <c r="Y8" i="13" s="1"/>
  <c r="X80" i="37"/>
  <c r="Q8" i="13" s="1"/>
  <c r="P80" i="37"/>
  <c r="I8" i="13" s="1"/>
  <c r="H80" i="37"/>
  <c r="BC80" i="37"/>
  <c r="AU80" i="37"/>
  <c r="AM80" i="37"/>
  <c r="AF8" i="13" s="1"/>
  <c r="AE80" i="37"/>
  <c r="X8" i="13" s="1"/>
  <c r="W80" i="37"/>
  <c r="P8" i="13" s="1"/>
  <c r="O80" i="37"/>
  <c r="H8" i="13" s="1"/>
  <c r="BB80" i="37"/>
  <c r="AT80" i="37"/>
  <c r="AL80" i="37"/>
  <c r="AE8" i="13" s="1"/>
  <c r="AD80" i="37"/>
  <c r="W8" i="13" s="1"/>
  <c r="V80" i="37"/>
  <c r="O8" i="13" s="1"/>
  <c r="N80" i="37"/>
  <c r="G8" i="13" s="1"/>
  <c r="BA80" i="37"/>
  <c r="AS80" i="37"/>
  <c r="AK80" i="37"/>
  <c r="AD8" i="13" s="1"/>
  <c r="AC80" i="37"/>
  <c r="V8" i="13" s="1"/>
  <c r="U80" i="37"/>
  <c r="N8" i="13" s="1"/>
  <c r="M80" i="37"/>
  <c r="F8" i="13" s="1"/>
  <c r="AY80" i="37"/>
  <c r="AQ80" i="37"/>
  <c r="AI80" i="37"/>
  <c r="AB8" i="13" s="1"/>
  <c r="AA80" i="37"/>
  <c r="T8" i="13" s="1"/>
  <c r="S80" i="37"/>
  <c r="L8" i="13" s="1"/>
  <c r="K80" i="37"/>
  <c r="D8" i="13" s="1"/>
  <c r="T80" i="37"/>
  <c r="M8" i="13" s="1"/>
  <c r="L80" i="37"/>
  <c r="E8" i="13" s="1"/>
  <c r="AZ80" i="37"/>
  <c r="AR80" i="37"/>
  <c r="AJ80" i="37"/>
  <c r="AC8" i="13" s="1"/>
  <c r="AB80" i="37"/>
  <c r="U8" i="13" s="1"/>
  <c r="C54" i="37"/>
  <c r="BF53" i="37"/>
  <c r="AX53" i="37"/>
  <c r="AP53" i="37"/>
  <c r="AA2" i="5" s="1"/>
  <c r="AH53" i="37"/>
  <c r="S2" i="5" s="1"/>
  <c r="Z53" i="37"/>
  <c r="K2" i="5" s="1"/>
  <c r="R53" i="37"/>
  <c r="C2" i="5" s="1"/>
  <c r="J53" i="37"/>
  <c r="BE53" i="37"/>
  <c r="AW53" i="37"/>
  <c r="AO53" i="37"/>
  <c r="Z2" i="5" s="1"/>
  <c r="AG53" i="37"/>
  <c r="R2" i="5" s="1"/>
  <c r="Y53" i="37"/>
  <c r="J2" i="5" s="1"/>
  <c r="Q53" i="37"/>
  <c r="B2" i="5" s="1"/>
  <c r="I53" i="37"/>
  <c r="BD53" i="37"/>
  <c r="AV53" i="37"/>
  <c r="AG2" i="5" s="1"/>
  <c r="AN53" i="37"/>
  <c r="Y2" i="5" s="1"/>
  <c r="AF53" i="37"/>
  <c r="Q2" i="5" s="1"/>
  <c r="X53" i="37"/>
  <c r="I2" i="5" s="1"/>
  <c r="P53" i="37"/>
  <c r="H53" i="37"/>
  <c r="BC53" i="37"/>
  <c r="AM53" i="37"/>
  <c r="X2" i="5" s="1"/>
  <c r="W53" i="37"/>
  <c r="H2" i="5" s="1"/>
  <c r="O53" i="37"/>
  <c r="AU53" i="37"/>
  <c r="AF2" i="5" s="1"/>
  <c r="AE53" i="37"/>
  <c r="P2" i="5" s="1"/>
  <c r="BB53" i="37"/>
  <c r="AT53" i="37"/>
  <c r="AE2" i="5" s="1"/>
  <c r="AL53" i="37"/>
  <c r="W2" i="5" s="1"/>
  <c r="AD53" i="37"/>
  <c r="O2" i="5" s="1"/>
  <c r="V53" i="37"/>
  <c r="G2" i="5" s="1"/>
  <c r="N53" i="37"/>
  <c r="BA53" i="37"/>
  <c r="AS53" i="37"/>
  <c r="AD2" i="5" s="1"/>
  <c r="AK53" i="37"/>
  <c r="V2" i="5" s="1"/>
  <c r="AC53" i="37"/>
  <c r="N2" i="5" s="1"/>
  <c r="U53" i="37"/>
  <c r="F2" i="5" s="1"/>
  <c r="M53" i="37"/>
  <c r="AY53" i="37"/>
  <c r="AQ53" i="37"/>
  <c r="AB2" i="5" s="1"/>
  <c r="AI53" i="37"/>
  <c r="T2" i="5" s="1"/>
  <c r="AA53" i="37"/>
  <c r="L2" i="5" s="1"/>
  <c r="S53" i="37"/>
  <c r="D2" i="5" s="1"/>
  <c r="K53" i="37"/>
  <c r="AZ53" i="37"/>
  <c r="AR53" i="37"/>
  <c r="AC2" i="5" s="1"/>
  <c r="AJ53" i="37"/>
  <c r="U2" i="5" s="1"/>
  <c r="AB53" i="37"/>
  <c r="M2" i="5" s="1"/>
  <c r="T53" i="37"/>
  <c r="E2" i="5" s="1"/>
  <c r="L53" i="37"/>
  <c r="AE50" i="37"/>
  <c r="P7" i="2" s="1"/>
  <c r="AG32" i="37"/>
  <c r="AC25" i="37"/>
  <c r="AC66" i="37" s="1"/>
  <c r="G8" i="6" s="1"/>
  <c r="AI26" i="37"/>
  <c r="AI67" i="37" s="1"/>
  <c r="U2" i="7" s="1"/>
  <c r="AS48" i="37" l="1"/>
  <c r="J49" i="37"/>
  <c r="N48" i="37"/>
  <c r="N52" i="37" s="1"/>
  <c r="BD50" i="37"/>
  <c r="BC49" i="37"/>
  <c r="AY50" i="37"/>
  <c r="AG50" i="37"/>
  <c r="R7" i="2" s="1"/>
  <c r="AU49" i="37"/>
  <c r="AF6" i="2" s="1"/>
  <c r="I48" i="37"/>
  <c r="I52" i="37" s="1"/>
  <c r="AQ50" i="37"/>
  <c r="AB7" i="2" s="1"/>
  <c r="AH50" i="37"/>
  <c r="S7" i="2" s="1"/>
  <c r="AD49" i="37"/>
  <c r="O6" i="2" s="1"/>
  <c r="AY48" i="37"/>
  <c r="BB49" i="37"/>
  <c r="AL48" i="37"/>
  <c r="AL52" i="37" s="1"/>
  <c r="AC48" i="37"/>
  <c r="AC52" i="37" s="1"/>
  <c r="K49" i="37"/>
  <c r="W49" i="37"/>
  <c r="H6" i="2" s="1"/>
  <c r="M48" i="37"/>
  <c r="M52" i="37" s="1"/>
  <c r="AJ50" i="37"/>
  <c r="U7" i="2" s="1"/>
  <c r="AD50" i="37"/>
  <c r="O7" i="2" s="1"/>
  <c r="AF50" i="37"/>
  <c r="Q7" i="2" s="1"/>
  <c r="L48" i="37"/>
  <c r="L52" i="37" s="1"/>
  <c r="AN50" i="37"/>
  <c r="Y7" i="2" s="1"/>
  <c r="O50" i="37"/>
  <c r="AR49" i="37"/>
  <c r="AC6" i="2" s="1"/>
  <c r="BB48" i="37"/>
  <c r="P50" i="37"/>
  <c r="AQ48" i="37"/>
  <c r="BF49" i="37"/>
  <c r="AV48" i="37"/>
  <c r="AV52" i="37" s="1"/>
  <c r="BE49" i="37"/>
  <c r="L50" i="37"/>
  <c r="Q49" i="37"/>
  <c r="B6" i="2" s="1"/>
  <c r="AS50" i="37"/>
  <c r="AD7" i="2" s="1"/>
  <c r="S48" i="37"/>
  <c r="S52" i="37" s="1"/>
  <c r="AJ49" i="37"/>
  <c r="U6" i="2" s="1"/>
  <c r="AN49" i="37"/>
  <c r="Y6" i="2" s="1"/>
  <c r="AI48" i="37"/>
  <c r="AI52" i="37" s="1"/>
  <c r="W48" i="37"/>
  <c r="W52" i="37" s="1"/>
  <c r="AP48" i="37"/>
  <c r="AP52" i="37" s="1"/>
  <c r="X48" i="37"/>
  <c r="AV49" i="37"/>
  <c r="AG6" i="2" s="1"/>
  <c r="T50" i="37"/>
  <c r="E7" i="2" s="1"/>
  <c r="Y49" i="37"/>
  <c r="J6" i="2" s="1"/>
  <c r="AK50" i="37"/>
  <c r="V7" i="2" s="1"/>
  <c r="AO48" i="37"/>
  <c r="AO52" i="37" s="1"/>
  <c r="AT48" i="37"/>
  <c r="AT52" i="37" s="1"/>
  <c r="AB49" i="37"/>
  <c r="M6" i="2" s="1"/>
  <c r="AF48" i="37"/>
  <c r="U50" i="37"/>
  <c r="F7" i="2" s="1"/>
  <c r="L49" i="37"/>
  <c r="AH48" i="37"/>
  <c r="M49" i="37"/>
  <c r="N50" i="37"/>
  <c r="AC50" i="37"/>
  <c r="N7" i="2" s="1"/>
  <c r="AJ48" i="37"/>
  <c r="BB50" i="37"/>
  <c r="T49" i="37"/>
  <c r="E6" i="2" s="1"/>
  <c r="AT50" i="37"/>
  <c r="AE7" i="2" s="1"/>
  <c r="U49" i="37"/>
  <c r="F6" i="2" s="1"/>
  <c r="AK48" i="37"/>
  <c r="AK52" i="37" s="1"/>
  <c r="N49" i="37"/>
  <c r="U48" i="37"/>
  <c r="U52" i="37" s="1"/>
  <c r="AG48" i="37"/>
  <c r="V48" i="37"/>
  <c r="V52" i="37" s="1"/>
  <c r="AI50" i="37"/>
  <c r="T7" i="2" s="1"/>
  <c r="Y48" i="37"/>
  <c r="AP50" i="37"/>
  <c r="AA7" i="2" s="1"/>
  <c r="AO50" i="37"/>
  <c r="Z7" i="2" s="1"/>
  <c r="J48" i="37"/>
  <c r="J52" i="37" s="1"/>
  <c r="AM49" i="37"/>
  <c r="X6" i="2" s="1"/>
  <c r="V50" i="37"/>
  <c r="G7" i="2" s="1"/>
  <c r="BA49" i="37"/>
  <c r="AL50" i="37"/>
  <c r="W7" i="2" s="1"/>
  <c r="R49" i="37"/>
  <c r="C6" i="2" s="1"/>
  <c r="AZ50" i="37"/>
  <c r="AZ48" i="37"/>
  <c r="AZ52" i="37" s="1"/>
  <c r="AD48" i="37"/>
  <c r="AD52" i="37" s="1"/>
  <c r="S49" i="37"/>
  <c r="D6" i="2" s="1"/>
  <c r="AA50" i="37"/>
  <c r="L7" i="2" s="1"/>
  <c r="AA48" i="37"/>
  <c r="AA52" i="37" s="1"/>
  <c r="BD49" i="37"/>
  <c r="I50" i="37"/>
  <c r="AX49" i="37"/>
  <c r="J50" i="37"/>
  <c r="AW49" i="37"/>
  <c r="R48" i="37"/>
  <c r="R52" i="37" s="1"/>
  <c r="AE49" i="37"/>
  <c r="P6" i="2" s="1"/>
  <c r="AS49" i="37"/>
  <c r="AD6" i="2" s="1"/>
  <c r="AL49" i="37"/>
  <c r="W6" i="2" s="1"/>
  <c r="Z49" i="37"/>
  <c r="K6" i="2" s="1"/>
  <c r="AR50" i="37"/>
  <c r="AC7" i="2" s="1"/>
  <c r="AR48" i="37"/>
  <c r="AR52" i="37" s="1"/>
  <c r="V49" i="37"/>
  <c r="G6" i="2" s="1"/>
  <c r="H50" i="37"/>
  <c r="AY49" i="37"/>
  <c r="BD48" i="37"/>
  <c r="BD52" i="37" s="1"/>
  <c r="Q50" i="37"/>
  <c r="B7" i="2" s="1"/>
  <c r="AP49" i="37"/>
  <c r="AA6" i="2" s="1"/>
  <c r="R50" i="37"/>
  <c r="C7" i="2" s="1"/>
  <c r="AO49" i="37"/>
  <c r="Z6" i="2" s="1"/>
  <c r="BC50" i="37"/>
  <c r="BC48" i="37"/>
  <c r="BC52" i="37" s="1"/>
  <c r="H49" i="37"/>
  <c r="H8" i="14"/>
  <c r="H7" i="14"/>
  <c r="I8" i="14"/>
  <c r="I7" i="14"/>
  <c r="AQ49" i="37"/>
  <c r="AB6" i="2" s="1"/>
  <c r="Y50" i="37"/>
  <c r="J7" i="2" s="1"/>
  <c r="AH49" i="37"/>
  <c r="S6" i="2" s="1"/>
  <c r="K48" i="37"/>
  <c r="K52" i="37" s="1"/>
  <c r="Z50" i="37"/>
  <c r="K7" i="2" s="1"/>
  <c r="AG49" i="37"/>
  <c r="R6" i="2" s="1"/>
  <c r="AT49" i="37"/>
  <c r="AE6" i="2" s="1"/>
  <c r="Z48" i="37"/>
  <c r="Z52" i="37" s="1"/>
  <c r="AU50" i="37"/>
  <c r="AF7" i="2" s="1"/>
  <c r="AU48" i="37"/>
  <c r="AU52" i="37" s="1"/>
  <c r="G8" i="14"/>
  <c r="G7" i="14"/>
  <c r="T48" i="37"/>
  <c r="T52" i="37" s="1"/>
  <c r="AC49" i="37"/>
  <c r="N6" i="2" s="1"/>
  <c r="AF49" i="37"/>
  <c r="Q6" i="2" s="1"/>
  <c r="W50" i="37"/>
  <c r="H7" i="2" s="1"/>
  <c r="AB50" i="37"/>
  <c r="M7" i="2" s="1"/>
  <c r="AB48" i="37"/>
  <c r="AB52" i="37" s="1"/>
  <c r="X49" i="37"/>
  <c r="I6" i="2" s="1"/>
  <c r="X50" i="37"/>
  <c r="I7" i="2" s="1"/>
  <c r="AI49" i="37"/>
  <c r="T6" i="2" s="1"/>
  <c r="B7" i="14"/>
  <c r="B8" i="14"/>
  <c r="BF50" i="37"/>
  <c r="BF48" i="37"/>
  <c r="BF52" i="37" s="1"/>
  <c r="Q48" i="37"/>
  <c r="Q52" i="37" s="1"/>
  <c r="M50" i="37"/>
  <c r="C7" i="14"/>
  <c r="C8" i="14"/>
  <c r="H48" i="37"/>
  <c r="H52" i="37" s="1"/>
  <c r="BE50" i="37"/>
  <c r="BE48" i="37"/>
  <c r="BE52" i="37" s="1"/>
  <c r="AM50" i="37"/>
  <c r="X7" i="2" s="1"/>
  <c r="AM48" i="37"/>
  <c r="AM52" i="37" s="1"/>
  <c r="I49" i="37"/>
  <c r="BA50" i="37"/>
  <c r="BA48" i="37"/>
  <c r="BA52" i="37" s="1"/>
  <c r="AN48" i="37"/>
  <c r="AN52" i="37" s="1"/>
  <c r="X52" i="37"/>
  <c r="AZ49" i="37"/>
  <c r="AV50" i="37"/>
  <c r="AG7" i="2" s="1"/>
  <c r="Y52" i="37"/>
  <c r="AA49" i="37"/>
  <c r="L6" i="2" s="1"/>
  <c r="P49" i="37"/>
  <c r="O48" i="37"/>
  <c r="O52" i="37" s="1"/>
  <c r="AX50" i="37"/>
  <c r="AX48" i="37"/>
  <c r="AX52" i="37" s="1"/>
  <c r="S50" i="37"/>
  <c r="D7" i="2" s="1"/>
  <c r="P48" i="37"/>
  <c r="P52" i="37" s="1"/>
  <c r="AW50" i="37"/>
  <c r="AW48" i="37"/>
  <c r="AW52" i="37" s="1"/>
  <c r="E8" i="14"/>
  <c r="E7" i="14"/>
  <c r="O49" i="37"/>
  <c r="AE48" i="37"/>
  <c r="BA79" i="37"/>
  <c r="AS79" i="37"/>
  <c r="AK79" i="37"/>
  <c r="AC79" i="37"/>
  <c r="U79" i="37"/>
  <c r="M79" i="37"/>
  <c r="AZ79" i="37"/>
  <c r="AR79" i="37"/>
  <c r="AJ79" i="37"/>
  <c r="AB79" i="37"/>
  <c r="T79" i="37"/>
  <c r="L79" i="37"/>
  <c r="AY79" i="37"/>
  <c r="AQ79" i="37"/>
  <c r="AI79" i="37"/>
  <c r="AA79" i="37"/>
  <c r="S79" i="37"/>
  <c r="K79" i="37"/>
  <c r="BF79" i="37"/>
  <c r="AX79" i="37"/>
  <c r="AP79" i="37"/>
  <c r="AH79" i="37"/>
  <c r="Z79" i="37"/>
  <c r="R79" i="37"/>
  <c r="J79" i="37"/>
  <c r="BE79" i="37"/>
  <c r="AW79" i="37"/>
  <c r="AO79" i="37"/>
  <c r="AG79" i="37"/>
  <c r="Y79" i="37"/>
  <c r="Q79" i="37"/>
  <c r="I79" i="37"/>
  <c r="BD79" i="37"/>
  <c r="AV79" i="37"/>
  <c r="AN79" i="37"/>
  <c r="AF79" i="37"/>
  <c r="X79" i="37"/>
  <c r="P79" i="37"/>
  <c r="H79" i="37"/>
  <c r="BB79" i="37"/>
  <c r="AT79" i="37"/>
  <c r="AL79" i="37"/>
  <c r="AD79" i="37"/>
  <c r="V79" i="37"/>
  <c r="N79" i="37"/>
  <c r="BC79" i="37"/>
  <c r="AU79" i="37"/>
  <c r="AM79" i="37"/>
  <c r="W79" i="37"/>
  <c r="AE79" i="37"/>
  <c r="O79" i="37"/>
  <c r="C55" i="37"/>
  <c r="BC54" i="37"/>
  <c r="AU54" i="37"/>
  <c r="AF3" i="5" s="1"/>
  <c r="AM54" i="37"/>
  <c r="X3" i="5" s="1"/>
  <c r="AE54" i="37"/>
  <c r="P3" i="5" s="1"/>
  <c r="W54" i="37"/>
  <c r="H3" i="5" s="1"/>
  <c r="O54" i="37"/>
  <c r="BB54" i="37"/>
  <c r="AT54" i="37"/>
  <c r="AE3" i="5" s="1"/>
  <c r="AL54" i="37"/>
  <c r="W3" i="5" s="1"/>
  <c r="AD54" i="37"/>
  <c r="O3" i="5" s="1"/>
  <c r="V54" i="37"/>
  <c r="G3" i="5" s="1"/>
  <c r="N54" i="37"/>
  <c r="BA54" i="37"/>
  <c r="AS54" i="37"/>
  <c r="AD3" i="5" s="1"/>
  <c r="AK54" i="37"/>
  <c r="V3" i="5" s="1"/>
  <c r="AC54" i="37"/>
  <c r="N3" i="5" s="1"/>
  <c r="U54" i="37"/>
  <c r="F3" i="5" s="1"/>
  <c r="M54" i="37"/>
  <c r="AB54" i="37"/>
  <c r="M3" i="5" s="1"/>
  <c r="AZ54" i="37"/>
  <c r="AR54" i="37"/>
  <c r="AC3" i="5" s="1"/>
  <c r="AJ54" i="37"/>
  <c r="U3" i="5" s="1"/>
  <c r="T54" i="37"/>
  <c r="E3" i="5" s="1"/>
  <c r="L54" i="37"/>
  <c r="AY54" i="37"/>
  <c r="AQ54" i="37"/>
  <c r="AB3" i="5" s="1"/>
  <c r="AI54" i="37"/>
  <c r="T3" i="5" s="1"/>
  <c r="AA54" i="37"/>
  <c r="L3" i="5" s="1"/>
  <c r="S54" i="37"/>
  <c r="D3" i="5" s="1"/>
  <c r="K54" i="37"/>
  <c r="BF54" i="37"/>
  <c r="AX54" i="37"/>
  <c r="AP54" i="37"/>
  <c r="AA3" i="5" s="1"/>
  <c r="AH54" i="37"/>
  <c r="S3" i="5" s="1"/>
  <c r="Z54" i="37"/>
  <c r="K3" i="5" s="1"/>
  <c r="R54" i="37"/>
  <c r="C3" i="5" s="1"/>
  <c r="J54" i="37"/>
  <c r="BD54" i="37"/>
  <c r="AV54" i="37"/>
  <c r="AG3" i="5" s="1"/>
  <c r="AN54" i="37"/>
  <c r="Y3" i="5" s="1"/>
  <c r="AF54" i="37"/>
  <c r="Q3" i="5" s="1"/>
  <c r="X54" i="37"/>
  <c r="I3" i="5" s="1"/>
  <c r="P54" i="37"/>
  <c r="H54" i="37"/>
  <c r="I54" i="37"/>
  <c r="BE54" i="37"/>
  <c r="AO54" i="37"/>
  <c r="Z3" i="5" s="1"/>
  <c r="AW54" i="37"/>
  <c r="AG54" i="37"/>
  <c r="R3" i="5" s="1"/>
  <c r="Q54" i="37"/>
  <c r="B3" i="5" s="1"/>
  <c r="Y54" i="37"/>
  <c r="J3" i="5" s="1"/>
  <c r="B8" i="13"/>
  <c r="B2" i="13"/>
  <c r="C69" i="37"/>
  <c r="BA68" i="37"/>
  <c r="AE3" i="7" s="1"/>
  <c r="AS68" i="37"/>
  <c r="W3" i="7" s="1"/>
  <c r="AK68" i="37"/>
  <c r="O3" i="7" s="1"/>
  <c r="AC68" i="37"/>
  <c r="G3" i="7" s="1"/>
  <c r="U68" i="37"/>
  <c r="M68" i="37"/>
  <c r="AZ68" i="37"/>
  <c r="AD3" i="7" s="1"/>
  <c r="AR68" i="37"/>
  <c r="V3" i="7" s="1"/>
  <c r="AJ68" i="37"/>
  <c r="N3" i="7" s="1"/>
  <c r="AB68" i="37"/>
  <c r="F3" i="7" s="1"/>
  <c r="T68" i="37"/>
  <c r="L68" i="37"/>
  <c r="AY68" i="37"/>
  <c r="AC3" i="7" s="1"/>
  <c r="AQ68" i="37"/>
  <c r="U3" i="7" s="1"/>
  <c r="AI68" i="37"/>
  <c r="M3" i="7" s="1"/>
  <c r="AA68" i="37"/>
  <c r="E3" i="7" s="1"/>
  <c r="S68" i="37"/>
  <c r="K68" i="37"/>
  <c r="BF68" i="37"/>
  <c r="AX68" i="37"/>
  <c r="AB3" i="7" s="1"/>
  <c r="AP68" i="37"/>
  <c r="T3" i="7" s="1"/>
  <c r="AH68" i="37"/>
  <c r="L3" i="7" s="1"/>
  <c r="Z68" i="37"/>
  <c r="D3" i="7" s="1"/>
  <c r="R68" i="37"/>
  <c r="J68" i="37"/>
  <c r="BE68" i="37"/>
  <c r="AW68" i="37"/>
  <c r="AA3" i="7" s="1"/>
  <c r="AO68" i="37"/>
  <c r="S3" i="7" s="1"/>
  <c r="AG68" i="37"/>
  <c r="K3" i="7" s="1"/>
  <c r="Y68" i="37"/>
  <c r="C3" i="7" s="1"/>
  <c r="Q68" i="37"/>
  <c r="I68" i="37"/>
  <c r="BC68" i="37"/>
  <c r="AG3" i="7" s="1"/>
  <c r="BD68" i="37"/>
  <c r="AV68" i="37"/>
  <c r="Z3" i="7" s="1"/>
  <c r="AN68" i="37"/>
  <c r="R3" i="7" s="1"/>
  <c r="AF68" i="37"/>
  <c r="J3" i="7" s="1"/>
  <c r="X68" i="37"/>
  <c r="B3" i="7" s="1"/>
  <c r="P68" i="37"/>
  <c r="H68" i="37"/>
  <c r="AU68" i="37"/>
  <c r="Y3" i="7" s="1"/>
  <c r="BB68" i="37"/>
  <c r="AF3" i="7" s="1"/>
  <c r="AT68" i="37"/>
  <c r="X3" i="7" s="1"/>
  <c r="AL68" i="37"/>
  <c r="P3" i="7" s="1"/>
  <c r="AD68" i="37"/>
  <c r="H3" i="7" s="1"/>
  <c r="V68" i="37"/>
  <c r="N68" i="37"/>
  <c r="AM68" i="37"/>
  <c r="Q3" i="7" s="1"/>
  <c r="AE68" i="37"/>
  <c r="I3" i="7" s="1"/>
  <c r="W68" i="37"/>
  <c r="O68" i="37"/>
  <c r="AH52" i="37"/>
  <c r="AQ52" i="37"/>
  <c r="AE52" i="37"/>
  <c r="AF52" i="37"/>
  <c r="AG52" i="37"/>
  <c r="AJ52" i="37"/>
  <c r="AS52" i="37"/>
  <c r="AY52" i="37"/>
  <c r="BB52" i="37"/>
  <c r="AH26" i="37"/>
  <c r="AH67" i="37" s="1"/>
  <c r="T2" i="7" s="1"/>
  <c r="AD25" i="37"/>
  <c r="AD66" i="37" s="1"/>
  <c r="H8" i="6" s="1"/>
  <c r="AH32" i="37"/>
  <c r="W51" i="37" l="1"/>
  <c r="AT51" i="37"/>
  <c r="X8" i="2" s="1"/>
  <c r="V51" i="37"/>
  <c r="AA51" i="37"/>
  <c r="E8" i="2" s="1"/>
  <c r="M51" i="37"/>
  <c r="Z51" i="37"/>
  <c r="D8" i="2" s="1"/>
  <c r="AZ51" i="37"/>
  <c r="AD8" i="2" s="1"/>
  <c r="L51" i="37"/>
  <c r="BB51" i="37"/>
  <c r="AF8" i="2" s="1"/>
  <c r="BC51" i="37"/>
  <c r="AG8" i="2" s="1"/>
  <c r="U51" i="37"/>
  <c r="O51" i="37"/>
  <c r="N51" i="37"/>
  <c r="AI51" i="37"/>
  <c r="M8" i="2" s="1"/>
  <c r="BD51" i="37"/>
  <c r="AC51" i="37"/>
  <c r="G8" i="2" s="1"/>
  <c r="S51" i="37"/>
  <c r="AU51" i="37"/>
  <c r="Y8" i="2" s="1"/>
  <c r="AD51" i="37"/>
  <c r="H8" i="2" s="1"/>
  <c r="R51" i="37"/>
  <c r="Y51" i="37"/>
  <c r="C8" i="2" s="1"/>
  <c r="AG51" i="37"/>
  <c r="K8" i="2" s="1"/>
  <c r="AH51" i="37"/>
  <c r="L8" i="2" s="1"/>
  <c r="AQ51" i="37"/>
  <c r="U8" i="2" s="1"/>
  <c r="P51" i="37"/>
  <c r="AK51" i="37"/>
  <c r="O8" i="2" s="1"/>
  <c r="AJ51" i="37"/>
  <c r="N8" i="2" s="1"/>
  <c r="AV51" i="37"/>
  <c r="Z8" i="2" s="1"/>
  <c r="Q51" i="37"/>
  <c r="AL51" i="37"/>
  <c r="P8" i="2" s="1"/>
  <c r="AO51" i="37"/>
  <c r="S8" i="2" s="1"/>
  <c r="AP51" i="37"/>
  <c r="T8" i="2" s="1"/>
  <c r="AY51" i="37"/>
  <c r="AC8" i="2" s="1"/>
  <c r="AN51" i="37"/>
  <c r="R8" i="2" s="1"/>
  <c r="AS51" i="37"/>
  <c r="W8" i="2" s="1"/>
  <c r="K51" i="37"/>
  <c r="AM51" i="37"/>
  <c r="Q8" i="2" s="1"/>
  <c r="BE51" i="37"/>
  <c r="H51" i="37"/>
  <c r="AF51" i="37"/>
  <c r="J8" i="2" s="1"/>
  <c r="AR51" i="37"/>
  <c r="V8" i="2" s="1"/>
  <c r="T51" i="37"/>
  <c r="AE51" i="37"/>
  <c r="I8" i="2" s="1"/>
  <c r="I51" i="37"/>
  <c r="AW51" i="37"/>
  <c r="AA8" i="2" s="1"/>
  <c r="AX51" i="37"/>
  <c r="AB8" i="2" s="1"/>
  <c r="X51" i="37"/>
  <c r="B8" i="2" s="1"/>
  <c r="BA51" i="37"/>
  <c r="AE8" i="2" s="1"/>
  <c r="BF51" i="37"/>
  <c r="AB51" i="37"/>
  <c r="F8" i="2" s="1"/>
  <c r="J51" i="37"/>
  <c r="C70" i="37"/>
  <c r="BD69" i="37"/>
  <c r="AV69" i="37"/>
  <c r="Z4" i="7" s="1"/>
  <c r="AN69" i="37"/>
  <c r="R4" i="7" s="1"/>
  <c r="AF69" i="37"/>
  <c r="J4" i="7" s="1"/>
  <c r="X69" i="37"/>
  <c r="B4" i="7" s="1"/>
  <c r="P69" i="37"/>
  <c r="AZ69" i="37"/>
  <c r="AD4" i="7" s="1"/>
  <c r="AR69" i="37"/>
  <c r="V4" i="7" s="1"/>
  <c r="AJ69" i="37"/>
  <c r="N4" i="7" s="1"/>
  <c r="AB69" i="37"/>
  <c r="F4" i="7" s="1"/>
  <c r="T69" i="37"/>
  <c r="AY69" i="37"/>
  <c r="AC4" i="7" s="1"/>
  <c r="AO69" i="37"/>
  <c r="S4" i="7" s="1"/>
  <c r="AD69" i="37"/>
  <c r="H4" i="7" s="1"/>
  <c r="S69" i="37"/>
  <c r="J69" i="37"/>
  <c r="AX69" i="37"/>
  <c r="AB4" i="7" s="1"/>
  <c r="AM69" i="37"/>
  <c r="Q4" i="7" s="1"/>
  <c r="AC69" i="37"/>
  <c r="G4" i="7" s="1"/>
  <c r="R69" i="37"/>
  <c r="I69" i="37"/>
  <c r="AW69" i="37"/>
  <c r="AA4" i="7" s="1"/>
  <c r="AL69" i="37"/>
  <c r="P4" i="7" s="1"/>
  <c r="AA69" i="37"/>
  <c r="E4" i="7" s="1"/>
  <c r="Q69" i="37"/>
  <c r="H69" i="37"/>
  <c r="V69" i="37"/>
  <c r="BF69" i="37"/>
  <c r="AU69" i="37"/>
  <c r="Y4" i="7" s="1"/>
  <c r="AK69" i="37"/>
  <c r="O4" i="7" s="1"/>
  <c r="Z69" i="37"/>
  <c r="D4" i="7" s="1"/>
  <c r="O69" i="37"/>
  <c r="L69" i="37"/>
  <c r="BE69" i="37"/>
  <c r="AT69" i="37"/>
  <c r="X4" i="7" s="1"/>
  <c r="AI69" i="37"/>
  <c r="M4" i="7" s="1"/>
  <c r="Y69" i="37"/>
  <c r="C4" i="7" s="1"/>
  <c r="N69" i="37"/>
  <c r="BB69" i="37"/>
  <c r="AF4" i="7" s="1"/>
  <c r="BC69" i="37"/>
  <c r="AG4" i="7" s="1"/>
  <c r="AS69" i="37"/>
  <c r="W4" i="7" s="1"/>
  <c r="AH69" i="37"/>
  <c r="L4" i="7" s="1"/>
  <c r="W69" i="37"/>
  <c r="M69" i="37"/>
  <c r="AG69" i="37"/>
  <c r="K4" i="7" s="1"/>
  <c r="BA69" i="37"/>
  <c r="AE4" i="7" s="1"/>
  <c r="AP69" i="37"/>
  <c r="T4" i="7" s="1"/>
  <c r="AE69" i="37"/>
  <c r="I4" i="7" s="1"/>
  <c r="U69" i="37"/>
  <c r="K69" i="37"/>
  <c r="AQ69" i="37"/>
  <c r="U4" i="7" s="1"/>
  <c r="AZ55" i="37"/>
  <c r="AR55" i="37"/>
  <c r="AC4" i="5" s="1"/>
  <c r="AJ55" i="37"/>
  <c r="U4" i="5" s="1"/>
  <c r="AB55" i="37"/>
  <c r="M4" i="5" s="1"/>
  <c r="T55" i="37"/>
  <c r="E4" i="5" s="1"/>
  <c r="L55" i="37"/>
  <c r="AY55" i="37"/>
  <c r="AQ55" i="37"/>
  <c r="AB4" i="5" s="1"/>
  <c r="AI55" i="37"/>
  <c r="T4" i="5" s="1"/>
  <c r="AA55" i="37"/>
  <c r="L4" i="5" s="1"/>
  <c r="S55" i="37"/>
  <c r="D4" i="5" s="1"/>
  <c r="K55" i="37"/>
  <c r="BF55" i="37"/>
  <c r="AX55" i="37"/>
  <c r="AP55" i="37"/>
  <c r="AA4" i="5" s="1"/>
  <c r="AH55" i="37"/>
  <c r="S4" i="5" s="1"/>
  <c r="Z55" i="37"/>
  <c r="K4" i="5" s="1"/>
  <c r="R55" i="37"/>
  <c r="C4" i="5" s="1"/>
  <c r="J55" i="37"/>
  <c r="BE55" i="37"/>
  <c r="AW55" i="37"/>
  <c r="AO55" i="37"/>
  <c r="Z4" i="5" s="1"/>
  <c r="AG55" i="37"/>
  <c r="R4" i="5" s="1"/>
  <c r="Y55" i="37"/>
  <c r="J4" i="5" s="1"/>
  <c r="Q55" i="37"/>
  <c r="B4" i="5" s="1"/>
  <c r="I55" i="37"/>
  <c r="BD55" i="37"/>
  <c r="AV55" i="37"/>
  <c r="AG4" i="5" s="1"/>
  <c r="AN55" i="37"/>
  <c r="Y4" i="5" s="1"/>
  <c r="AF55" i="37"/>
  <c r="Q4" i="5" s="1"/>
  <c r="X55" i="37"/>
  <c r="I4" i="5" s="1"/>
  <c r="P55" i="37"/>
  <c r="H55" i="37"/>
  <c r="BC55" i="37"/>
  <c r="AU55" i="37"/>
  <c r="AF4" i="5" s="1"/>
  <c r="AM55" i="37"/>
  <c r="X4" i="5" s="1"/>
  <c r="AE55" i="37"/>
  <c r="P4" i="5" s="1"/>
  <c r="W55" i="37"/>
  <c r="H4" i="5" s="1"/>
  <c r="O55" i="37"/>
  <c r="BA55" i="37"/>
  <c r="AS55" i="37"/>
  <c r="AD4" i="5" s="1"/>
  <c r="AK55" i="37"/>
  <c r="V4" i="5" s="1"/>
  <c r="AC55" i="37"/>
  <c r="N4" i="5" s="1"/>
  <c r="U55" i="37"/>
  <c r="F4" i="5" s="1"/>
  <c r="M55" i="37"/>
  <c r="V55" i="37"/>
  <c r="G4" i="5" s="1"/>
  <c r="N55" i="37"/>
  <c r="BB55" i="37"/>
  <c r="AT55" i="37"/>
  <c r="AE4" i="5" s="1"/>
  <c r="AL55" i="37"/>
  <c r="W4" i="5" s="1"/>
  <c r="AD55" i="37"/>
  <c r="O4" i="5" s="1"/>
  <c r="C56" i="37"/>
  <c r="AG26" i="37"/>
  <c r="AG67" i="37" s="1"/>
  <c r="S2" i="7" s="1"/>
  <c r="AI32" i="37"/>
  <c r="AE25" i="37"/>
  <c r="AE66" i="37" s="1"/>
  <c r="I8" i="6" s="1"/>
  <c r="BE56" i="37" l="1"/>
  <c r="AW56" i="37"/>
  <c r="AO56" i="37"/>
  <c r="Z5" i="5" s="1"/>
  <c r="AG56" i="37"/>
  <c r="R5" i="5" s="1"/>
  <c r="Y56" i="37"/>
  <c r="J5" i="5" s="1"/>
  <c r="Q56" i="37"/>
  <c r="B5" i="5" s="1"/>
  <c r="I56" i="37"/>
  <c r="BD56" i="37"/>
  <c r="AV56" i="37"/>
  <c r="AG5" i="5" s="1"/>
  <c r="AN56" i="37"/>
  <c r="Y5" i="5" s="1"/>
  <c r="AF56" i="37"/>
  <c r="Q5" i="5" s="1"/>
  <c r="X56" i="37"/>
  <c r="I5" i="5" s="1"/>
  <c r="P56" i="37"/>
  <c r="H56" i="37"/>
  <c r="BC56" i="37"/>
  <c r="AU56" i="37"/>
  <c r="AF5" i="5" s="1"/>
  <c r="AM56" i="37"/>
  <c r="X5" i="5" s="1"/>
  <c r="AE56" i="37"/>
  <c r="P5" i="5" s="1"/>
  <c r="W56" i="37"/>
  <c r="H5" i="5" s="1"/>
  <c r="O56" i="37"/>
  <c r="BB56" i="37"/>
  <c r="AT56" i="37"/>
  <c r="AE5" i="5" s="1"/>
  <c r="AL56" i="37"/>
  <c r="W5" i="5" s="1"/>
  <c r="AD56" i="37"/>
  <c r="O5" i="5" s="1"/>
  <c r="V56" i="37"/>
  <c r="G5" i="5" s="1"/>
  <c r="N56" i="37"/>
  <c r="BA56" i="37"/>
  <c r="AS56" i="37"/>
  <c r="AD5" i="5" s="1"/>
  <c r="AK56" i="37"/>
  <c r="V5" i="5" s="1"/>
  <c r="AC56" i="37"/>
  <c r="N5" i="5" s="1"/>
  <c r="U56" i="37"/>
  <c r="F5" i="5" s="1"/>
  <c r="M56" i="37"/>
  <c r="AZ56" i="37"/>
  <c r="AR56" i="37"/>
  <c r="AC5" i="5" s="1"/>
  <c r="AJ56" i="37"/>
  <c r="U5" i="5" s="1"/>
  <c r="AB56" i="37"/>
  <c r="M5" i="5" s="1"/>
  <c r="T56" i="37"/>
  <c r="E5" i="5" s="1"/>
  <c r="L56" i="37"/>
  <c r="BF56" i="37"/>
  <c r="AX56" i="37"/>
  <c r="AP56" i="37"/>
  <c r="AA5" i="5" s="1"/>
  <c r="AH56" i="37"/>
  <c r="S5" i="5" s="1"/>
  <c r="Z56" i="37"/>
  <c r="K5" i="5" s="1"/>
  <c r="R56" i="37"/>
  <c r="C5" i="5" s="1"/>
  <c r="J56" i="37"/>
  <c r="AI56" i="37"/>
  <c r="T5" i="5" s="1"/>
  <c r="AA56" i="37"/>
  <c r="L5" i="5" s="1"/>
  <c r="S56" i="37"/>
  <c r="D5" i="5" s="1"/>
  <c r="K56" i="37"/>
  <c r="AQ56" i="37"/>
  <c r="AB5" i="5" s="1"/>
  <c r="AY56" i="37"/>
  <c r="C57" i="37"/>
  <c r="C71" i="37"/>
  <c r="BB70" i="37"/>
  <c r="BA70" i="37"/>
  <c r="AS70" i="37"/>
  <c r="AE5" i="7" s="1"/>
  <c r="AK70" i="37"/>
  <c r="W5" i="7" s="1"/>
  <c r="AC70" i="37"/>
  <c r="O5" i="7" s="1"/>
  <c r="U70" i="37"/>
  <c r="G5" i="7" s="1"/>
  <c r="M70" i="37"/>
  <c r="BE70" i="37"/>
  <c r="AW70" i="37"/>
  <c r="AO70" i="37"/>
  <c r="AA5" i="7" s="1"/>
  <c r="AG70" i="37"/>
  <c r="S5" i="7" s="1"/>
  <c r="Y70" i="37"/>
  <c r="K5" i="7" s="1"/>
  <c r="Q70" i="37"/>
  <c r="C5" i="7" s="1"/>
  <c r="I70" i="37"/>
  <c r="BC70" i="37"/>
  <c r="AQ70" i="37"/>
  <c r="AC5" i="7" s="1"/>
  <c r="AF70" i="37"/>
  <c r="R5" i="7" s="1"/>
  <c r="V70" i="37"/>
  <c r="H5" i="7" s="1"/>
  <c r="K70" i="37"/>
  <c r="AZ70" i="37"/>
  <c r="AP70" i="37"/>
  <c r="AB5" i="7" s="1"/>
  <c r="AE70" i="37"/>
  <c r="Q5" i="7" s="1"/>
  <c r="T70" i="37"/>
  <c r="F5" i="7" s="1"/>
  <c r="J70" i="37"/>
  <c r="AY70" i="37"/>
  <c r="AN70" i="37"/>
  <c r="Z5" i="7" s="1"/>
  <c r="AD70" i="37"/>
  <c r="P5" i="7" s="1"/>
  <c r="S70" i="37"/>
  <c r="E5" i="7" s="1"/>
  <c r="H70" i="37"/>
  <c r="BF70" i="37"/>
  <c r="N70" i="37"/>
  <c r="AX70" i="37"/>
  <c r="AM70" i="37"/>
  <c r="Y5" i="7" s="1"/>
  <c r="AB70" i="37"/>
  <c r="N5" i="7" s="1"/>
  <c r="R70" i="37"/>
  <c r="D5" i="7" s="1"/>
  <c r="AT70" i="37"/>
  <c r="AF5" i="7" s="1"/>
  <c r="AV70" i="37"/>
  <c r="AL70" i="37"/>
  <c r="X5" i="7" s="1"/>
  <c r="AA70" i="37"/>
  <c r="M5" i="7" s="1"/>
  <c r="P70" i="37"/>
  <c r="B5" i="7" s="1"/>
  <c r="AI70" i="37"/>
  <c r="U5" i="7" s="1"/>
  <c r="AU70" i="37"/>
  <c r="AG5" i="7" s="1"/>
  <c r="AJ70" i="37"/>
  <c r="V5" i="7" s="1"/>
  <c r="Z70" i="37"/>
  <c r="L5" i="7" s="1"/>
  <c r="O70" i="37"/>
  <c r="X70" i="37"/>
  <c r="J5" i="7" s="1"/>
  <c r="BD70" i="37"/>
  <c r="AR70" i="37"/>
  <c r="AD5" i="7" s="1"/>
  <c r="AH70" i="37"/>
  <c r="T5" i="7" s="1"/>
  <c r="W70" i="37"/>
  <c r="I5" i="7" s="1"/>
  <c r="L70" i="37"/>
  <c r="AF25" i="37"/>
  <c r="AF66" i="37" s="1"/>
  <c r="J8" i="6" s="1"/>
  <c r="AJ32" i="37"/>
  <c r="AF26" i="37"/>
  <c r="AF67" i="37" s="1"/>
  <c r="R2" i="7" s="1"/>
  <c r="BA71" i="37" l="1"/>
  <c r="AS71" i="37"/>
  <c r="AE6" i="7" s="1"/>
  <c r="AK71" i="37"/>
  <c r="W6" i="7" s="1"/>
  <c r="AC71" i="37"/>
  <c r="O6" i="7" s="1"/>
  <c r="U71" i="37"/>
  <c r="G6" i="7" s="1"/>
  <c r="M71" i="37"/>
  <c r="AZ71" i="37"/>
  <c r="AR71" i="37"/>
  <c r="AD6" i="7" s="1"/>
  <c r="AJ71" i="37"/>
  <c r="V6" i="7" s="1"/>
  <c r="AB71" i="37"/>
  <c r="N6" i="7" s="1"/>
  <c r="T71" i="37"/>
  <c r="F6" i="7" s="1"/>
  <c r="L71" i="37"/>
  <c r="AY71" i="37"/>
  <c r="AQ71" i="37"/>
  <c r="AC6" i="7" s="1"/>
  <c r="AI71" i="37"/>
  <c r="U6" i="7" s="1"/>
  <c r="AA71" i="37"/>
  <c r="M6" i="7" s="1"/>
  <c r="S71" i="37"/>
  <c r="E6" i="7" s="1"/>
  <c r="K71" i="37"/>
  <c r="BF71" i="37"/>
  <c r="AX71" i="37"/>
  <c r="AP71" i="37"/>
  <c r="AB6" i="7" s="1"/>
  <c r="AH71" i="37"/>
  <c r="T6" i="7" s="1"/>
  <c r="Z71" i="37"/>
  <c r="L6" i="7" s="1"/>
  <c r="R71" i="37"/>
  <c r="D6" i="7" s="1"/>
  <c r="J71" i="37"/>
  <c r="BE71" i="37"/>
  <c r="AW71" i="37"/>
  <c r="BD71" i="37"/>
  <c r="AV71" i="37"/>
  <c r="AN71" i="37"/>
  <c r="Z6" i="7" s="1"/>
  <c r="AF71" i="37"/>
  <c r="R6" i="7" s="1"/>
  <c r="X71" i="37"/>
  <c r="J6" i="7" s="1"/>
  <c r="P71" i="37"/>
  <c r="B6" i="7" s="1"/>
  <c r="H71" i="37"/>
  <c r="BB71" i="37"/>
  <c r="AT71" i="37"/>
  <c r="AF6" i="7" s="1"/>
  <c r="AL71" i="37"/>
  <c r="X6" i="7" s="1"/>
  <c r="AD71" i="37"/>
  <c r="P6" i="7" s="1"/>
  <c r="V71" i="37"/>
  <c r="H6" i="7" s="1"/>
  <c r="N71" i="37"/>
  <c r="AE71" i="37"/>
  <c r="Q6" i="7" s="1"/>
  <c r="Y71" i="37"/>
  <c r="K6" i="7" s="1"/>
  <c r="W71" i="37"/>
  <c r="I6" i="7" s="1"/>
  <c r="BC71" i="37"/>
  <c r="Q71" i="37"/>
  <c r="C6" i="7" s="1"/>
  <c r="AU71" i="37"/>
  <c r="AG6" i="7" s="1"/>
  <c r="O71" i="37"/>
  <c r="AO71" i="37"/>
  <c r="AA6" i="7" s="1"/>
  <c r="I71" i="37"/>
  <c r="AM71" i="37"/>
  <c r="Y6" i="7" s="1"/>
  <c r="AG71" i="37"/>
  <c r="S6" i="7" s="1"/>
  <c r="C72" i="37"/>
  <c r="BB57" i="37"/>
  <c r="AF6" i="5" s="1"/>
  <c r="AT57" i="37"/>
  <c r="X6" i="5" s="1"/>
  <c r="AL57" i="37"/>
  <c r="P6" i="5" s="1"/>
  <c r="AD57" i="37"/>
  <c r="H6" i="5" s="1"/>
  <c r="V57" i="37"/>
  <c r="N57" i="37"/>
  <c r="BA57" i="37"/>
  <c r="AE6" i="5" s="1"/>
  <c r="AS57" i="37"/>
  <c r="W6" i="5" s="1"/>
  <c r="AK57" i="37"/>
  <c r="O6" i="5" s="1"/>
  <c r="AC57" i="37"/>
  <c r="G6" i="5" s="1"/>
  <c r="U57" i="37"/>
  <c r="M57" i="37"/>
  <c r="AZ57" i="37"/>
  <c r="AD6" i="5" s="1"/>
  <c r="AR57" i="37"/>
  <c r="V6" i="5" s="1"/>
  <c r="AJ57" i="37"/>
  <c r="N6" i="5" s="1"/>
  <c r="AB57" i="37"/>
  <c r="F6" i="5" s="1"/>
  <c r="T57" i="37"/>
  <c r="L57" i="37"/>
  <c r="AY57" i="37"/>
  <c r="AC6" i="5" s="1"/>
  <c r="AQ57" i="37"/>
  <c r="U6" i="5" s="1"/>
  <c r="AI57" i="37"/>
  <c r="M6" i="5" s="1"/>
  <c r="AA57" i="37"/>
  <c r="E6" i="5" s="1"/>
  <c r="S57" i="37"/>
  <c r="K57" i="37"/>
  <c r="BF57" i="37"/>
  <c r="AX57" i="37"/>
  <c r="AB6" i="5" s="1"/>
  <c r="AP57" i="37"/>
  <c r="T6" i="5" s="1"/>
  <c r="AH57" i="37"/>
  <c r="L6" i="5" s="1"/>
  <c r="Z57" i="37"/>
  <c r="D6" i="5" s="1"/>
  <c r="R57" i="37"/>
  <c r="J57" i="37"/>
  <c r="BE57" i="37"/>
  <c r="AW57" i="37"/>
  <c r="AA6" i="5" s="1"/>
  <c r="AO57" i="37"/>
  <c r="S6" i="5" s="1"/>
  <c r="AG57" i="37"/>
  <c r="K6" i="5" s="1"/>
  <c r="Y57" i="37"/>
  <c r="C6" i="5" s="1"/>
  <c r="Q57" i="37"/>
  <c r="I57" i="37"/>
  <c r="BC57" i="37"/>
  <c r="AG6" i="5" s="1"/>
  <c r="AU57" i="37"/>
  <c r="Y6" i="5" s="1"/>
  <c r="AM57" i="37"/>
  <c r="Q6" i="5" s="1"/>
  <c r="AE57" i="37"/>
  <c r="I6" i="5" s="1"/>
  <c r="W57" i="37"/>
  <c r="O57" i="37"/>
  <c r="AV57" i="37"/>
  <c r="Z6" i="5" s="1"/>
  <c r="P57" i="37"/>
  <c r="AN57" i="37"/>
  <c r="R6" i="5" s="1"/>
  <c r="AF57" i="37"/>
  <c r="J6" i="5" s="1"/>
  <c r="X57" i="37"/>
  <c r="B6" i="5" s="1"/>
  <c r="H57" i="37"/>
  <c r="BD57" i="37"/>
  <c r="C58" i="37"/>
  <c r="AK32" i="37"/>
  <c r="AE26" i="37"/>
  <c r="AE67" i="37" s="1"/>
  <c r="Q2" i="7" s="1"/>
  <c r="AG25" i="37"/>
  <c r="AG66" i="37" s="1"/>
  <c r="K8" i="6" s="1"/>
  <c r="AY58" i="37" l="1"/>
  <c r="AQ58" i="37"/>
  <c r="AB7" i="5" s="1"/>
  <c r="AI58" i="37"/>
  <c r="T7" i="5" s="1"/>
  <c r="AA58" i="37"/>
  <c r="L7" i="5" s="1"/>
  <c r="S58" i="37"/>
  <c r="D7" i="5" s="1"/>
  <c r="K58" i="37"/>
  <c r="BF58" i="37"/>
  <c r="AX58" i="37"/>
  <c r="AP58" i="37"/>
  <c r="AA7" i="5" s="1"/>
  <c r="AH58" i="37"/>
  <c r="S7" i="5" s="1"/>
  <c r="Z58" i="37"/>
  <c r="K7" i="5" s="1"/>
  <c r="R58" i="37"/>
  <c r="C7" i="5" s="1"/>
  <c r="J58" i="37"/>
  <c r="BE58" i="37"/>
  <c r="AW58" i="37"/>
  <c r="AO58" i="37"/>
  <c r="Z7" i="5" s="1"/>
  <c r="AG58" i="37"/>
  <c r="R7" i="5" s="1"/>
  <c r="Y58" i="37"/>
  <c r="J7" i="5" s="1"/>
  <c r="Q58" i="37"/>
  <c r="B7" i="5" s="1"/>
  <c r="I58" i="37"/>
  <c r="BD58" i="37"/>
  <c r="AV58" i="37"/>
  <c r="AG7" i="5" s="1"/>
  <c r="AN58" i="37"/>
  <c r="Y7" i="5" s="1"/>
  <c r="AF58" i="37"/>
  <c r="Q7" i="5" s="1"/>
  <c r="X58" i="37"/>
  <c r="I7" i="5" s="1"/>
  <c r="P58" i="37"/>
  <c r="H58" i="37"/>
  <c r="BC58" i="37"/>
  <c r="AU58" i="37"/>
  <c r="AF7" i="5" s="1"/>
  <c r="AM58" i="37"/>
  <c r="X7" i="5" s="1"/>
  <c r="AE58" i="37"/>
  <c r="P7" i="5" s="1"/>
  <c r="W58" i="37"/>
  <c r="H7" i="5" s="1"/>
  <c r="O58" i="37"/>
  <c r="BB58" i="37"/>
  <c r="AT58" i="37"/>
  <c r="AE7" i="5" s="1"/>
  <c r="AL58" i="37"/>
  <c r="W7" i="5" s="1"/>
  <c r="AD58" i="37"/>
  <c r="O7" i="5" s="1"/>
  <c r="V58" i="37"/>
  <c r="G7" i="5" s="1"/>
  <c r="N58" i="37"/>
  <c r="AZ58" i="37"/>
  <c r="AR58" i="37"/>
  <c r="AC7" i="5" s="1"/>
  <c r="AJ58" i="37"/>
  <c r="U7" i="5" s="1"/>
  <c r="AB58" i="37"/>
  <c r="M7" i="5" s="1"/>
  <c r="T58" i="37"/>
  <c r="E7" i="5" s="1"/>
  <c r="L58" i="37"/>
  <c r="BA58" i="37"/>
  <c r="AC58" i="37"/>
  <c r="N7" i="5" s="1"/>
  <c r="AS58" i="37"/>
  <c r="AD7" i="5" s="1"/>
  <c r="AK58" i="37"/>
  <c r="V7" i="5" s="1"/>
  <c r="U58" i="37"/>
  <c r="F7" i="5" s="1"/>
  <c r="M58" i="37"/>
  <c r="C59" i="37"/>
  <c r="BF72" i="37"/>
  <c r="AX72" i="37"/>
  <c r="AP72" i="37"/>
  <c r="AB7" i="7" s="1"/>
  <c r="AH72" i="37"/>
  <c r="T7" i="7" s="1"/>
  <c r="Z72" i="37"/>
  <c r="L7" i="7" s="1"/>
  <c r="R72" i="37"/>
  <c r="D7" i="7" s="1"/>
  <c r="J72" i="37"/>
  <c r="BE72" i="37"/>
  <c r="AW72" i="37"/>
  <c r="AO72" i="37"/>
  <c r="AA7" i="7" s="1"/>
  <c r="AG72" i="37"/>
  <c r="S7" i="7" s="1"/>
  <c r="Y72" i="37"/>
  <c r="K7" i="7" s="1"/>
  <c r="Q72" i="37"/>
  <c r="C7" i="7" s="1"/>
  <c r="I72" i="37"/>
  <c r="BD72" i="37"/>
  <c r="AV72" i="37"/>
  <c r="AN72" i="37"/>
  <c r="Z7" i="7" s="1"/>
  <c r="AF72" i="37"/>
  <c r="R7" i="7" s="1"/>
  <c r="X72" i="37"/>
  <c r="J7" i="7" s="1"/>
  <c r="P72" i="37"/>
  <c r="B7" i="7" s="1"/>
  <c r="H72" i="37"/>
  <c r="BC72" i="37"/>
  <c r="AU72" i="37"/>
  <c r="AG7" i="7" s="1"/>
  <c r="AM72" i="37"/>
  <c r="Y7" i="7" s="1"/>
  <c r="AE72" i="37"/>
  <c r="Q7" i="7" s="1"/>
  <c r="W72" i="37"/>
  <c r="I7" i="7" s="1"/>
  <c r="O72" i="37"/>
  <c r="BB72" i="37"/>
  <c r="AT72" i="37"/>
  <c r="AF7" i="7" s="1"/>
  <c r="AL72" i="37"/>
  <c r="X7" i="7" s="1"/>
  <c r="AD72" i="37"/>
  <c r="P7" i="7" s="1"/>
  <c r="V72" i="37"/>
  <c r="H7" i="7" s="1"/>
  <c r="N72" i="37"/>
  <c r="BA72" i="37"/>
  <c r="AS72" i="37"/>
  <c r="AE7" i="7" s="1"/>
  <c r="AK72" i="37"/>
  <c r="W7" i="7" s="1"/>
  <c r="AC72" i="37"/>
  <c r="O7" i="7" s="1"/>
  <c r="U72" i="37"/>
  <c r="G7" i="7" s="1"/>
  <c r="M72" i="37"/>
  <c r="AY72" i="37"/>
  <c r="AQ72" i="37"/>
  <c r="AC7" i="7" s="1"/>
  <c r="AI72" i="37"/>
  <c r="U7" i="7" s="1"/>
  <c r="AA72" i="37"/>
  <c r="M7" i="7" s="1"/>
  <c r="S72" i="37"/>
  <c r="E7" i="7" s="1"/>
  <c r="K72" i="37"/>
  <c r="AB72" i="37"/>
  <c r="N7" i="7" s="1"/>
  <c r="T72" i="37"/>
  <c r="F7" i="7" s="1"/>
  <c r="L72" i="37"/>
  <c r="AR72" i="37"/>
  <c r="AD7" i="7" s="1"/>
  <c r="AZ72" i="37"/>
  <c r="AJ72" i="37"/>
  <c r="V7" i="7" s="1"/>
  <c r="C73" i="37"/>
  <c r="AH25" i="37"/>
  <c r="AH66" i="37" s="1"/>
  <c r="L8" i="6" s="1"/>
  <c r="AD26" i="37"/>
  <c r="AD67" i="37" s="1"/>
  <c r="P2" i="7" s="1"/>
  <c r="BC73" i="37" l="1"/>
  <c r="AG8" i="7" s="1"/>
  <c r="AU73" i="37"/>
  <c r="Y8" i="7" s="1"/>
  <c r="AM73" i="37"/>
  <c r="Q8" i="7" s="1"/>
  <c r="AE73" i="37"/>
  <c r="I8" i="7" s="1"/>
  <c r="W73" i="37"/>
  <c r="O73" i="37"/>
  <c r="BB73" i="37"/>
  <c r="AF8" i="7" s="1"/>
  <c r="AT73" i="37"/>
  <c r="X8" i="7" s="1"/>
  <c r="AL73" i="37"/>
  <c r="P8" i="7" s="1"/>
  <c r="AD73" i="37"/>
  <c r="H8" i="7" s="1"/>
  <c r="V73" i="37"/>
  <c r="N73" i="37"/>
  <c r="BA73" i="37"/>
  <c r="AE8" i="7" s="1"/>
  <c r="AS73" i="37"/>
  <c r="W8" i="7" s="1"/>
  <c r="AK73" i="37"/>
  <c r="O8" i="7" s="1"/>
  <c r="AC73" i="37"/>
  <c r="G8" i="7" s="1"/>
  <c r="U73" i="37"/>
  <c r="M73" i="37"/>
  <c r="AZ73" i="37"/>
  <c r="AD8" i="7" s="1"/>
  <c r="AR73" i="37"/>
  <c r="V8" i="7" s="1"/>
  <c r="AJ73" i="37"/>
  <c r="N8" i="7" s="1"/>
  <c r="AB73" i="37"/>
  <c r="F8" i="7" s="1"/>
  <c r="T73" i="37"/>
  <c r="L73" i="37"/>
  <c r="AY73" i="37"/>
  <c r="AC8" i="7" s="1"/>
  <c r="AQ73" i="37"/>
  <c r="U8" i="7" s="1"/>
  <c r="AI73" i="37"/>
  <c r="M8" i="7" s="1"/>
  <c r="AA73" i="37"/>
  <c r="E8" i="7" s="1"/>
  <c r="S73" i="37"/>
  <c r="K73" i="37"/>
  <c r="BF73" i="37"/>
  <c r="AX73" i="37"/>
  <c r="AB8" i="7" s="1"/>
  <c r="AP73" i="37"/>
  <c r="T8" i="7" s="1"/>
  <c r="AH73" i="37"/>
  <c r="L8" i="7" s="1"/>
  <c r="Z73" i="37"/>
  <c r="D8" i="7" s="1"/>
  <c r="R73" i="37"/>
  <c r="J73" i="37"/>
  <c r="BD73" i="37"/>
  <c r="AV73" i="37"/>
  <c r="Z8" i="7" s="1"/>
  <c r="AN73" i="37"/>
  <c r="R8" i="7" s="1"/>
  <c r="AF73" i="37"/>
  <c r="J8" i="7" s="1"/>
  <c r="X73" i="37"/>
  <c r="B8" i="7" s="1"/>
  <c r="P73" i="37"/>
  <c r="H73" i="37"/>
  <c r="AO73" i="37"/>
  <c r="S8" i="7" s="1"/>
  <c r="AG73" i="37"/>
  <c r="K8" i="7" s="1"/>
  <c r="Y73" i="37"/>
  <c r="C8" i="7" s="1"/>
  <c r="Q73" i="37"/>
  <c r="I73" i="37"/>
  <c r="BE73" i="37"/>
  <c r="AW73" i="37"/>
  <c r="AA8" i="7" s="1"/>
  <c r="BD59" i="37"/>
  <c r="AV59" i="37"/>
  <c r="Z8" i="5" s="1"/>
  <c r="AN59" i="37"/>
  <c r="R8" i="5" s="1"/>
  <c r="AF59" i="37"/>
  <c r="J8" i="5" s="1"/>
  <c r="X59" i="37"/>
  <c r="B8" i="5" s="1"/>
  <c r="P59" i="37"/>
  <c r="H59" i="37"/>
  <c r="BC59" i="37"/>
  <c r="AG8" i="5" s="1"/>
  <c r="AU59" i="37"/>
  <c r="Y8" i="5" s="1"/>
  <c r="AM59" i="37"/>
  <c r="Q8" i="5" s="1"/>
  <c r="AE59" i="37"/>
  <c r="I8" i="5" s="1"/>
  <c r="W59" i="37"/>
  <c r="O59" i="37"/>
  <c r="BB59" i="37"/>
  <c r="AF8" i="5" s="1"/>
  <c r="AT59" i="37"/>
  <c r="X8" i="5" s="1"/>
  <c r="AL59" i="37"/>
  <c r="P8" i="5" s="1"/>
  <c r="AD59" i="37"/>
  <c r="H8" i="5" s="1"/>
  <c r="V59" i="37"/>
  <c r="N59" i="37"/>
  <c r="BA59" i="37"/>
  <c r="AE8" i="5" s="1"/>
  <c r="AS59" i="37"/>
  <c r="W8" i="5" s="1"/>
  <c r="AK59" i="37"/>
  <c r="O8" i="5" s="1"/>
  <c r="AC59" i="37"/>
  <c r="G8" i="5" s="1"/>
  <c r="U59" i="37"/>
  <c r="M59" i="37"/>
  <c r="AZ59" i="37"/>
  <c r="AD8" i="5" s="1"/>
  <c r="AR59" i="37"/>
  <c r="V8" i="5" s="1"/>
  <c r="AJ59" i="37"/>
  <c r="N8" i="5" s="1"/>
  <c r="AB59" i="37"/>
  <c r="F8" i="5" s="1"/>
  <c r="T59" i="37"/>
  <c r="L59" i="37"/>
  <c r="AY59" i="37"/>
  <c r="AC8" i="5" s="1"/>
  <c r="AQ59" i="37"/>
  <c r="U8" i="5" s="1"/>
  <c r="AI59" i="37"/>
  <c r="M8" i="5" s="1"/>
  <c r="AA59" i="37"/>
  <c r="E8" i="5" s="1"/>
  <c r="S59" i="37"/>
  <c r="K59" i="37"/>
  <c r="BE59" i="37"/>
  <c r="AW59" i="37"/>
  <c r="AA8" i="5" s="1"/>
  <c r="AO59" i="37"/>
  <c r="S8" i="5" s="1"/>
  <c r="AG59" i="37"/>
  <c r="K8" i="5" s="1"/>
  <c r="Y59" i="37"/>
  <c r="C8" i="5" s="1"/>
  <c r="Q59" i="37"/>
  <c r="I59" i="37"/>
  <c r="J59" i="37"/>
  <c r="BF59" i="37"/>
  <c r="AX59" i="37"/>
  <c r="AB8" i="5" s="1"/>
  <c r="AP59" i="37"/>
  <c r="T8" i="5" s="1"/>
  <c r="AH59" i="37"/>
  <c r="L8" i="5" s="1"/>
  <c r="R59" i="37"/>
  <c r="Z59" i="37"/>
  <c r="D8" i="5" s="1"/>
  <c r="AC26" i="37"/>
  <c r="AC67" i="37" s="1"/>
  <c r="O2" i="7" s="1"/>
  <c r="AI25" i="37"/>
  <c r="AI66" i="37" s="1"/>
  <c r="M8" i="6" s="1"/>
  <c r="AJ25" i="37" l="1"/>
  <c r="AJ66" i="37" s="1"/>
  <c r="N8" i="6" s="1"/>
  <c r="AB26" i="37"/>
  <c r="AB67" i="37" s="1"/>
  <c r="N2" i="7" s="1"/>
  <c r="AA26" i="37" l="1"/>
  <c r="AK25" i="37"/>
  <c r="AK66" i="37" s="1"/>
  <c r="O8" i="6" s="1"/>
  <c r="Z26" i="37" l="1"/>
  <c r="AA67" i="37"/>
  <c r="M2" i="7" s="1"/>
  <c r="Y26" i="37" l="1"/>
  <c r="Z67" i="37"/>
  <c r="L2" i="7" s="1"/>
  <c r="Y67" i="37" l="1"/>
  <c r="K2" i="7" s="1"/>
  <c r="X26" i="37"/>
  <c r="X67" i="37" l="1"/>
  <c r="J2" i="7" s="1"/>
  <c r="W26" i="37"/>
  <c r="W67" i="37" l="1"/>
  <c r="I2" i="7" s="1"/>
  <c r="V26" i="37"/>
  <c r="V67" i="37" l="1"/>
  <c r="H2" i="7" s="1"/>
  <c r="U26" i="37"/>
  <c r="U67" i="37" l="1"/>
  <c r="G2" i="7" s="1"/>
  <c r="T26" i="37"/>
  <c r="T67" i="37" l="1"/>
  <c r="F2" i="7" s="1"/>
  <c r="S26" i="37"/>
  <c r="S67" i="37" l="1"/>
  <c r="E2" i="7" s="1"/>
  <c r="R26" i="37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D5" i="10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D6" i="10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D7" i="10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C5" i="10"/>
  <c r="C6" i="10"/>
  <c r="C7" i="10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B5" i="10"/>
  <c r="B8" i="10" s="1"/>
  <c r="R67" i="37" l="1"/>
  <c r="D2" i="7" s="1"/>
  <c r="Q26" i="37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B8" i="8" s="1"/>
  <c r="Q67" i="37" l="1"/>
  <c r="C2" i="7" s="1"/>
  <c r="P26" i="37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D7" i="9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4" i="9"/>
  <c r="C6" i="9"/>
  <c r="C7" i="9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D7" i="8"/>
  <c r="E7" i="8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C6" i="8"/>
  <c r="C7" i="8"/>
  <c r="P67" i="37" l="1"/>
  <c r="B2" i="7" s="1"/>
  <c r="O26" i="37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7" i="37" l="1"/>
  <c r="N26" i="37"/>
  <c r="B2" i="14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N67" i="37" l="1"/>
  <c r="M26" i="37"/>
  <c r="F2" i="13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M67" i="37" l="1"/>
  <c r="L26" i="37"/>
  <c r="L67" i="37" l="1"/>
  <c r="K26" i="37"/>
  <c r="K67" i="37" l="1"/>
  <c r="J26" i="37"/>
  <c r="J67" i="37" l="1"/>
  <c r="I26" i="37"/>
  <c r="I67" i="37" l="1"/>
  <c r="H26" i="37"/>
  <c r="H67" i="37" s="1"/>
</calcChain>
</file>

<file path=xl/sharedStrings.xml><?xml version="1.0" encoding="utf-8"?>
<sst xmlns="http://schemas.openxmlformats.org/spreadsheetml/2006/main" count="1611" uniqueCount="209">
  <si>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</si>
  <si>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</si>
  <si>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</si>
  <si>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</si>
  <si>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</si>
  <si>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</si>
  <si>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</si>
  <si>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</si>
  <si>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</si>
  <si>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</si>
  <si>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</si>
  <si>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</si>
  <si>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</si>
  <si>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</si>
  <si>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</si>
  <si>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</si>
  <si>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</si>
  <si>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</si>
  <si>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</si>
  <si>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</si>
  <si>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</si>
  <si>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</si>
  <si>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</si>
  <si>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</si>
  <si>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</si>
  <si>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</si>
  <si>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</si>
  <si>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</si>
  <si>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</si>
  <si>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</si>
  <si>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</si>
  <si>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</si>
  <si>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</si>
  <si>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</si>
  <si>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</si>
  <si>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</si>
  <si>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</si>
  <si>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</si>
  <si>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</si>
  <si>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</si>
  <si>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</si>
  <si>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</si>
  <si>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</si>
  <si>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</si>
  <si>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</si>
  <si>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</si>
  <si>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</si>
  <si>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</si>
  <si>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</si>
  <si>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</si>
  <si>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</si>
  <si>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</si>
  <si>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</si>
  <si>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</si>
  <si>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</si>
  <si>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</si>
  <si>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</si>
  <si>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</si>
  <si>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</si>
  <si>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</si>
  <si>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</si>
  <si>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</si>
  <si>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</si>
  <si>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</si>
  <si>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</si>
  <si>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</si>
  <si>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</si>
  <si>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</si>
  <si>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Passenger cars</t>
  </si>
  <si>
    <t>Motor coaches, buses and trolley buses</t>
  </si>
  <si>
    <t>Light duty vehicles</t>
  </si>
  <si>
    <t>Heavy duty vehicles</t>
  </si>
  <si>
    <t>Fuel Economy (thing*miles/BTU)</t>
  </si>
  <si>
    <t>Passenger LDV</t>
  </si>
  <si>
    <t>Road transport (kgoe/100 vkm)</t>
  </si>
  <si>
    <t>Diesel HDV</t>
  </si>
  <si>
    <t>Overall Freight</t>
  </si>
  <si>
    <t>Vehicle-efficiency - effective (kgoe/100 km)</t>
  </si>
  <si>
    <t>Freight transport</t>
  </si>
  <si>
    <t>Ratio of 2015 overall freight efficiency to "heavy" freight efficiency 2015</t>
  </si>
  <si>
    <t>Gasoline engine</t>
  </si>
  <si>
    <t>LPG engine</t>
  </si>
  <si>
    <t>EU28 - Road transport / energy consumption</t>
  </si>
  <si>
    <t>reduction in efficiency for propane - Passenger Cars</t>
  </si>
  <si>
    <t>reduction in efficiency for propane - LDVs</t>
  </si>
  <si>
    <t>reduction in efficiency for propane - Buses</t>
  </si>
  <si>
    <t>BPoEFUbVT-LDVs-psgr-plghyb</t>
  </si>
  <si>
    <t>Percentage Fuel Use (dimensionless)</t>
  </si>
  <si>
    <t>electricity</t>
  </si>
  <si>
    <t>See AVL</t>
  </si>
  <si>
    <t>See PTFURfE</t>
  </si>
  <si>
    <t>BPoEFUbVT-LDVs-frgt-plghyb</t>
  </si>
  <si>
    <t>BPoEFUbVT-HDVs-psgr-plghyb</t>
  </si>
  <si>
    <t>BPoEFUbVT-HDVs-frgt-plghyb</t>
  </si>
  <si>
    <t>Average</t>
  </si>
  <si>
    <t>This value is estimated based on the average reduction for freight LDV</t>
  </si>
  <si>
    <t>Average ('19-'50)</t>
  </si>
  <si>
    <t>See Other Calculations sheet</t>
  </si>
  <si>
    <t>metric ton-kilometers per short ton-mile</t>
  </si>
  <si>
    <t>passenger-kilometers per 1 passenger-mile</t>
  </si>
  <si>
    <t>BTU per kgoe</t>
  </si>
  <si>
    <t>Fuel</t>
  </si>
  <si>
    <t>Source: PTFURfE (passenger cars) and SYFAFE (HDVs and freight)</t>
  </si>
  <si>
    <t>Source: SYFAFE ('TrRoad_ene' sheet)</t>
  </si>
  <si>
    <t>Average for HDV passenger vehicles; see Other Calculations sheet</t>
  </si>
  <si>
    <t>These are the same assumptions used in SYFAFE (see 'Road Calculations' sheet)</t>
  </si>
  <si>
    <t>passenger</t>
  </si>
  <si>
    <t>Fuel Economy (passenger*miles/BTU)</t>
  </si>
  <si>
    <t>freight</t>
  </si>
  <si>
    <t>Fuel Economy (freight ton*miles/BTU)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</si>
  <si>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</si>
  <si>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</si>
  <si>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</si>
  <si>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</si>
  <si>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</si>
  <si>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</si>
  <si>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</si>
  <si>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</si>
  <si>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</si>
  <si>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</si>
  <si>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</si>
  <si>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</si>
  <si>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</si>
  <si>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</si>
  <si>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</si>
  <si>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</si>
  <si>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</si>
  <si>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</si>
  <si>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</si>
  <si>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</si>
  <si>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</si>
  <si>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</si>
  <si>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</si>
  <si>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</si>
  <si>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</si>
  <si>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</si>
  <si>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</si>
  <si>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</si>
  <si>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</si>
  <si>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</si>
  <si>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</si>
  <si>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</si>
  <si>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</si>
  <si>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</si>
  <si>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</si>
  <si>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</si>
  <si>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</si>
  <si>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</si>
  <si>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</si>
  <si>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</si>
  <si>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</si>
  <si>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</si>
  <si>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</si>
  <si>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</si>
  <si>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</si>
  <si>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</si>
  <si>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</si>
  <si>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</si>
  <si>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</si>
  <si>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</si>
  <si>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</si>
  <si>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</si>
  <si>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</si>
  <si>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</si>
  <si>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</si>
  <si>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</si>
  <si>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</si>
  <si>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</si>
  <si>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</si>
  <si>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</si>
  <si>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</si>
  <si>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</si>
  <si>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</si>
  <si>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</si>
  <si>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</si>
  <si>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</si>
  <si>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</si>
  <si>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</si>
  <si>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</si>
  <si>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</si>
  <si>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</si>
  <si>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</si>
  <si>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</si>
  <si>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</si>
  <si>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Vehicle Loading (passengers)</t>
  </si>
  <si>
    <t>Vehicle Loading (tons)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</si>
  <si>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</si>
  <si>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</si>
  <si>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</si>
  <si>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</si>
  <si>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</si>
  <si>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</si>
  <si>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</si>
  <si>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</si>
  <si>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</si>
  <si>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</si>
  <si>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</si>
  <si>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</si>
  <si>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</si>
  <si>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</si>
  <si>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</si>
  <si>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</si>
  <si>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</si>
  <si>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</si>
  <si>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</si>
  <si>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</si>
  <si>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km per mile</t>
  </si>
  <si>
    <t>gasoline + diesel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</si>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</sst>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8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Border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Border="1" applyAlignment="1">
      <alignment horizontal="center" vertical="center"/>
    </xf>
    <xf numFmtId="167" fontId="49" fillId="30" borderId="0" xfId="154" applyNumberFormat="1" applyFont="1" applyFill="1" applyBorder="1" applyAlignment="1">
      <alignment horizontal="center" vertical="center"/>
    </xf>
    <xf numFmtId="0" fontId="46" fillId="29" borderId="0" xfId="154" applyFont="1" applyFill="1" applyBorder="1" applyAlignment="1">
      <alignment horizontal="center" vertical="center"/>
    </xf>
    <xf numFmtId="167" fontId="46" fillId="0" borderId="0" xfId="154" applyNumberFormat="1" applyFont="1" applyBorder="1" applyAlignment="1">
      <alignment horizontal="center" vertical="center"/>
    </xf>
    <xf numFmtId="0" fontId="45" fillId="28" borderId="0" xfId="154" applyFont="1" applyFill="1" applyBorder="1" applyAlignment="1">
      <alignment horizontal="center" vertical="center"/>
    </xf>
    <xf numFmtId="167" fontId="45" fillId="28" borderId="0" xfId="154" applyNumberFormat="1" applyFont="1" applyFill="1" applyBorder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Fill="1" applyAlignment="1">
      <alignment vertical="center"/>
    </xf>
    <xf numFmtId="167" fontId="52" fillId="30" borderId="0" xfId="154" applyNumberFormat="1" applyFont="1" applyFill="1" applyBorder="1" applyAlignment="1">
      <alignment vertical="center"/>
    </xf>
    <xf numFmtId="167" fontId="46" fillId="0" borderId="0" xfId="154" applyNumberFormat="1" applyFont="1" applyBorder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3"/>
    </xf>
    <xf numFmtId="0" fontId="46" fillId="0" borderId="24" xfId="154" applyFont="1" applyFill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0" fontId="55" fillId="29" borderId="0" xfId="154" applyFont="1" applyFill="1" applyBorder="1" applyAlignment="1">
      <alignment horizontal="left" vertical="center" indent="3"/>
    </xf>
    <xf numFmtId="167" fontId="55" fillId="0" borderId="0" xfId="154" applyNumberFormat="1" applyFont="1" applyBorder="1" applyAlignment="1">
      <alignment vertical="center"/>
    </xf>
    <xf numFmtId="168" fontId="56" fillId="0" borderId="0" xfId="154" applyNumberFormat="1" applyFont="1" applyBorder="1" applyAlignment="1">
      <alignment vertical="center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Border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Border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 applyFill="1"/>
    <xf numFmtId="0" fontId="58" fillId="0" borderId="30" xfId="154" applyFont="1" applyFill="1" applyBorder="1" applyAlignment="1">
      <alignment horizontal="left" vertical="center" indent="2"/>
    </xf>
    <xf numFmtId="0" fontId="59" fillId="0" borderId="30" xfId="154" applyFont="1" applyFill="1" applyBorder="1" applyAlignment="1">
      <alignment horizontal="left" vertical="center" indent="3"/>
    </xf>
    <xf numFmtId="167" fontId="59" fillId="0" borderId="0" xfId="154" applyNumberFormat="1" applyFont="1" applyFill="1" applyAlignment="1">
      <alignment vertical="center"/>
    </xf>
    <xf numFmtId="0" fontId="59" fillId="0" borderId="0" xfId="154" applyFont="1" applyFill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0" fontId="0" fillId="0" borderId="0" xfId="0" applyFill="1"/>
    <xf numFmtId="2" fontId="0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Font="1" applyAlignment="1">
      <alignment horizontal="center"/>
    </xf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2 4" xfId="154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4" zoomScale="85" zoomScaleNormal="85" workbookViewId="0">
      <selection activeCell="B24" sqref="B24"/>
    </sheetView>
  </sheetViews>
  <sheetFormatPr defaultColWidth="9.140625"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6" t="s">
        <v>33</v>
      </c>
    </row>
    <row r="5" spans="1:2">
      <c r="B5" s="5"/>
    </row>
    <row r="6" spans="1:2">
      <c r="B6" s="2" t="s">
        <v>9</v>
      </c>
    </row>
    <row r="7" spans="1:2">
      <c r="B7" s="6" t="s">
        <v>66</v>
      </c>
    </row>
    <row r="9" spans="1:2">
      <c r="B9" s="2" t="s">
        <v>10</v>
      </c>
    </row>
    <row r="10" spans="1:2">
      <c r="B10" s="6" t="s">
        <v>12</v>
      </c>
    </row>
    <row r="11" spans="1:2">
      <c r="B11" s="5"/>
    </row>
    <row r="12" spans="1:2">
      <c r="B12" s="2" t="s">
        <v>32</v>
      </c>
    </row>
    <row r="13" spans="1:2">
      <c r="B13" s="6" t="s">
        <v>20</v>
      </c>
    </row>
    <row r="14" spans="1:2">
      <c r="B14" s="6"/>
    </row>
    <row r="15" spans="1:2">
      <c r="B15" s="2" t="s">
        <v>63</v>
      </c>
    </row>
    <row r="16" spans="1:2">
      <c r="B16" s="6" t="s">
        <v>62</v>
      </c>
    </row>
    <row r="18" spans="1:2">
      <c r="A18" s="1" t="s">
        <v>1</v>
      </c>
    </row>
    <row r="19" spans="1:2">
      <c r="A19" s="179">
        <v>1.6093440000000001</v>
      </c>
      <c r="B19" s="180" t="s">
        <v>206</v>
      </c>
    </row>
    <row r="20" spans="1:2">
      <c r="A20" s="181">
        <v>39683.1</v>
      </c>
      <c r="B20" s="180" t="s">
        <v>100</v>
      </c>
    </row>
    <row r="21" spans="1:2">
      <c r="A21" s="8"/>
    </row>
    <row r="22" spans="1:2">
      <c r="A22" t="s">
        <v>34</v>
      </c>
    </row>
    <row r="23" spans="1:2">
      <c r="A23" t="s">
        <v>35</v>
      </c>
    </row>
    <row r="24" spans="1:2">
      <c r="A24" s="8"/>
    </row>
    <row r="25" spans="1:2">
      <c r="A25" s="8" t="s">
        <v>36</v>
      </c>
    </row>
    <row r="26" spans="1:2">
      <c r="A26" s="8" t="s">
        <v>37</v>
      </c>
    </row>
    <row r="27" spans="1:2">
      <c r="A27" s="8" t="s">
        <v>38</v>
      </c>
    </row>
    <row r="28" spans="1:2">
      <c r="A28" s="8" t="s">
        <v>39</v>
      </c>
    </row>
    <row r="29" spans="1:2">
      <c r="A29" s="8" t="s">
        <v>40</v>
      </c>
    </row>
    <row r="30" spans="1:2">
      <c r="A30" s="8" t="s">
        <v>41</v>
      </c>
    </row>
    <row r="32" spans="1:2">
      <c r="A32" t="s">
        <v>48</v>
      </c>
    </row>
    <row r="33" spans="1:1">
      <c r="A33" s="8" t="s">
        <v>49</v>
      </c>
    </row>
    <row r="34" spans="1:1">
      <c r="A34" s="8" t="s">
        <v>42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8" spans="1:1">
      <c r="A38" t="s">
        <v>53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45"/>
  <sheetViews>
    <sheetView topLeftCell="A25" zoomScale="85" zoomScaleNormal="85" workbookViewId="0">
      <selection activeCell="E43" sqref="E43"/>
    </sheetView>
  </sheetViews>
  <sheetFormatPr defaultColWidth="10.7109375" defaultRowHeight="15"/>
  <cols>
    <col min="1" max="1" width="2.7109375" customWidth="1"/>
    <col min="2" max="2" width="47.42578125" bestFit="1" customWidth="1"/>
    <col min="3" max="3" width="19.7109375" bestFit="1" customWidth="1"/>
    <col min="4" max="4" width="30.42578125" bestFit="1" customWidth="1"/>
    <col min="5" max="5" width="22.42578125" customWidth="1"/>
    <col min="6" max="6" width="16" customWidth="1"/>
    <col min="7" max="8" width="17.28515625" customWidth="1"/>
  </cols>
  <sheetData>
    <row r="2" spans="2:8">
      <c r="B2" s="19">
        <v>1.46</v>
      </c>
      <c r="C2" s="20" t="s">
        <v>98</v>
      </c>
      <c r="D2" s="21"/>
    </row>
    <row r="3" spans="2:8">
      <c r="B3" s="22">
        <v>1.6093440000000001</v>
      </c>
      <c r="C3" s="9" t="s">
        <v>99</v>
      </c>
      <c r="D3" s="23"/>
    </row>
    <row r="4" spans="2:8">
      <c r="B4" s="24">
        <f>39.6831*10^3</f>
        <v>39683.100000000006</v>
      </c>
      <c r="C4" s="25" t="s">
        <v>100</v>
      </c>
      <c r="D4" s="26"/>
    </row>
    <row r="6" spans="2:8">
      <c r="B6" t="s">
        <v>102</v>
      </c>
    </row>
    <row r="7" spans="2:8">
      <c r="B7" s="29"/>
      <c r="C7" s="20"/>
      <c r="D7" s="30" t="s">
        <v>72</v>
      </c>
      <c r="E7" s="31">
        <v>2002</v>
      </c>
      <c r="F7" s="31">
        <v>2004</v>
      </c>
      <c r="G7" s="31">
        <v>2005</v>
      </c>
      <c r="H7" s="32">
        <v>2015</v>
      </c>
    </row>
    <row r="8" spans="2:8">
      <c r="B8" s="49" t="s">
        <v>74</v>
      </c>
      <c r="C8" s="43" t="s">
        <v>68</v>
      </c>
      <c r="D8" s="9" t="s">
        <v>73</v>
      </c>
      <c r="E8" s="44">
        <v>5.5889249373042729</v>
      </c>
      <c r="F8" s="44">
        <v>5.4657060907384434</v>
      </c>
      <c r="G8" s="44">
        <v>5.6872618623050322</v>
      </c>
      <c r="H8" s="50">
        <v>4.1898922182434513</v>
      </c>
    </row>
    <row r="9" spans="2:8">
      <c r="B9" s="49" t="s">
        <v>77</v>
      </c>
      <c r="C9" s="45" t="s">
        <v>71</v>
      </c>
      <c r="D9" s="9" t="s">
        <v>75</v>
      </c>
      <c r="E9" s="46">
        <v>46.31851603008311</v>
      </c>
      <c r="F9" s="46">
        <v>45.384844527504356</v>
      </c>
      <c r="G9" s="46">
        <v>45.563248060323971</v>
      </c>
      <c r="H9" s="51">
        <v>43.927732217900747</v>
      </c>
    </row>
    <row r="10" spans="2:8">
      <c r="B10" s="49" t="s">
        <v>77</v>
      </c>
      <c r="C10" s="47" t="s">
        <v>78</v>
      </c>
      <c r="D10" s="9" t="s">
        <v>76</v>
      </c>
      <c r="E10" s="48">
        <v>19.165057835939312</v>
      </c>
      <c r="F10" s="48">
        <v>18.941377207132199</v>
      </c>
      <c r="G10" s="48">
        <v>18.856781876535408</v>
      </c>
      <c r="H10" s="52">
        <v>16.953905482557762</v>
      </c>
    </row>
    <row r="11" spans="2:8">
      <c r="B11" s="33"/>
      <c r="C11" s="34"/>
      <c r="D11" s="9"/>
      <c r="E11" s="34"/>
      <c r="F11" s="34"/>
      <c r="G11" s="34"/>
      <c r="H11" s="35"/>
    </row>
    <row r="12" spans="2:8">
      <c r="B12" s="33"/>
      <c r="C12" s="34"/>
      <c r="D12" s="36" t="s">
        <v>72</v>
      </c>
      <c r="E12" s="37">
        <v>2002</v>
      </c>
      <c r="F12" s="37">
        <v>2004</v>
      </c>
      <c r="G12" s="37">
        <v>2005</v>
      </c>
      <c r="H12" s="38">
        <v>2015</v>
      </c>
    </row>
    <row r="13" spans="2:8">
      <c r="B13" s="49" t="s">
        <v>74</v>
      </c>
      <c r="C13" s="43" t="s">
        <v>68</v>
      </c>
      <c r="D13" s="9" t="s">
        <v>73</v>
      </c>
      <c r="E13" s="34">
        <f t="shared" ref="E13:H15" si="0">1/(E8*($B$3*$B$4/100))</f>
        <v>2.8016717211936862E-4</v>
      </c>
      <c r="F13" s="34">
        <f t="shared" si="0"/>
        <v>2.8648325923072204E-4</v>
      </c>
      <c r="G13" s="34">
        <f t="shared" si="0"/>
        <v>2.7532287641795513E-4</v>
      </c>
      <c r="H13" s="35">
        <f t="shared" si="0"/>
        <v>3.7371684361093416E-4</v>
      </c>
    </row>
    <row r="14" spans="2:8">
      <c r="B14" s="49" t="s">
        <v>77</v>
      </c>
      <c r="C14" s="45" t="s">
        <v>71</v>
      </c>
      <c r="D14" s="9" t="s">
        <v>75</v>
      </c>
      <c r="E14" s="39">
        <f t="shared" si="0"/>
        <v>3.3805774214678532E-5</v>
      </c>
      <c r="F14" s="39">
        <f t="shared" si="0"/>
        <v>3.4501237388243632E-5</v>
      </c>
      <c r="G14" s="39">
        <f t="shared" si="0"/>
        <v>3.4366147312387721E-5</v>
      </c>
      <c r="H14" s="40">
        <f t="shared" si="0"/>
        <v>3.5645666548519743E-5</v>
      </c>
    </row>
    <row r="15" spans="2:8">
      <c r="B15" s="53" t="s">
        <v>77</v>
      </c>
      <c r="C15" s="54" t="s">
        <v>78</v>
      </c>
      <c r="D15" s="25" t="s">
        <v>76</v>
      </c>
      <c r="E15" s="41">
        <f t="shared" si="0"/>
        <v>8.170250819361608E-5</v>
      </c>
      <c r="F15" s="41">
        <f t="shared" si="0"/>
        <v>8.2667341331566838E-5</v>
      </c>
      <c r="G15" s="41">
        <f t="shared" si="0"/>
        <v>8.303820371494117E-5</v>
      </c>
      <c r="H15" s="42">
        <f>1/(H10*($B$3*$B$4/100))</f>
        <v>9.2358264972214972E-5</v>
      </c>
    </row>
    <row r="17" spans="2:19" ht="30">
      <c r="B17" s="27" t="s">
        <v>79</v>
      </c>
      <c r="C17" s="28">
        <f>H15/H14</f>
        <v>2.591009620945083</v>
      </c>
    </row>
    <row r="19" spans="2:19">
      <c r="B19" t="s">
        <v>103</v>
      </c>
    </row>
    <row r="20" spans="2:19" s="55" customFormat="1" ht="13.5" customHeight="1">
      <c r="B20" s="58" t="s">
        <v>82</v>
      </c>
      <c r="C20" s="59">
        <v>2000</v>
      </c>
      <c r="D20" s="59">
        <v>2001</v>
      </c>
      <c r="E20" s="59">
        <v>2002</v>
      </c>
      <c r="F20" s="59">
        <v>2003</v>
      </c>
      <c r="G20" s="59">
        <v>2004</v>
      </c>
      <c r="H20" s="59">
        <v>2005</v>
      </c>
      <c r="I20" s="59">
        <v>2006</v>
      </c>
      <c r="J20" s="59">
        <v>2007</v>
      </c>
      <c r="K20" s="59">
        <v>2008</v>
      </c>
      <c r="L20" s="59">
        <v>2009</v>
      </c>
      <c r="M20" s="59">
        <v>2010</v>
      </c>
      <c r="N20" s="59">
        <v>2011</v>
      </c>
      <c r="O20" s="59">
        <v>2012</v>
      </c>
      <c r="P20" s="59">
        <v>2013</v>
      </c>
      <c r="Q20" s="59">
        <v>2014</v>
      </c>
      <c r="R20" s="60">
        <v>2015</v>
      </c>
    </row>
    <row r="21" spans="2:19" s="55" customFormat="1" ht="11.45" customHeight="1">
      <c r="B21" s="49" t="s">
        <v>77</v>
      </c>
      <c r="C21" s="56">
        <v>9.4006960702064113</v>
      </c>
      <c r="D21" s="56">
        <v>9.2537161457268855</v>
      </c>
      <c r="E21" s="56">
        <v>9.2065777574983372</v>
      </c>
      <c r="F21" s="56">
        <v>9.193274282152279</v>
      </c>
      <c r="G21" s="56">
        <v>9.1234023505667725</v>
      </c>
      <c r="H21" s="56">
        <v>9.1435553821792581</v>
      </c>
      <c r="I21" s="56">
        <v>9.1517546088847865</v>
      </c>
      <c r="J21" s="56">
        <v>9.1071333769116372</v>
      </c>
      <c r="K21" s="56">
        <v>8.9110936129952822</v>
      </c>
      <c r="L21" s="56">
        <v>8.6259110487207167</v>
      </c>
      <c r="M21" s="56">
        <v>8.617460516909988</v>
      </c>
      <c r="N21" s="56">
        <v>8.5158545013712903</v>
      </c>
      <c r="O21" s="56">
        <v>8.3873783292504029</v>
      </c>
      <c r="P21" s="56">
        <v>8.2747046516324438</v>
      </c>
      <c r="Q21" s="56">
        <v>8.1420718266916214</v>
      </c>
      <c r="R21" s="61">
        <v>8.0837977578146347</v>
      </c>
    </row>
    <row r="22" spans="2:19" s="55" customFormat="1" ht="11.45" customHeight="1">
      <c r="B22" s="62" t="s">
        <v>68</v>
      </c>
      <c r="C22" s="57">
        <v>7.0951084160648863</v>
      </c>
      <c r="D22" s="57">
        <v>6.9534251322786398</v>
      </c>
      <c r="E22" s="57">
        <v>6.9274034152668529</v>
      </c>
      <c r="F22" s="57">
        <v>6.864969718965348</v>
      </c>
      <c r="G22" s="57">
        <v>6.7737291629120167</v>
      </c>
      <c r="H22" s="57">
        <v>6.7468355284101014</v>
      </c>
      <c r="I22" s="57">
        <v>6.7450530063809033</v>
      </c>
      <c r="J22" s="57">
        <v>6.6671552024001723</v>
      </c>
      <c r="K22" s="57">
        <v>6.53134340107</v>
      </c>
      <c r="L22" s="57">
        <v>6.3826779314199511</v>
      </c>
      <c r="M22" s="57">
        <v>6.3055223083181469</v>
      </c>
      <c r="N22" s="57">
        <v>6.2398647575168349</v>
      </c>
      <c r="O22" s="57">
        <v>6.1463776902218488</v>
      </c>
      <c r="P22" s="57">
        <v>6.0699810810418038</v>
      </c>
      <c r="Q22" s="57">
        <v>6.0262278847479394</v>
      </c>
      <c r="R22" s="63">
        <v>5.9582658979213239</v>
      </c>
    </row>
    <row r="23" spans="2:19" s="55" customFormat="1" ht="11.45" customHeight="1">
      <c r="B23" s="64" t="s">
        <v>80</v>
      </c>
      <c r="C23" s="57">
        <v>7.3647596517058167</v>
      </c>
      <c r="D23" s="57">
        <v>7.2670268690150381</v>
      </c>
      <c r="E23" s="57">
        <v>7.2852354055069553</v>
      </c>
      <c r="F23" s="57">
        <v>7.2646416225357324</v>
      </c>
      <c r="G23" s="57">
        <v>7.2467399724019543</v>
      </c>
      <c r="H23" s="57">
        <v>7.2417879193719799</v>
      </c>
      <c r="I23" s="57">
        <v>7.2863055930277598</v>
      </c>
      <c r="J23" s="57">
        <v>7.242656889453901</v>
      </c>
      <c r="K23" s="57">
        <v>7.0915079549018936</v>
      </c>
      <c r="L23" s="57">
        <v>6.9238817224677769</v>
      </c>
      <c r="M23" s="57">
        <v>6.8148129745298158</v>
      </c>
      <c r="N23" s="57">
        <v>6.735149928524466</v>
      </c>
      <c r="O23" s="57">
        <v>6.6571395444937007</v>
      </c>
      <c r="P23" s="57">
        <v>6.5666021845308205</v>
      </c>
      <c r="Q23" s="57">
        <v>6.5122560324314671</v>
      </c>
      <c r="R23" s="63">
        <v>6.3865151791048582</v>
      </c>
    </row>
    <row r="24" spans="2:19" s="55" customFormat="1" ht="11.45" customHeight="1">
      <c r="B24" s="64" t="s">
        <v>81</v>
      </c>
      <c r="C24" s="57">
        <v>7.3290972575199937</v>
      </c>
      <c r="D24" s="57">
        <v>7.3085265768467425</v>
      </c>
      <c r="E24" s="57">
        <v>7.358782782629965</v>
      </c>
      <c r="F24" s="57">
        <v>7.2445377039464169</v>
      </c>
      <c r="G24" s="57">
        <v>7.2249368783058374</v>
      </c>
      <c r="H24" s="57">
        <v>7.4142759390460871</v>
      </c>
      <c r="I24" s="57">
        <v>7.4206869475010953</v>
      </c>
      <c r="J24" s="57">
        <v>7.0913929100278512</v>
      </c>
      <c r="K24" s="57">
        <v>7.1347939246718433</v>
      </c>
      <c r="L24" s="57">
        <v>7.0531031198481493</v>
      </c>
      <c r="M24" s="57">
        <v>6.8014663872441874</v>
      </c>
      <c r="N24" s="57">
        <v>7.2127458965931011</v>
      </c>
      <c r="O24" s="57">
        <v>7.1920578069636925</v>
      </c>
      <c r="P24" s="57">
        <v>7.3062617741459253</v>
      </c>
      <c r="Q24" s="57">
        <v>7.1884237496353167</v>
      </c>
      <c r="R24" s="63">
        <v>7.0137068919672734</v>
      </c>
    </row>
    <row r="25" spans="2:19" s="55" customFormat="1" ht="11.45" customHeight="1">
      <c r="B25" s="62" t="s">
        <v>70</v>
      </c>
      <c r="C25" s="57">
        <v>8.8292099572441209</v>
      </c>
      <c r="D25" s="57">
        <v>8.6564085536109374</v>
      </c>
      <c r="E25" s="57">
        <v>8.5798100231442582</v>
      </c>
      <c r="F25" s="57">
        <v>8.4822082932857334</v>
      </c>
      <c r="G25" s="57">
        <v>8.375093064380815</v>
      </c>
      <c r="H25" s="57">
        <v>8.3037017133321847</v>
      </c>
      <c r="I25" s="57">
        <v>8.2251562009700478</v>
      </c>
      <c r="J25" s="57">
        <v>8.1354908272553512</v>
      </c>
      <c r="K25" s="57">
        <v>8.0661007187866538</v>
      </c>
      <c r="L25" s="57">
        <v>7.9884053613369934</v>
      </c>
      <c r="M25" s="57">
        <v>7.9301895962115996</v>
      </c>
      <c r="N25" s="57">
        <v>7.8655085926380695</v>
      </c>
      <c r="O25" s="57">
        <v>7.815685404159713</v>
      </c>
      <c r="P25" s="57">
        <v>7.7210658850818277</v>
      </c>
      <c r="Q25" s="57">
        <v>7.6364309237973051</v>
      </c>
      <c r="R25" s="63">
        <v>7.5788705779275904</v>
      </c>
    </row>
    <row r="26" spans="2:19" s="55" customFormat="1" ht="11.45" customHeight="1">
      <c r="B26" s="64" t="s">
        <v>80</v>
      </c>
      <c r="C26" s="57">
        <v>9.1764945935409603</v>
      </c>
      <c r="D26" s="57">
        <v>9.0813180773799864</v>
      </c>
      <c r="E26" s="57">
        <v>9.0326151681649574</v>
      </c>
      <c r="F26" s="57">
        <v>8.9617193867578084</v>
      </c>
      <c r="G26" s="57">
        <v>8.8778444634866833</v>
      </c>
      <c r="H26" s="57">
        <v>8.8306489436566835</v>
      </c>
      <c r="I26" s="57">
        <v>8.7430704659668521</v>
      </c>
      <c r="J26" s="57">
        <v>8.6853071134744209</v>
      </c>
      <c r="K26" s="57">
        <v>8.4992726748827554</v>
      </c>
      <c r="L26" s="57">
        <v>8.3802200918373302</v>
      </c>
      <c r="M26" s="57">
        <v>8.2063082663950535</v>
      </c>
      <c r="N26" s="57">
        <v>8.1170126211126856</v>
      </c>
      <c r="O26" s="57">
        <v>8.0380806245190346</v>
      </c>
      <c r="P26" s="57">
        <v>7.9279763789762256</v>
      </c>
      <c r="Q26" s="57">
        <v>7.8306560279117132</v>
      </c>
      <c r="R26" s="63">
        <v>7.736378461058524</v>
      </c>
    </row>
    <row r="27" spans="2:19" s="55" customFormat="1" ht="11.45" customHeight="1">
      <c r="B27" s="64" t="s">
        <v>81</v>
      </c>
      <c r="C27" s="57">
        <v>11.411131351510978</v>
      </c>
      <c r="D27" s="57">
        <v>11.036506952724261</v>
      </c>
      <c r="E27" s="57">
        <v>10.597429177637384</v>
      </c>
      <c r="F27" s="57">
        <v>10.377497917957708</v>
      </c>
      <c r="G27" s="57">
        <v>10.31983294932758</v>
      </c>
      <c r="H27" s="57">
        <v>10.153300354743935</v>
      </c>
      <c r="I27" s="57">
        <v>9.9448563517380926</v>
      </c>
      <c r="J27" s="57">
        <v>9.8391564530557805</v>
      </c>
      <c r="K27" s="57">
        <v>9.7537364496036094</v>
      </c>
      <c r="L27" s="57">
        <v>9.6181287383479841</v>
      </c>
      <c r="M27" s="57">
        <v>9.5411853389184813</v>
      </c>
      <c r="N27" s="57">
        <v>9.494449836249176</v>
      </c>
      <c r="O27" s="57">
        <v>9.4796253083320003</v>
      </c>
      <c r="P27" s="57">
        <v>9.4791130010026023</v>
      </c>
      <c r="Q27" s="57">
        <v>9.3446252302862653</v>
      </c>
      <c r="R27" s="63">
        <v>9.3206204449103875</v>
      </c>
    </row>
    <row r="28" spans="2:19" s="55" customFormat="1" ht="11.45" customHeight="1">
      <c r="B28" s="62" t="s">
        <v>69</v>
      </c>
      <c r="C28" s="57">
        <v>57.712778349070327</v>
      </c>
      <c r="D28" s="57">
        <v>57.138157843533797</v>
      </c>
      <c r="E28" s="57">
        <v>56.734824280022409</v>
      </c>
      <c r="F28" s="57">
        <v>56.581313361409023</v>
      </c>
      <c r="G28" s="57">
        <v>56.214302037541039</v>
      </c>
      <c r="H28" s="57">
        <v>55.574736212616656</v>
      </c>
      <c r="I28" s="57">
        <v>55.253267783213168</v>
      </c>
      <c r="J28" s="57">
        <v>54.647011578133451</v>
      </c>
      <c r="K28" s="57">
        <v>54.288841852888872</v>
      </c>
      <c r="L28" s="57">
        <v>53.897794598418614</v>
      </c>
      <c r="M28" s="57">
        <v>53.629669421162284</v>
      </c>
      <c r="N28" s="57">
        <v>53.10234630246152</v>
      </c>
      <c r="O28" s="57">
        <v>52.813798284804683</v>
      </c>
      <c r="P28" s="57">
        <v>52.387469667075571</v>
      </c>
      <c r="Q28" s="57">
        <v>52.180587068593574</v>
      </c>
      <c r="R28" s="63">
        <v>52.22306744785282</v>
      </c>
    </row>
    <row r="29" spans="2:19" s="55" customFormat="1" ht="11.45" customHeight="1">
      <c r="B29" s="64" t="s">
        <v>80</v>
      </c>
      <c r="C29" s="57">
        <v>19.50492658986327</v>
      </c>
      <c r="D29" s="57">
        <v>19.422804873501835</v>
      </c>
      <c r="E29" s="57">
        <v>19.354587740554532</v>
      </c>
      <c r="F29" s="57">
        <v>19.429188184922712</v>
      </c>
      <c r="G29" s="57">
        <v>19.43999959750445</v>
      </c>
      <c r="H29" s="57">
        <v>19.431425793306651</v>
      </c>
      <c r="I29" s="57">
        <v>19.452975551710523</v>
      </c>
      <c r="J29" s="57">
        <v>19.229237042431755</v>
      </c>
      <c r="K29" s="57">
        <v>19.026506914249744</v>
      </c>
      <c r="L29" s="57">
        <v>18.917967140037646</v>
      </c>
      <c r="M29" s="57">
        <v>18.729004582660373</v>
      </c>
      <c r="N29" s="57">
        <v>18.501466009066693</v>
      </c>
      <c r="O29" s="57">
        <v>18.390094259295527</v>
      </c>
      <c r="P29" s="57">
        <v>17.768227973657559</v>
      </c>
      <c r="Q29" s="57">
        <v>17.658724079495791</v>
      </c>
      <c r="R29" s="63">
        <v>17.567883826391661</v>
      </c>
    </row>
    <row r="30" spans="2:19" s="55" customFormat="1" ht="11.45" customHeight="1">
      <c r="B30" s="65" t="s">
        <v>81</v>
      </c>
      <c r="C30" s="66">
        <v>45.442095390413634</v>
      </c>
      <c r="D30" s="66">
        <v>45.405412488552251</v>
      </c>
      <c r="E30" s="66">
        <v>45.486631444444839</v>
      </c>
      <c r="F30" s="66">
        <v>45.510739300294979</v>
      </c>
      <c r="G30" s="66">
        <v>44.329374877190176</v>
      </c>
      <c r="H30" s="66">
        <v>44.261426878680219</v>
      </c>
      <c r="I30" s="66">
        <v>44.21570029683425</v>
      </c>
      <c r="J30" s="66">
        <v>44.174387958951435</v>
      </c>
      <c r="K30" s="66">
        <v>44.158322221895943</v>
      </c>
      <c r="L30" s="66">
        <v>44.077923554689349</v>
      </c>
      <c r="M30" s="66">
        <v>44.098230805539409</v>
      </c>
      <c r="N30" s="66">
        <v>44.100929004108643</v>
      </c>
      <c r="O30" s="66">
        <v>44.146765968046182</v>
      </c>
      <c r="P30" s="66">
        <v>44.188378193378135</v>
      </c>
      <c r="Q30" s="66">
        <v>44.222177565074851</v>
      </c>
      <c r="R30" s="67">
        <v>44.258560431281815</v>
      </c>
    </row>
    <row r="32" spans="2:19">
      <c r="B32" s="68" t="s">
        <v>59</v>
      </c>
      <c r="C32" s="69">
        <v>2000</v>
      </c>
      <c r="D32" s="69">
        <v>2001</v>
      </c>
      <c r="E32" s="69">
        <v>2002</v>
      </c>
      <c r="F32" s="69">
        <v>2003</v>
      </c>
      <c r="G32" s="69">
        <v>2004</v>
      </c>
      <c r="H32" s="69">
        <v>2005</v>
      </c>
      <c r="I32" s="69">
        <v>2006</v>
      </c>
      <c r="J32" s="69">
        <v>2007</v>
      </c>
      <c r="K32" s="69">
        <v>2008</v>
      </c>
      <c r="L32" s="69">
        <v>2009</v>
      </c>
      <c r="M32" s="69">
        <v>2010</v>
      </c>
      <c r="N32" s="69">
        <v>2011</v>
      </c>
      <c r="O32" s="69">
        <v>2012</v>
      </c>
      <c r="P32" s="69">
        <v>2013</v>
      </c>
      <c r="Q32" s="69">
        <v>2014</v>
      </c>
      <c r="R32" s="69">
        <v>2015</v>
      </c>
      <c r="S32" s="32" t="s">
        <v>94</v>
      </c>
    </row>
    <row r="33" spans="2:36">
      <c r="B33" s="33" t="s">
        <v>83</v>
      </c>
      <c r="C33" s="9">
        <f t="shared" ref="C33:R33" si="1">1-(C24/C23)</f>
        <v>4.8423025152711796E-3</v>
      </c>
      <c r="D33" s="9">
        <f t="shared" si="1"/>
        <v>-5.710685893931311E-3</v>
      </c>
      <c r="E33" s="9">
        <f t="shared" si="1"/>
        <v>-1.0095401593669173E-2</v>
      </c>
      <c r="F33" s="9">
        <f t="shared" si="1"/>
        <v>2.7673654990703067E-3</v>
      </c>
      <c r="G33" s="9">
        <f t="shared" si="1"/>
        <v>3.0086762018715074E-3</v>
      </c>
      <c r="H33" s="9">
        <f t="shared" si="1"/>
        <v>-2.381843014384577E-2</v>
      </c>
      <c r="I33" s="9">
        <f t="shared" si="1"/>
        <v>-1.8443002802672082E-2</v>
      </c>
      <c r="J33" s="9">
        <f t="shared" si="1"/>
        <v>2.0885150537271246E-2</v>
      </c>
      <c r="K33" s="9">
        <f t="shared" si="1"/>
        <v>-6.1039161268978681E-3</v>
      </c>
      <c r="L33" s="9">
        <f t="shared" si="1"/>
        <v>-1.8663143386902892E-2</v>
      </c>
      <c r="M33" s="9">
        <f t="shared" si="1"/>
        <v>1.9584671414331067E-3</v>
      </c>
      <c r="N33" s="9">
        <f t="shared" si="1"/>
        <v>-7.0910963102088997E-2</v>
      </c>
      <c r="O33" s="9">
        <f t="shared" si="1"/>
        <v>-8.0352568681309577E-2</v>
      </c>
      <c r="P33" s="9">
        <f t="shared" si="1"/>
        <v>-0.11263962226272017</v>
      </c>
      <c r="Q33" s="9">
        <f t="shared" si="1"/>
        <v>-0.10383002662003604</v>
      </c>
      <c r="R33" s="9">
        <f t="shared" si="1"/>
        <v>-9.8205624706637407E-2</v>
      </c>
      <c r="S33" s="70">
        <f>AVERAGE(C33:R33)</f>
        <v>-3.2206963964112122E-2</v>
      </c>
    </row>
    <row r="34" spans="2:36">
      <c r="B34" s="33" t="s">
        <v>84</v>
      </c>
      <c r="C34" s="9">
        <f>1-(C27/C26)</f>
        <v>-0.24351747120767731</v>
      </c>
      <c r="D34" s="9">
        <f t="shared" ref="D34:R34" si="2">1-(D27/D26)</f>
        <v>-0.21529791806481446</v>
      </c>
      <c r="E34" s="9">
        <f t="shared" si="2"/>
        <v>-0.17324041601899998</v>
      </c>
      <c r="F34" s="9">
        <f t="shared" si="2"/>
        <v>-0.15798068094967466</v>
      </c>
      <c r="G34" s="9">
        <f t="shared" si="2"/>
        <v>-0.16242551801527849</v>
      </c>
      <c r="H34" s="9">
        <f t="shared" si="2"/>
        <v>-0.14977963901932156</v>
      </c>
      <c r="I34" s="9">
        <f t="shared" si="2"/>
        <v>-0.13745581606019242</v>
      </c>
      <c r="J34" s="9">
        <f t="shared" si="2"/>
        <v>-0.13285072416049326</v>
      </c>
      <c r="K34" s="9">
        <f t="shared" si="2"/>
        <v>-0.14759660299263899</v>
      </c>
      <c r="L34" s="9">
        <f t="shared" si="2"/>
        <v>-0.14771791587149674</v>
      </c>
      <c r="M34" s="9">
        <f t="shared" si="2"/>
        <v>-0.16266474877500858</v>
      </c>
      <c r="N34" s="9">
        <f t="shared" si="2"/>
        <v>-0.16969755739367942</v>
      </c>
      <c r="O34" s="9">
        <f t="shared" si="2"/>
        <v>-0.17933941585703139</v>
      </c>
      <c r="P34" s="9">
        <f t="shared" si="2"/>
        <v>-0.19565353728093249</v>
      </c>
      <c r="Q34" s="9">
        <f t="shared" si="2"/>
        <v>-0.19333874415861674</v>
      </c>
      <c r="R34" s="9">
        <f t="shared" si="2"/>
        <v>-0.20477824240711984</v>
      </c>
      <c r="S34" s="70">
        <f>AVERAGE(C34:R34)</f>
        <v>-0.17333343426456105</v>
      </c>
    </row>
    <row r="35" spans="2:36">
      <c r="B35" s="71" t="s">
        <v>85</v>
      </c>
      <c r="C35" s="25">
        <f>1-(C30/C29)</f>
        <v>-1.3297752586277323</v>
      </c>
      <c r="D35" s="25">
        <f t="shared" ref="D35:Q35" si="3">1-(D30/D29)</f>
        <v>-1.33773714889645</v>
      </c>
      <c r="E35" s="25">
        <f t="shared" si="3"/>
        <v>-1.3501730987085128</v>
      </c>
      <c r="F35" s="25">
        <f t="shared" si="3"/>
        <v>-1.3423901640734464</v>
      </c>
      <c r="G35" s="25">
        <f t="shared" si="3"/>
        <v>-1.2803176849283897</v>
      </c>
      <c r="H35" s="25">
        <f t="shared" si="3"/>
        <v>-1.2778270287261426</v>
      </c>
      <c r="I35" s="25">
        <f t="shared" si="3"/>
        <v>-1.27295305951003</v>
      </c>
      <c r="J35" s="25">
        <f t="shared" si="3"/>
        <v>-1.2972512045836782</v>
      </c>
      <c r="K35" s="25">
        <f t="shared" si="3"/>
        <v>-1.3208843547011742</v>
      </c>
      <c r="L35" s="25">
        <f t="shared" si="3"/>
        <v>-1.3299503180446708</v>
      </c>
      <c r="M35" s="25">
        <f t="shared" si="3"/>
        <v>-1.35454215470513</v>
      </c>
      <c r="N35" s="25">
        <f t="shared" si="3"/>
        <v>-1.3836451112845256</v>
      </c>
      <c r="O35" s="25">
        <f t="shared" si="3"/>
        <v>-1.4005731208110359</v>
      </c>
      <c r="P35" s="25">
        <f t="shared" si="3"/>
        <v>-1.4869321948643388</v>
      </c>
      <c r="Q35" s="25">
        <f t="shared" si="3"/>
        <v>-1.5042679961471785</v>
      </c>
      <c r="R35" s="25">
        <f>1-(R30/R29)</f>
        <v>-1.5192880866387344</v>
      </c>
      <c r="S35" s="72">
        <f t="shared" ref="S35" si="4">AVERAGE(C35:R35)</f>
        <v>-1.3617817490781978</v>
      </c>
    </row>
    <row r="37" spans="2:36">
      <c r="B37" s="73" t="s">
        <v>87</v>
      </c>
      <c r="C37" s="69" t="s">
        <v>101</v>
      </c>
      <c r="D37" s="69" t="s">
        <v>96</v>
      </c>
      <c r="E37" s="69">
        <v>2019</v>
      </c>
      <c r="F37" s="69">
        <v>2020</v>
      </c>
      <c r="G37" s="69">
        <v>2021</v>
      </c>
      <c r="H37" s="69">
        <v>2022</v>
      </c>
      <c r="I37" s="69">
        <v>2023</v>
      </c>
      <c r="J37" s="69">
        <v>2024</v>
      </c>
      <c r="K37" s="69">
        <v>2025</v>
      </c>
      <c r="L37" s="69">
        <v>2026</v>
      </c>
      <c r="M37" s="69">
        <v>2027</v>
      </c>
      <c r="N37" s="69">
        <v>2028</v>
      </c>
      <c r="O37" s="69">
        <v>2029</v>
      </c>
      <c r="P37" s="69">
        <v>2030</v>
      </c>
      <c r="Q37" s="69">
        <v>2031</v>
      </c>
      <c r="R37" s="69">
        <v>2032</v>
      </c>
      <c r="S37" s="69">
        <v>2033</v>
      </c>
      <c r="T37" s="69">
        <v>2034</v>
      </c>
      <c r="U37" s="69">
        <v>2035</v>
      </c>
      <c r="V37" s="69">
        <v>2036</v>
      </c>
      <c r="W37" s="69">
        <v>2037</v>
      </c>
      <c r="X37" s="69">
        <v>2038</v>
      </c>
      <c r="Y37" s="69">
        <v>2039</v>
      </c>
      <c r="Z37" s="69">
        <v>2040</v>
      </c>
      <c r="AA37" s="69">
        <v>2041</v>
      </c>
      <c r="AB37" s="69">
        <v>2042</v>
      </c>
      <c r="AC37" s="69">
        <v>2043</v>
      </c>
      <c r="AD37" s="69">
        <v>2044</v>
      </c>
      <c r="AE37" s="69">
        <v>2045</v>
      </c>
      <c r="AF37" s="69">
        <v>2046</v>
      </c>
      <c r="AG37" s="69">
        <v>2047</v>
      </c>
      <c r="AH37" s="69">
        <v>2048</v>
      </c>
      <c r="AI37" s="69">
        <v>2049</v>
      </c>
      <c r="AJ37" s="74">
        <v>2050</v>
      </c>
    </row>
    <row r="38" spans="2:36" ht="15.75" customHeight="1">
      <c r="B38" s="33" t="s">
        <v>86</v>
      </c>
      <c r="C38" s="9" t="s">
        <v>88</v>
      </c>
      <c r="D38" s="34">
        <f>AVERAGE(E38:AJ38)</f>
        <v>0.27277228311966512</v>
      </c>
      <c r="E38" s="34">
        <v>0.26453042754932155</v>
      </c>
      <c r="F38" s="34">
        <v>0.26415015087812083</v>
      </c>
      <c r="G38" s="34">
        <v>0.26277507616159357</v>
      </c>
      <c r="H38" s="34">
        <v>0.26178790797394536</v>
      </c>
      <c r="I38" s="34">
        <v>0.2611870205028925</v>
      </c>
      <c r="J38" s="34">
        <v>0.26088942569552509</v>
      </c>
      <c r="K38" s="34">
        <v>0.2608131576849273</v>
      </c>
      <c r="L38" s="34">
        <v>0.26091657633982862</v>
      </c>
      <c r="M38" s="34">
        <v>0.26118951646492472</v>
      </c>
      <c r="N38" s="34">
        <v>0.26159403200673342</v>
      </c>
      <c r="O38" s="34">
        <v>0.26216674008371382</v>
      </c>
      <c r="P38" s="34">
        <v>0.2629757919279001</v>
      </c>
      <c r="Q38" s="34">
        <v>0.26401144531548526</v>
      </c>
      <c r="R38" s="34">
        <v>0.26525209998156529</v>
      </c>
      <c r="S38" s="34">
        <v>0.26666514392802393</v>
      </c>
      <c r="T38" s="34">
        <v>0.26820271129058149</v>
      </c>
      <c r="U38" s="34">
        <v>0.26981254834693658</v>
      </c>
      <c r="V38" s="34">
        <v>0.27146269973192827</v>
      </c>
      <c r="W38" s="34">
        <v>0.27311531616819679</v>
      </c>
      <c r="X38" s="34">
        <v>0.2747552379590269</v>
      </c>
      <c r="Y38" s="34">
        <v>0.27636329820396216</v>
      </c>
      <c r="Z38" s="34">
        <v>0.27794981030361521</v>
      </c>
      <c r="AA38" s="34">
        <v>0.27951864758500633</v>
      </c>
      <c r="AB38" s="34">
        <v>0.28110467442254372</v>
      </c>
      <c r="AC38" s="34">
        <v>0.28272547791656338</v>
      </c>
      <c r="AD38" s="34">
        <v>0.28440997829981302</v>
      </c>
      <c r="AE38" s="34">
        <v>0.28617803690150306</v>
      </c>
      <c r="AF38" s="34">
        <v>0.28806035896558918</v>
      </c>
      <c r="AG38" s="34">
        <v>0.29007245805231663</v>
      </c>
      <c r="AH38" s="34">
        <v>0.29225969775458571</v>
      </c>
      <c r="AI38" s="34">
        <v>0.29462468103135731</v>
      </c>
      <c r="AJ38" s="35">
        <v>0.29719291440125567</v>
      </c>
    </row>
    <row r="39" spans="2:36">
      <c r="B39" s="33" t="s">
        <v>91</v>
      </c>
      <c r="C39" s="9" t="s">
        <v>88</v>
      </c>
      <c r="D39" s="34">
        <f>AVERAGE(E39:AJ39)</f>
        <v>0.20665085400127389</v>
      </c>
      <c r="E39" s="34">
        <v>0.2480611726236838</v>
      </c>
      <c r="F39" s="34">
        <v>0.24771450851818627</v>
      </c>
      <c r="G39" s="34">
        <v>0.24747651434974044</v>
      </c>
      <c r="H39" s="34">
        <v>0.24723453159570991</v>
      </c>
      <c r="I39" s="34">
        <v>0.24693190624447817</v>
      </c>
      <c r="J39" s="34">
        <v>0.2464416353261521</v>
      </c>
      <c r="K39" s="34">
        <v>0.24559524972211136</v>
      </c>
      <c r="L39" s="34">
        <v>0.24431474061877653</v>
      </c>
      <c r="M39" s="34">
        <v>0.24253213485163427</v>
      </c>
      <c r="N39" s="34">
        <v>0.24017972782413397</v>
      </c>
      <c r="O39" s="34">
        <v>0.23723285563282934</v>
      </c>
      <c r="P39" s="34">
        <v>0.23366650571755343</v>
      </c>
      <c r="Q39" s="34">
        <v>0.22953099832977122</v>
      </c>
      <c r="R39" s="34">
        <v>0.22493454958175127</v>
      </c>
      <c r="S39" s="34">
        <v>0.22007503699864972</v>
      </c>
      <c r="T39" s="34">
        <v>0.21506857547000613</v>
      </c>
      <c r="U39" s="34">
        <v>0.21005044229240247</v>
      </c>
      <c r="V39" s="34">
        <v>0.20511314460848429</v>
      </c>
      <c r="W39" s="34">
        <v>0.2003177683749752</v>
      </c>
      <c r="X39" s="34">
        <v>0.19569583375471525</v>
      </c>
      <c r="Y39" s="34">
        <v>0.19123608175044096</v>
      </c>
      <c r="Z39" s="34">
        <v>0.18691476408210217</v>
      </c>
      <c r="AA39" s="34">
        <v>0.182650464647543</v>
      </c>
      <c r="AB39" s="34">
        <v>0.17835132052625641</v>
      </c>
      <c r="AC39" s="34">
        <v>0.17394353827624637</v>
      </c>
      <c r="AD39" s="34">
        <v>0.16935859513264795</v>
      </c>
      <c r="AE39" s="34">
        <v>0.16452135266697854</v>
      </c>
      <c r="AF39" s="34">
        <v>0.15938337211830492</v>
      </c>
      <c r="AG39" s="34">
        <v>0.15388629331785617</v>
      </c>
      <c r="AH39" s="34">
        <v>0.14797671882767899</v>
      </c>
      <c r="AI39" s="34">
        <v>0.14161058080243796</v>
      </c>
      <c r="AJ39" s="35">
        <v>0.13482641345652482</v>
      </c>
    </row>
    <row r="40" spans="2:36">
      <c r="B40" s="33" t="s">
        <v>92</v>
      </c>
      <c r="C40" s="9" t="s">
        <v>88</v>
      </c>
      <c r="D40" s="34">
        <f>AVERAGE(E40:AJ40)</f>
        <v>0.3301669081531084</v>
      </c>
      <c r="E40" s="34">
        <v>0.25812790669059332</v>
      </c>
      <c r="F40" s="34">
        <v>0.25809131927809464</v>
      </c>
      <c r="G40" s="34">
        <v>0.2580427137142759</v>
      </c>
      <c r="H40" s="34">
        <v>0.25796843429493871</v>
      </c>
      <c r="I40" s="34">
        <v>0.25790879797188432</v>
      </c>
      <c r="J40" s="34">
        <v>0.25807693682588789</v>
      </c>
      <c r="K40" s="34">
        <v>0.25825823552835825</v>
      </c>
      <c r="L40" s="34">
        <v>0.25854777343975488</v>
      </c>
      <c r="M40" s="34">
        <v>0.25907883653115898</v>
      </c>
      <c r="N40" s="34">
        <v>0.26004869611035586</v>
      </c>
      <c r="O40" s="34">
        <v>0.26125320919107331</v>
      </c>
      <c r="P40" s="34">
        <v>0.26299243115150922</v>
      </c>
      <c r="Q40" s="34">
        <v>0.26531219402355993</v>
      </c>
      <c r="R40" s="34">
        <v>0.26822083001610897</v>
      </c>
      <c r="S40" s="34">
        <v>0.27199992366152009</v>
      </c>
      <c r="T40" s="34">
        <v>0.27682873782100853</v>
      </c>
      <c r="U40" s="34">
        <v>0.28288133799560128</v>
      </c>
      <c r="V40" s="34">
        <v>0.29011173132392676</v>
      </c>
      <c r="W40" s="34">
        <v>0.29894196246043714</v>
      </c>
      <c r="X40" s="34">
        <v>0.30954792399856151</v>
      </c>
      <c r="Y40" s="34">
        <v>0.32206273362763377</v>
      </c>
      <c r="Z40" s="34">
        <v>0.33614863340503198</v>
      </c>
      <c r="AA40" s="34">
        <v>0.35239308511072198</v>
      </c>
      <c r="AB40" s="34">
        <v>0.37059248314911358</v>
      </c>
      <c r="AC40" s="34">
        <v>0.39113304426510437</v>
      </c>
      <c r="AD40" s="34">
        <v>0.41344856261775098</v>
      </c>
      <c r="AE40" s="34">
        <v>0.43733287177550689</v>
      </c>
      <c r="AF40" s="34">
        <v>0.46216738861733225</v>
      </c>
      <c r="AG40" s="34">
        <v>0.48782865987816593</v>
      </c>
      <c r="AH40" s="34">
        <v>0.51426458717224066</v>
      </c>
      <c r="AI40" s="34">
        <v>0.54024368472788842</v>
      </c>
      <c r="AJ40" s="35">
        <v>0.56548539452436564</v>
      </c>
    </row>
    <row r="41" spans="2:36">
      <c r="B41" s="71" t="s">
        <v>93</v>
      </c>
      <c r="C41" s="25" t="s">
        <v>88</v>
      </c>
      <c r="D41" s="75">
        <f>AVERAGE(E41:AJ41)</f>
        <v>0.3301669081531084</v>
      </c>
      <c r="E41" s="75">
        <v>0.25812790669059332</v>
      </c>
      <c r="F41" s="75">
        <v>0.25809131927809464</v>
      </c>
      <c r="G41" s="75">
        <v>0.2580427137142759</v>
      </c>
      <c r="H41" s="75">
        <v>0.25796843429493871</v>
      </c>
      <c r="I41" s="75">
        <v>0.25790879797188432</v>
      </c>
      <c r="J41" s="75">
        <v>0.25807693682588789</v>
      </c>
      <c r="K41" s="75">
        <v>0.25825823552835825</v>
      </c>
      <c r="L41" s="75">
        <v>0.25854777343975488</v>
      </c>
      <c r="M41" s="75">
        <v>0.25907883653115898</v>
      </c>
      <c r="N41" s="75">
        <v>0.26004869611035586</v>
      </c>
      <c r="O41" s="75">
        <v>0.26125320919107331</v>
      </c>
      <c r="P41" s="75">
        <v>0.26299243115150922</v>
      </c>
      <c r="Q41" s="75">
        <v>0.26531219402355993</v>
      </c>
      <c r="R41" s="75">
        <v>0.26822083001610897</v>
      </c>
      <c r="S41" s="75">
        <v>0.27199992366152009</v>
      </c>
      <c r="T41" s="75">
        <v>0.27682873782100853</v>
      </c>
      <c r="U41" s="75">
        <v>0.28288133799560128</v>
      </c>
      <c r="V41" s="75">
        <v>0.29011173132392676</v>
      </c>
      <c r="W41" s="75">
        <v>0.29894196246043714</v>
      </c>
      <c r="X41" s="75">
        <v>0.30954792399856151</v>
      </c>
      <c r="Y41" s="75">
        <v>0.32206273362763377</v>
      </c>
      <c r="Z41" s="75">
        <v>0.33614863340503198</v>
      </c>
      <c r="AA41" s="75">
        <v>0.35239308511072198</v>
      </c>
      <c r="AB41" s="75">
        <v>0.37059248314911358</v>
      </c>
      <c r="AC41" s="75">
        <v>0.39113304426510437</v>
      </c>
      <c r="AD41" s="75">
        <v>0.41344856261775098</v>
      </c>
      <c r="AE41" s="75">
        <v>0.43733287177550689</v>
      </c>
      <c r="AF41" s="75">
        <v>0.46216738861733225</v>
      </c>
      <c r="AG41" s="75">
        <v>0.48782865987816593</v>
      </c>
      <c r="AH41" s="75">
        <v>0.51426458717224066</v>
      </c>
      <c r="AI41" s="75">
        <v>0.54024368472788842</v>
      </c>
      <c r="AJ41" s="76">
        <v>0.56548539452436564</v>
      </c>
    </row>
    <row r="45" spans="2:36">
      <c r="E45" s="1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87"/>
  <sheetViews>
    <sheetView workbookViewId="0">
      <pane xSplit="7" ySplit="2" topLeftCell="AX15" activePane="bottomRight" state="frozen"/>
      <selection pane="topRight" activeCell="H1" sqref="H1"/>
      <selection pane="bottomLeft" activeCell="A3" sqref="A3"/>
      <selection pane="bottomRight" activeCell="I44" sqref="I44:BF44"/>
    </sheetView>
  </sheetViews>
  <sheetFormatPr defaultColWidth="10.7109375" defaultRowHeight="15"/>
  <cols>
    <col min="1" max="1" width="11.5703125" bestFit="1" customWidth="1"/>
    <col min="3" max="3" width="10.7109375" customWidth="1"/>
    <col min="4" max="4" width="31.140625" customWidth="1"/>
    <col min="5" max="5" width="35.42578125" customWidth="1"/>
    <col min="6" max="6" width="24.7109375" customWidth="1"/>
    <col min="7" max="7" width="30.42578125" bestFit="1" customWidth="1"/>
    <col min="8" max="26" width="30.42578125" customWidth="1"/>
  </cols>
  <sheetData>
    <row r="1" spans="1:58">
      <c r="A1" s="168" t="s">
        <v>186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9" t="s">
        <v>114</v>
      </c>
      <c r="E3" s="101" t="s">
        <v>130</v>
      </c>
      <c r="F3" s="103" t="s">
        <v>131</v>
      </c>
      <c r="G3" t="s">
        <v>4</v>
      </c>
      <c r="H3" s="90">
        <f>TRA_VEffInv!B34</f>
        <v>0</v>
      </c>
      <c r="I3" s="90">
        <f>TRA_VEffInv!C34</f>
        <v>3.4030185396379409</v>
      </c>
      <c r="J3" s="90">
        <f>TRA_VEffInv!D34</f>
        <v>3.3982611809259002</v>
      </c>
      <c r="K3" s="90">
        <f>TRA_VEffInv!E34</f>
        <v>3.3511578144037055</v>
      </c>
      <c r="L3" s="90">
        <f>TRA_VEffInv!F34</f>
        <v>3.3566507907047156</v>
      </c>
      <c r="M3" s="90">
        <f>TRA_VEffInv!G34</f>
        <v>3.3350427116800172</v>
      </c>
      <c r="N3" s="90">
        <f>TRA_VEffInv!H34</f>
        <v>3.2771333192401961</v>
      </c>
      <c r="O3" s="90">
        <f>TRA_VEffInv!I34</f>
        <v>3.2209923381067012</v>
      </c>
      <c r="P3" s="90">
        <f>TRA_VEffInv!J34</f>
        <v>3.1341616593305162</v>
      </c>
      <c r="Q3" s="90">
        <f>TRA_VEffInv!K34</f>
        <v>2.9338402957552625</v>
      </c>
      <c r="R3" s="90">
        <f>TRA_VEffInv!L34</f>
        <v>2.841527429329386</v>
      </c>
      <c r="S3" s="90">
        <f>TRA_VEffInv!M34</f>
        <v>2.780640737252261</v>
      </c>
      <c r="T3" s="90">
        <f>TRA_VEffInv!N34</f>
        <v>2.7030279641658339</v>
      </c>
      <c r="U3" s="90">
        <f>TRA_VEffInv!O34</f>
        <v>2.5792311317922167</v>
      </c>
      <c r="V3" s="90">
        <f>TRA_VEffInv!P34</f>
        <v>2.5234977252155351</v>
      </c>
      <c r="W3" s="90">
        <f>TRA_VEffInv!Q34</f>
        <v>2.5327335056576796</v>
      </c>
      <c r="X3" s="90">
        <f>TRA_VEffInv!R34</f>
        <v>2.5518591379960651</v>
      </c>
      <c r="Y3" s="90">
        <f>TRA_VEffInv!S34</f>
        <v>2.536829777913149</v>
      </c>
      <c r="Z3" s="90">
        <f>TRA_VEffInv!T34</f>
        <v>2.5335192137064104</v>
      </c>
      <c r="AA3" s="90">
        <f>TRA_VEffInv!U34</f>
        <v>2.5220998189469057</v>
      </c>
      <c r="AB3" s="90">
        <f>TRA_VEffInv!V34</f>
        <v>2.5155071804516496</v>
      </c>
      <c r="AC3" s="90">
        <f>TRA_VEffInv!W34</f>
        <v>2.5058474306396072</v>
      </c>
      <c r="AD3" s="90">
        <f>TRA_VEffInv!X34</f>
        <v>2.4964546039643056</v>
      </c>
      <c r="AE3" s="90">
        <f>TRA_VEffInv!Y34</f>
        <v>2.4872062492674236</v>
      </c>
      <c r="AF3" s="90">
        <f>TRA_VEffInv!Z34</f>
        <v>2.4799994926979205</v>
      </c>
      <c r="AG3" s="90">
        <f>TRA_VEffInv!AA34</f>
        <v>2.4739408278269717</v>
      </c>
      <c r="AH3" s="90">
        <f>TRA_VEffInv!AB34</f>
        <v>2.4703158125122124</v>
      </c>
      <c r="AI3" s="90">
        <f>TRA_VEffInv!AC34</f>
        <v>2.4647395465747088</v>
      </c>
      <c r="AJ3" s="90">
        <f>TRA_VEffInv!AD34</f>
        <v>2.4603048580997782</v>
      </c>
      <c r="AK3" s="90">
        <f>TRA_VEffInv!AE34</f>
        <v>2.4566763475917819</v>
      </c>
      <c r="AL3" s="90">
        <f>TRA_VEffInv!AF34</f>
        <v>2.4527788611432966</v>
      </c>
      <c r="AM3" s="90">
        <f>TRA_VEffInv!AG34</f>
        <v>2.4477500293325289</v>
      </c>
      <c r="AN3" s="90">
        <f>TRA_VEffInv!AH34</f>
        <v>2.4413229016486104</v>
      </c>
      <c r="AO3" s="90">
        <f>TRA_VEffInv!AI34</f>
        <v>2.4332814318269365</v>
      </c>
      <c r="AP3" s="90">
        <f>TRA_VEffInv!AJ34</f>
        <v>2.4252307387264369</v>
      </c>
      <c r="AQ3" s="90">
        <f>TRA_VEffInv!AK34</f>
        <v>2.416790594102086</v>
      </c>
      <c r="AR3" s="90">
        <f>TRA_VEffInv!AL34</f>
        <v>2.4078689537026285</v>
      </c>
      <c r="AS3" s="90">
        <f>TRA_VEffInv!AM34</f>
        <v>2.3993112631544888</v>
      </c>
      <c r="AT3" s="90">
        <f>TRA_VEffInv!AN34</f>
        <v>2.390428690019081</v>
      </c>
      <c r="AU3" s="90">
        <f>TRA_VEffInv!AO34</f>
        <v>2.3811314073749239</v>
      </c>
      <c r="AV3" s="90">
        <f>TRA_VEffInv!AP34</f>
        <v>2.3720188755695082</v>
      </c>
      <c r="AW3" s="90">
        <f>TRA_VEffInv!AQ34</f>
        <v>2.3637589307322111</v>
      </c>
      <c r="AX3" s="90">
        <f>TRA_VEffInv!AR34</f>
        <v>2.3550778966001689</v>
      </c>
      <c r="AY3" s="90">
        <f>TRA_VEffInv!AS34</f>
        <v>2.3462710870940322</v>
      </c>
      <c r="AZ3" s="90">
        <f>TRA_VEffInv!AT34</f>
        <v>2.336747553878499</v>
      </c>
      <c r="BA3" s="90">
        <f>TRA_VEffInv!AU34</f>
        <v>2.3282117257998776</v>
      </c>
      <c r="BB3" s="90">
        <f>TRA_VEffInv!AV34</f>
        <v>2.3199054274883624</v>
      </c>
      <c r="BC3" s="90">
        <f>TRA_VEffInv!AW34</f>
        <v>2.3114598355181051</v>
      </c>
      <c r="BD3" s="90">
        <f>TRA_VEffInv!AX34</f>
        <v>2.3033982731936891</v>
      </c>
      <c r="BE3" s="90">
        <f>TRA_VEffInv!AY34</f>
        <v>2.2954171174803437</v>
      </c>
      <c r="BF3" s="90">
        <f>TRA_VEffInv!AZ34</f>
        <v>2.2874745976465807</v>
      </c>
    </row>
    <row r="4" spans="1:58">
      <c r="A4" t="s">
        <v>195</v>
      </c>
      <c r="B4" t="s">
        <v>194</v>
      </c>
      <c r="D4" s="99" t="s">
        <v>68</v>
      </c>
      <c r="E4" s="101" t="s">
        <v>130</v>
      </c>
      <c r="F4" s="103" t="s">
        <v>208</v>
      </c>
      <c r="G4" t="s">
        <v>207</v>
      </c>
      <c r="I4" s="102">
        <v>5.62456222416911</v>
      </c>
      <c r="J4" s="102">
        <v>5.5889249373042729</v>
      </c>
      <c r="K4" s="102">
        <v>5.5328059183726213</v>
      </c>
      <c r="L4" s="102">
        <v>5.4657065130577358</v>
      </c>
      <c r="M4" s="102">
        <v>5.6872621182306036</v>
      </c>
      <c r="N4" s="102">
        <v>5.4062440052622023</v>
      </c>
      <c r="O4" s="102">
        <v>5.3627449924097528</v>
      </c>
      <c r="P4" s="102">
        <v>5.2084509958706651</v>
      </c>
      <c r="Q4" s="102">
        <v>4.9917586403477703</v>
      </c>
      <c r="R4" s="102">
        <v>4.8311223533953243</v>
      </c>
      <c r="S4" s="102">
        <v>4.7095828787946115</v>
      </c>
      <c r="T4" s="102">
        <v>4.614810677826493</v>
      </c>
      <c r="U4" s="102">
        <v>4.4690745900579802</v>
      </c>
      <c r="V4" s="102">
        <v>4.3147497882727457</v>
      </c>
      <c r="W4" s="102">
        <v>4.2043588495999709</v>
      </c>
      <c r="X4" s="102">
        <v>4.1154345264977259</v>
      </c>
      <c r="Y4" s="102">
        <v>4.1088013473183409</v>
      </c>
      <c r="Z4" s="102">
        <v>4.0248851818493634</v>
      </c>
      <c r="AA4" s="102">
        <v>3.970600263074199</v>
      </c>
      <c r="AB4" s="102">
        <v>3.926022818532001</v>
      </c>
      <c r="AC4" s="102">
        <v>3.8996363361304551</v>
      </c>
      <c r="AD4" s="102">
        <v>3.873844386160695</v>
      </c>
      <c r="AE4" s="102">
        <v>3.8370485018611031</v>
      </c>
      <c r="AF4" s="102">
        <v>3.8069678993341554</v>
      </c>
      <c r="AG4" s="102">
        <v>3.7776388504349989</v>
      </c>
      <c r="AH4" s="102">
        <v>3.7484640617426601</v>
      </c>
      <c r="AI4" s="102">
        <v>3.7228569615777092</v>
      </c>
      <c r="AJ4" s="102">
        <v>3.69854051983368</v>
      </c>
      <c r="AK4" s="102">
        <v>3.6726630247197289</v>
      </c>
      <c r="AL4" s="102">
        <v>3.6452975561570105</v>
      </c>
      <c r="AM4" s="102">
        <v>3.6195236703990075</v>
      </c>
      <c r="AN4" s="102">
        <v>3.5934497539944177</v>
      </c>
      <c r="AO4" s="102">
        <v>3.5696673333804196</v>
      </c>
      <c r="AP4" s="102">
        <v>3.5458411702649806</v>
      </c>
      <c r="AQ4" s="102">
        <v>3.5227342872071765</v>
      </c>
      <c r="AR4" s="102">
        <v>3.5001530963805565</v>
      </c>
      <c r="AS4" s="102">
        <v>3.4780609297653307</v>
      </c>
      <c r="AT4" s="102">
        <v>3.4564895682372097</v>
      </c>
      <c r="AU4" s="102">
        <v>3.4349110461861243</v>
      </c>
      <c r="AV4" s="102">
        <v>3.4141026457856452</v>
      </c>
      <c r="AW4" s="102">
        <v>3.3936533914879323</v>
      </c>
      <c r="AX4" s="102">
        <v>3.3733458833869494</v>
      </c>
      <c r="AY4" s="102">
        <v>3.35345599686854</v>
      </c>
      <c r="AZ4" s="102">
        <v>3.3339096368599401</v>
      </c>
      <c r="BA4" s="102">
        <v>3.3143497132962261</v>
      </c>
      <c r="BB4" s="102">
        <v>3.2952564903883328</v>
      </c>
      <c r="BC4" s="102">
        <v>3.2764636772518654</v>
      </c>
      <c r="BD4" s="102">
        <v>3.2578798806822529</v>
      </c>
      <c r="BE4" s="102">
        <v>3.2396252017410694</v>
      </c>
      <c r="BF4" s="102">
        <v>3.2216388172257298</v>
      </c>
    </row>
    <row r="5" spans="1:58">
      <c r="A5" t="s">
        <v>195</v>
      </c>
      <c r="B5" t="s">
        <v>194</v>
      </c>
      <c r="D5" s="99" t="s">
        <v>68</v>
      </c>
      <c r="E5" s="101" t="s">
        <v>135</v>
      </c>
      <c r="F5" s="101" t="s">
        <v>135</v>
      </c>
      <c r="G5" t="s">
        <v>2</v>
      </c>
      <c r="H5" s="102">
        <f>TRA_VEffInv!B70</f>
        <v>0</v>
      </c>
      <c r="I5" s="102">
        <f>TRA_VEffInv!C70</f>
        <v>0</v>
      </c>
      <c r="J5" s="102">
        <f>TRA_VEffInv!D70</f>
        <v>0</v>
      </c>
      <c r="K5" s="102">
        <f>TRA_VEffInv!E70</f>
        <v>2.3474127059986687</v>
      </c>
      <c r="L5" s="102">
        <f>TRA_VEffInv!F70</f>
        <v>2.3239385789386815</v>
      </c>
      <c r="M5" s="102">
        <f>TRA_VEffInv!G70</f>
        <v>2.3006991931492946</v>
      </c>
      <c r="N5" s="102">
        <f>TRA_VEffInv!H70</f>
        <v>2.3842691597485972</v>
      </c>
      <c r="O5" s="102">
        <f>TRA_VEffInv!I70</f>
        <v>2.3615879713236287</v>
      </c>
      <c r="P5" s="102">
        <f>TRA_VEffInv!J70</f>
        <v>2.3991447681669786</v>
      </c>
      <c r="Q5" s="102">
        <f>TRA_VEffInv!K70</f>
        <v>2.3943639721591246</v>
      </c>
      <c r="R5" s="102">
        <f>TRA_VEffInv!L70</f>
        <v>2.2250298682014038</v>
      </c>
      <c r="S5" s="102">
        <f>TRA_VEffInv!M70</f>
        <v>2.2907688583612771</v>
      </c>
      <c r="T5" s="102">
        <f>TRA_VEffInv!N70</f>
        <v>2.2938538768890688</v>
      </c>
      <c r="U5" s="102">
        <f>TRA_VEffInv!O70</f>
        <v>2.2837271754554456</v>
      </c>
      <c r="V5" s="102">
        <f>TRA_VEffInv!P70</f>
        <v>2.2731989248120175</v>
      </c>
      <c r="W5" s="102">
        <f>TRA_VEffInv!Q70</f>
        <v>2.250314764131041</v>
      </c>
      <c r="X5" s="102">
        <f>TRA_VEffInv!R70</f>
        <v>2.2289084929349023</v>
      </c>
      <c r="Y5" s="102">
        <f>TRA_VEffInv!S70</f>
        <v>2.2205611649509156</v>
      </c>
      <c r="Z5" s="102">
        <f>TRA_VEffInv!T70</f>
        <v>2.2081249669476111</v>
      </c>
      <c r="AA5" s="102">
        <f>TRA_VEffInv!U70</f>
        <v>2.1996088028164418</v>
      </c>
      <c r="AB5" s="102">
        <f>TRA_VEffInv!V70</f>
        <v>2.1991248006364512</v>
      </c>
      <c r="AC5" s="102">
        <f>TRA_VEffInv!W70</f>
        <v>2.1917432697443422</v>
      </c>
      <c r="AD5" s="102">
        <f>TRA_VEffInv!X70</f>
        <v>2.1816427940693188</v>
      </c>
      <c r="AE5" s="102">
        <f>TRA_VEffInv!Y70</f>
        <v>2.1748896162057809</v>
      </c>
      <c r="AF5" s="102">
        <f>TRA_VEffInv!Z70</f>
        <v>2.1664828154445099</v>
      </c>
      <c r="AG5" s="102">
        <f>TRA_VEffInv!AA70</f>
        <v>2.1571056690822585</v>
      </c>
      <c r="AH5" s="102">
        <f>TRA_VEffInv!AB70</f>
        <v>2.1461710021110196</v>
      </c>
      <c r="AI5" s="102">
        <f>TRA_VEffInv!AC70</f>
        <v>2.134558861583336</v>
      </c>
      <c r="AJ5" s="102">
        <f>TRA_VEffInv!AD70</f>
        <v>2.1209268647580579</v>
      </c>
      <c r="AK5" s="102">
        <f>TRA_VEffInv!AE70</f>
        <v>2.1074110416682021</v>
      </c>
      <c r="AL5" s="102">
        <f>TRA_VEffInv!AF70</f>
        <v>2.093619422661837</v>
      </c>
      <c r="AM5" s="102">
        <f>TRA_VEffInv!AG70</f>
        <v>2.0787008715147128</v>
      </c>
      <c r="AN5" s="102">
        <f>TRA_VEffInv!AH70</f>
        <v>2.0646886388080476</v>
      </c>
      <c r="AO5" s="102">
        <f>TRA_VEffInv!AI70</f>
        <v>2.0515820365663497</v>
      </c>
      <c r="AP5" s="102">
        <f>TRA_VEffInv!AJ70</f>
        <v>2.0389729863050374</v>
      </c>
      <c r="AQ5" s="102">
        <f>TRA_VEffInv!AK70</f>
        <v>2.0266508272652528</v>
      </c>
      <c r="AR5" s="102">
        <f>TRA_VEffInv!AL70</f>
        <v>2.014730526112289</v>
      </c>
      <c r="AS5" s="102">
        <f>TRA_VEffInv!AM70</f>
        <v>2.0031612322682966</v>
      </c>
      <c r="AT5" s="102">
        <f>TRA_VEffInv!AN70</f>
        <v>1.991466966321233</v>
      </c>
      <c r="AU5" s="102">
        <f>TRA_VEffInv!AO70</f>
        <v>1.9796539308638987</v>
      </c>
      <c r="AV5" s="102">
        <f>TRA_VEffInv!AP70</f>
        <v>1.9679286429330767</v>
      </c>
      <c r="AW5" s="102">
        <f>TRA_VEffInv!AQ70</f>
        <v>1.9571021903959991</v>
      </c>
      <c r="AX5" s="102">
        <f>TRA_VEffInv!AR70</f>
        <v>1.9465546033028422</v>
      </c>
      <c r="AY5" s="102">
        <f>TRA_VEffInv!AS70</f>
        <v>1.9361967225135261</v>
      </c>
      <c r="AZ5" s="102">
        <f>TRA_VEffInv!AT70</f>
        <v>1.9262120345847218</v>
      </c>
      <c r="BA5" s="102">
        <f>TRA_VEffInv!AU70</f>
        <v>1.916466616754811</v>
      </c>
      <c r="BB5" s="102">
        <f>TRA_VEffInv!AV70</f>
        <v>1.9068615530390907</v>
      </c>
      <c r="BC5" s="102">
        <f>TRA_VEffInv!AW70</f>
        <v>1.8973469717536524</v>
      </c>
      <c r="BD5" s="102">
        <f>TRA_VEffInv!AX70</f>
        <v>1.8879338903067377</v>
      </c>
      <c r="BE5" s="102">
        <f>TRA_VEffInv!AY70</f>
        <v>1.8786519929831242</v>
      </c>
      <c r="BF5" s="102">
        <f>TRA_VEffInv!AZ70</f>
        <v>1.8695322552478311</v>
      </c>
    </row>
    <row r="6" spans="1:58">
      <c r="A6" t="s">
        <v>195</v>
      </c>
      <c r="B6" t="s">
        <v>194</v>
      </c>
      <c r="D6" s="99" t="s">
        <v>68</v>
      </c>
      <c r="E6" s="101" t="s">
        <v>130</v>
      </c>
      <c r="F6" s="103" t="s">
        <v>142</v>
      </c>
      <c r="G6" t="s">
        <v>3</v>
      </c>
      <c r="H6" s="90">
        <f>TRA_VEffInv!B49</f>
        <v>0</v>
      </c>
      <c r="I6" s="90">
        <f>TRA_VEffInv!C49</f>
        <v>6.1255230177208153</v>
      </c>
      <c r="J6" s="90">
        <f>TRA_VEffInv!D49</f>
        <v>7.475584516371728</v>
      </c>
      <c r="K6" s="90">
        <f>TRA_VEffInv!E49</f>
        <v>6.3719314018662674</v>
      </c>
      <c r="L6" s="90">
        <f>TRA_VEffInv!F49</f>
        <v>7.0260904750975532</v>
      </c>
      <c r="M6" s="90">
        <f>TRA_VEffInv!G49</f>
        <v>6.3111081175189208</v>
      </c>
      <c r="N6" s="90">
        <f>TRA_VEffInv!H49</f>
        <v>5.7884425694260697</v>
      </c>
      <c r="O6" s="90">
        <f>TRA_VEffInv!I49</f>
        <v>5.991728443519535</v>
      </c>
      <c r="P6" s="90">
        <f>TRA_VEffInv!J49</f>
        <v>5.8843206442198932</v>
      </c>
      <c r="Q6" s="90">
        <f>TRA_VEffInv!K49</f>
        <v>6.0184397736891917</v>
      </c>
      <c r="R6" s="90">
        <f>TRA_VEffInv!L49</f>
        <v>5.9415871025750668</v>
      </c>
      <c r="S6" s="90">
        <f>TRA_VEffInv!M49</f>
        <v>5.7508674546704457</v>
      </c>
      <c r="T6" s="90">
        <f>TRA_VEffInv!N49</f>
        <v>5.9461884315226534</v>
      </c>
      <c r="U6" s="90">
        <f>TRA_VEffInv!O49</f>
        <v>4.823240206462013</v>
      </c>
      <c r="V6" s="90">
        <f>TRA_VEffInv!P49</f>
        <v>4.9233031347433212</v>
      </c>
      <c r="W6" s="90">
        <f>TRA_VEffInv!Q49</f>
        <v>4.4655868743658127</v>
      </c>
      <c r="X6" s="90">
        <f>TRA_VEffInv!R49</f>
        <v>4.3803511579374899</v>
      </c>
      <c r="Y6" s="90">
        <f>TRA_VEffInv!S49</f>
        <v>4.3799568502672992</v>
      </c>
      <c r="Z6" s="90">
        <f>TRA_VEffInv!T49</f>
        <v>4.363559488597665</v>
      </c>
      <c r="AA6" s="90">
        <f>TRA_VEffInv!U49</f>
        <v>4.2788054170188614</v>
      </c>
      <c r="AB6" s="90">
        <f>TRA_VEffInv!V49</f>
        <v>4.306649726843335</v>
      </c>
      <c r="AC6" s="90">
        <f>TRA_VEffInv!W49</f>
        <v>4.2494412956442007</v>
      </c>
      <c r="AD6" s="90">
        <f>TRA_VEffInv!X49</f>
        <v>4.2171809002407414</v>
      </c>
      <c r="AE6" s="90">
        <f>TRA_VEffInv!Y49</f>
        <v>4.187420675221782</v>
      </c>
      <c r="AF6" s="90">
        <f>TRA_VEffInv!Z49</f>
        <v>4.1675168364310498</v>
      </c>
      <c r="AG6" s="90">
        <f>TRA_VEffInv!AA49</f>
        <v>4.147543024270111</v>
      </c>
      <c r="AH6" s="90">
        <f>TRA_VEffInv!AB49</f>
        <v>4.1255540871307588</v>
      </c>
      <c r="AI6" s="90">
        <f>TRA_VEffInv!AC49</f>
        <v>4.0992152143521725</v>
      </c>
      <c r="AJ6" s="90">
        <f>TRA_VEffInv!AD49</f>
        <v>4.0748621380556669</v>
      </c>
      <c r="AK6" s="90">
        <f>TRA_VEffInv!AE49</f>
        <v>4.0570382414810382</v>
      </c>
      <c r="AL6" s="90">
        <f>TRA_VEffInv!AF49</f>
        <v>4.0340150985727945</v>
      </c>
      <c r="AM6" s="90">
        <f>TRA_VEffInv!AG49</f>
        <v>4.0109606473276749</v>
      </c>
      <c r="AN6" s="90">
        <f>TRA_VEffInv!AH49</f>
        <v>3.9879258009558956</v>
      </c>
      <c r="AO6" s="90">
        <f>TRA_VEffInv!AI49</f>
        <v>3.9653743973847901</v>
      </c>
      <c r="AP6" s="90">
        <f>TRA_VEffInv!AJ49</f>
        <v>3.94294031817779</v>
      </c>
      <c r="AQ6" s="90">
        <f>TRA_VEffInv!AK49</f>
        <v>3.920492195357026</v>
      </c>
      <c r="AR6" s="90">
        <f>TRA_VEffInv!AL49</f>
        <v>3.8986041574214574</v>
      </c>
      <c r="AS6" s="90">
        <f>TRA_VEffInv!AM49</f>
        <v>3.8766739612480139</v>
      </c>
      <c r="AT6" s="90">
        <f>TRA_VEffInv!AN49</f>
        <v>3.8542016453151939</v>
      </c>
      <c r="AU6" s="90">
        <f>TRA_VEffInv!AO49</f>
        <v>3.8321734790597377</v>
      </c>
      <c r="AV6" s="90">
        <f>TRA_VEffInv!AP49</f>
        <v>3.810405901674192</v>
      </c>
      <c r="AW6" s="90">
        <f>TRA_VEffInv!AQ49</f>
        <v>3.7884261466285793</v>
      </c>
      <c r="AX6" s="90">
        <f>TRA_VEffInv!AR49</f>
        <v>3.7668628448322234</v>
      </c>
      <c r="AY6" s="90">
        <f>TRA_VEffInv!AS49</f>
        <v>3.7453048755007323</v>
      </c>
      <c r="AZ6" s="90">
        <f>TRA_VEffInv!AT49</f>
        <v>3.7241307036474369</v>
      </c>
      <c r="BA6" s="90">
        <f>TRA_VEffInv!AU49</f>
        <v>3.7032297738932995</v>
      </c>
      <c r="BB6" s="90">
        <f>TRA_VEffInv!AV49</f>
        <v>3.682954680867121</v>
      </c>
      <c r="BC6" s="90">
        <f>TRA_VEffInv!AW49</f>
        <v>3.6629389993953625</v>
      </c>
      <c r="BD6" s="90">
        <f>TRA_VEffInv!AX49</f>
        <v>3.6432400013439534</v>
      </c>
      <c r="BE6" s="90">
        <f>TRA_VEffInv!AY49</f>
        <v>3.6241195988462911</v>
      </c>
      <c r="BF6" s="90">
        <f>TRA_VEffInv!AZ49</f>
        <v>3.60537581154116</v>
      </c>
    </row>
    <row r="7" spans="1:58">
      <c r="A7" t="s">
        <v>195</v>
      </c>
      <c r="B7" t="s">
        <v>194</v>
      </c>
      <c r="D7" s="99" t="s">
        <v>68</v>
      </c>
      <c r="E7" s="101" t="s">
        <v>130</v>
      </c>
      <c r="F7" s="103" t="s">
        <v>131</v>
      </c>
      <c r="G7" t="s">
        <v>4</v>
      </c>
      <c r="H7" s="90">
        <f>TRA_VEffInv!B48</f>
        <v>0</v>
      </c>
      <c r="I7" s="90">
        <f>TRA_VEffInv!C48</f>
        <v>5.9572927423122666</v>
      </c>
      <c r="J7" s="90">
        <f>TRA_VEffInv!D48</f>
        <v>5.9305343969185991</v>
      </c>
      <c r="K7" s="90">
        <f>TRA_VEffInv!E48</f>
        <v>5.8722708356717979</v>
      </c>
      <c r="L7" s="90">
        <f>TRA_VEffInv!F48</f>
        <v>5.8765524155306643</v>
      </c>
      <c r="M7" s="90">
        <f>TRA_VEffInv!G48</f>
        <v>6.1118113293246363</v>
      </c>
      <c r="N7" s="90">
        <f>TRA_VEffInv!H48</f>
        <v>5.752905488707075</v>
      </c>
      <c r="O7" s="90">
        <f>TRA_VEffInv!I48</f>
        <v>5.6750614739833845</v>
      </c>
      <c r="P7" s="90">
        <f>TRA_VEffInv!J48</f>
        <v>5.5236983617429853</v>
      </c>
      <c r="Q7" s="90">
        <f>TRA_VEffInv!K48</f>
        <v>5.2357453964076832</v>
      </c>
      <c r="R7" s="90">
        <f>TRA_VEffInv!L48</f>
        <v>5.0772341496237603</v>
      </c>
      <c r="S7" s="90">
        <f>TRA_VEffInv!M48</f>
        <v>4.9499288872031029</v>
      </c>
      <c r="T7" s="90">
        <f>TRA_VEffInv!N48</f>
        <v>4.8318825116274784</v>
      </c>
      <c r="U7" s="90">
        <f>TRA_VEffInv!O48</f>
        <v>4.6386793962340747</v>
      </c>
      <c r="V7" s="90">
        <f>TRA_VEffInv!P48</f>
        <v>4.4977490862916811</v>
      </c>
      <c r="W7" s="90">
        <f>TRA_VEffInv!Q48</f>
        <v>4.4131153029476051</v>
      </c>
      <c r="X7" s="90">
        <f>TRA_VEffInv!R48</f>
        <v>4.3082672829041364</v>
      </c>
      <c r="Y7" s="90">
        <f>TRA_VEffInv!S48</f>
        <v>4.2830669810633726</v>
      </c>
      <c r="Z7" s="90">
        <f>TRA_VEffInv!T48</f>
        <v>4.2008445353381676</v>
      </c>
      <c r="AA7" s="90">
        <f>TRA_VEffInv!U48</f>
        <v>4.1421344396516373</v>
      </c>
      <c r="AB7" s="90">
        <f>TRA_VEffInv!V48</f>
        <v>4.0930204106358961</v>
      </c>
      <c r="AC7" s="90">
        <f>TRA_VEffInv!W48</f>
        <v>4.0617490662268585</v>
      </c>
      <c r="AD7" s="90">
        <f>TRA_VEffInv!X48</f>
        <v>4.0330620532084742</v>
      </c>
      <c r="AE7" s="90">
        <f>TRA_VEffInv!Y48</f>
        <v>3.993743135289876</v>
      </c>
      <c r="AF7" s="90">
        <f>TRA_VEffInv!Z48</f>
        <v>3.9616126070960975</v>
      </c>
      <c r="AG7" s="90">
        <f>TRA_VEffInv!AA48</f>
        <v>3.9300394179150993</v>
      </c>
      <c r="AH7" s="90">
        <f>TRA_VEffInv!AB48</f>
        <v>3.8983946960203788</v>
      </c>
      <c r="AI7" s="90">
        <f>TRA_VEffInv!AC48</f>
        <v>3.8708531061120097</v>
      </c>
      <c r="AJ7" s="90">
        <f>TRA_VEffInv!AD48</f>
        <v>3.8441139393478863</v>
      </c>
      <c r="AK7" s="90">
        <f>TRA_VEffInv!AE48</f>
        <v>3.816388111868497</v>
      </c>
      <c r="AL7" s="90">
        <f>TRA_VEffInv!AF48</f>
        <v>3.7868512030756638</v>
      </c>
      <c r="AM7" s="90">
        <f>TRA_VEffInv!AG48</f>
        <v>3.7584638749954893</v>
      </c>
      <c r="AN7" s="90">
        <f>TRA_VEffInv!AH48</f>
        <v>3.7299106883120272</v>
      </c>
      <c r="AO7" s="90">
        <f>TRA_VEffInv!AI48</f>
        <v>3.7037212709947434</v>
      </c>
      <c r="AP7" s="90">
        <f>TRA_VEffInv!AJ48</f>
        <v>3.6772754658328863</v>
      </c>
      <c r="AQ7" s="90">
        <f>TRA_VEffInv!AK48</f>
        <v>3.6516112340283922</v>
      </c>
      <c r="AR7" s="90">
        <f>TRA_VEffInv!AL48</f>
        <v>3.6264865129932948</v>
      </c>
      <c r="AS7" s="90">
        <f>TRA_VEffInv!AM48</f>
        <v>3.6018904590542937</v>
      </c>
      <c r="AT7" s="90">
        <f>TRA_VEffInv!AN48</f>
        <v>3.5777890839672009</v>
      </c>
      <c r="AU7" s="90">
        <f>TRA_VEffInv!AO48</f>
        <v>3.5536000073117076</v>
      </c>
      <c r="AV7" s="90">
        <f>TRA_VEffInv!AP48</f>
        <v>3.5301389604359463</v>
      </c>
      <c r="AW7" s="90">
        <f>TRA_VEffInv!AQ48</f>
        <v>3.5071966329551323</v>
      </c>
      <c r="AX7" s="90">
        <f>TRA_VEffInv!AR48</f>
        <v>3.4843932450594672</v>
      </c>
      <c r="AY7" s="90">
        <f>TRA_VEffInv!AS48</f>
        <v>3.4619730342002955</v>
      </c>
      <c r="AZ7" s="90">
        <f>TRA_VEffInv!AT48</f>
        <v>3.4398628909102213</v>
      </c>
      <c r="BA7" s="90">
        <f>TRA_VEffInv!AU48</f>
        <v>3.4178166322500516</v>
      </c>
      <c r="BB7" s="90">
        <f>TRA_VEffInv!AV48</f>
        <v>3.3962334304647177</v>
      </c>
      <c r="BC7" s="90">
        <f>TRA_VEffInv!AW48</f>
        <v>3.3749901028467839</v>
      </c>
      <c r="BD7" s="90">
        <f>TRA_VEffInv!AX48</f>
        <v>3.3540086041224839</v>
      </c>
      <c r="BE7" s="90">
        <f>TRA_VEffInv!AY48</f>
        <v>3.3333837872843675</v>
      </c>
      <c r="BF7" s="90">
        <f>TRA_VEffInv!AZ48</f>
        <v>3.3130414022903394</v>
      </c>
    </row>
    <row r="8" spans="1:58">
      <c r="A8" t="s">
        <v>195</v>
      </c>
      <c r="B8" t="s">
        <v>194</v>
      </c>
      <c r="D8" s="99" t="s">
        <v>68</v>
      </c>
      <c r="E8" s="101" t="s">
        <v>130</v>
      </c>
      <c r="F8" s="103" t="s">
        <v>132</v>
      </c>
      <c r="G8" t="s">
        <v>5</v>
      </c>
      <c r="H8" s="90">
        <f>TRA_VEffInv!B51</f>
        <v>0</v>
      </c>
      <c r="I8" s="90">
        <f>TRA_VEffInv!C51</f>
        <v>4.9996395082112164</v>
      </c>
      <c r="J8" s="90">
        <f>TRA_VEffInv!D51</f>
        <v>5.0215854781086362</v>
      </c>
      <c r="K8" s="90">
        <f>TRA_VEffInv!E51</f>
        <v>5.0240510693088796</v>
      </c>
      <c r="L8" s="90">
        <f>TRA_VEffInv!F51</f>
        <v>4.960824704172639</v>
      </c>
      <c r="M8" s="90">
        <f>TRA_VEffInv!G51</f>
        <v>5.1680760679352789</v>
      </c>
      <c r="N8" s="90">
        <f>TRA_VEffInv!H51</f>
        <v>5.0256091607470834</v>
      </c>
      <c r="O8" s="90">
        <f>TRA_VEffInv!I51</f>
        <v>4.9887278403166651</v>
      </c>
      <c r="P8" s="90">
        <f>TRA_VEffInv!J51</f>
        <v>4.8412720006200596</v>
      </c>
      <c r="Q8" s="90">
        <f>TRA_VEffInv!K51</f>
        <v>4.6666574079139496</v>
      </c>
      <c r="R8" s="90">
        <f>TRA_VEffInv!L51</f>
        <v>4.5559080563408614</v>
      </c>
      <c r="S8" s="90">
        <f>TRA_VEffInv!M51</f>
        <v>4.4491637146593801</v>
      </c>
      <c r="T8" s="90">
        <f>TRA_VEffInv!N51</f>
        <v>4.3565587327550608</v>
      </c>
      <c r="U8" s="90">
        <f>TRA_VEffInv!O51</f>
        <v>4.2455579894490878</v>
      </c>
      <c r="V8" s="90">
        <f>TRA_VEffInv!P51</f>
        <v>4.0807308286652137</v>
      </c>
      <c r="W8" s="90">
        <f>TRA_VEffInv!Q51</f>
        <v>3.9471557720441846</v>
      </c>
      <c r="X8" s="90">
        <f>TRA_VEffInv!R51</f>
        <v>3.8365748254552012</v>
      </c>
      <c r="Y8" s="90">
        <f>TRA_VEffInv!S51</f>
        <v>3.8326726105308118</v>
      </c>
      <c r="Z8" s="90">
        <f>TRA_VEffInv!T51</f>
        <v>3.7651252420272172</v>
      </c>
      <c r="AA8" s="90">
        <f>TRA_VEffInv!U51</f>
        <v>3.7160595540365935</v>
      </c>
      <c r="AB8" s="90">
        <f>TRA_VEffInv!V51</f>
        <v>3.6751368421085733</v>
      </c>
      <c r="AC8" s="90">
        <f>TRA_VEffInv!W51</f>
        <v>3.6471474343708712</v>
      </c>
      <c r="AD8" s="90">
        <f>TRA_VEffInv!X51</f>
        <v>3.6231811448795219</v>
      </c>
      <c r="AE8" s="90">
        <f>TRA_VEffInv!Y51</f>
        <v>3.587899885269247</v>
      </c>
      <c r="AF8" s="90">
        <f>TRA_VEffInv!Z51</f>
        <v>3.5587976008228153</v>
      </c>
      <c r="AG8" s="90">
        <f>TRA_VEffInv!AA51</f>
        <v>3.5299812714548597</v>
      </c>
      <c r="AH8" s="90">
        <f>TRA_VEffInv!AB51</f>
        <v>3.5019263135400007</v>
      </c>
      <c r="AI8" s="90">
        <f>TRA_VEffInv!AC51</f>
        <v>3.4759254020529178</v>
      </c>
      <c r="AJ8" s="90">
        <f>TRA_VEffInv!AD51</f>
        <v>3.4510881801889428</v>
      </c>
      <c r="AK8" s="90">
        <f>TRA_VEffInv!AE51</f>
        <v>3.4252426802451112</v>
      </c>
      <c r="AL8" s="90">
        <f>TRA_VEffInv!AF51</f>
        <v>3.3986449678988921</v>
      </c>
      <c r="AM8" s="90">
        <f>TRA_VEffInv!AG51</f>
        <v>3.3740366481571598</v>
      </c>
      <c r="AN8" s="90">
        <f>TRA_VEffInv!AH51</f>
        <v>3.3493287607590037</v>
      </c>
      <c r="AO8" s="90">
        <f>TRA_VEffInv!AI51</f>
        <v>3.3262301685312123</v>
      </c>
      <c r="AP8" s="90">
        <f>TRA_VEffInv!AJ51</f>
        <v>3.3031670584935462</v>
      </c>
      <c r="AQ8" s="90">
        <f>TRA_VEffInv!AK51</f>
        <v>3.2805995005176225</v>
      </c>
      <c r="AR8" s="90">
        <f>TRA_VEffInv!AL51</f>
        <v>3.2584319550387146</v>
      </c>
      <c r="AS8" s="90">
        <f>TRA_VEffInv!AM51</f>
        <v>3.2367025281054778</v>
      </c>
      <c r="AT8" s="90">
        <f>TRA_VEffInv!AN51</f>
        <v>3.2153821045494104</v>
      </c>
      <c r="AU8" s="90">
        <f>TRA_VEffInv!AO51</f>
        <v>3.194213319800812</v>
      </c>
      <c r="AV8" s="90">
        <f>TRA_VEffInv!AP51</f>
        <v>3.1737226319073635</v>
      </c>
      <c r="AW8" s="90">
        <f>TRA_VEffInv!AQ51</f>
        <v>3.1535059566448695</v>
      </c>
      <c r="AX8" s="90">
        <f>TRA_VEffInv!AR51</f>
        <v>3.133416836108704</v>
      </c>
      <c r="AY8" s="90">
        <f>TRA_VEffInv!AS51</f>
        <v>3.1138611447377125</v>
      </c>
      <c r="AZ8" s="90">
        <f>TRA_VEffInv!AT51</f>
        <v>3.0945826541721466</v>
      </c>
      <c r="BA8" s="90">
        <f>TRA_VEffInv!AU51</f>
        <v>3.0753727811902598</v>
      </c>
      <c r="BB8" s="90">
        <f>TRA_VEffInv!AV51</f>
        <v>3.0565040648941997</v>
      </c>
      <c r="BC8" s="90">
        <f>TRA_VEffInv!AW51</f>
        <v>3.0379873137553348</v>
      </c>
      <c r="BD8" s="90">
        <f>TRA_VEffInv!AX51</f>
        <v>3.0195650003181647</v>
      </c>
      <c r="BE8" s="90">
        <f>TRA_VEffInv!AY51</f>
        <v>3.0014406780988829</v>
      </c>
      <c r="BF8" s="90">
        <f>TRA_VEffInv!AZ51</f>
        <v>2.9835845098402354</v>
      </c>
    </row>
    <row r="9" spans="1:58">
      <c r="A9" t="s">
        <v>195</v>
      </c>
      <c r="B9" t="s">
        <v>194</v>
      </c>
      <c r="D9" s="99" t="s">
        <v>68</v>
      </c>
      <c r="E9" s="101" t="s">
        <v>134</v>
      </c>
      <c r="F9" s="103" t="s">
        <v>131</v>
      </c>
      <c r="G9" t="s">
        <v>6</v>
      </c>
      <c r="H9" s="90">
        <f>TRA_VEffInv!B64</f>
        <v>0</v>
      </c>
      <c r="I9" s="90">
        <f>TRA_VEffInv!C64</f>
        <v>0</v>
      </c>
      <c r="J9" s="90">
        <f>TRA_VEffInv!D64</f>
        <v>0</v>
      </c>
      <c r="K9" s="90">
        <f>TRA_VEffInv!E64</f>
        <v>0</v>
      </c>
      <c r="L9" s="90">
        <f>TRA_VEffInv!F64</f>
        <v>0</v>
      </c>
      <c r="M9" s="90">
        <f>TRA_VEffInv!G64</f>
        <v>0</v>
      </c>
      <c r="N9" s="90">
        <f>TRA_VEffInv!H64</f>
        <v>0</v>
      </c>
      <c r="O9" s="90">
        <f>TRA_VEffInv!I64</f>
        <v>0</v>
      </c>
      <c r="P9" s="90">
        <f>TRA_VEffInv!J64</f>
        <v>3.2205061840732285</v>
      </c>
      <c r="Q9" s="90">
        <f>TRA_VEffInv!K64</f>
        <v>3.0294106285767826</v>
      </c>
      <c r="R9" s="90">
        <f>TRA_VEffInv!L64</f>
        <v>2.773412668497536</v>
      </c>
      <c r="S9" s="90">
        <f>TRA_VEffInv!M64</f>
        <v>2.7755510709956019</v>
      </c>
      <c r="T9" s="90">
        <f>TRA_VEffInv!N64</f>
        <v>2.6042276687018298</v>
      </c>
      <c r="U9" s="90">
        <f>TRA_VEffInv!O64</f>
        <v>3.3167531142157598</v>
      </c>
      <c r="V9" s="90">
        <f>TRA_VEffInv!P64</f>
        <v>3.3161077925974767</v>
      </c>
      <c r="W9" s="90">
        <f>TRA_VEffInv!Q64</f>
        <v>2.8368479278319012</v>
      </c>
      <c r="X9" s="90">
        <f>TRA_VEffInv!R64</f>
        <v>2.7985134747380425</v>
      </c>
      <c r="Y9" s="90">
        <f>TRA_VEffInv!S64</f>
        <v>2.7886119142738361</v>
      </c>
      <c r="Z9" s="90">
        <f>TRA_VEffInv!T64</f>
        <v>2.7687880926769872</v>
      </c>
      <c r="AA9" s="90">
        <f>TRA_VEffInv!U64</f>
        <v>2.7554391710327271</v>
      </c>
      <c r="AB9" s="90">
        <f>TRA_VEffInv!V64</f>
        <v>2.7296077091645037</v>
      </c>
      <c r="AC9" s="90">
        <f>TRA_VEffInv!W64</f>
        <v>2.7055968222298294</v>
      </c>
      <c r="AD9" s="90">
        <f>TRA_VEffInv!X64</f>
        <v>2.6915717037673317</v>
      </c>
      <c r="AE9" s="90">
        <f>TRA_VEffInv!Y64</f>
        <v>2.6819944482834019</v>
      </c>
      <c r="AF9" s="90">
        <f>TRA_VEffInv!Z64</f>
        <v>2.6721082602864406</v>
      </c>
      <c r="AG9" s="90">
        <f>TRA_VEffInv!AA64</f>
        <v>2.6660297374423036</v>
      </c>
      <c r="AH9" s="90">
        <f>TRA_VEffInv!AB64</f>
        <v>2.6601094652344091</v>
      </c>
      <c r="AI9" s="90">
        <f>TRA_VEffInv!AC64</f>
        <v>2.6553086718555678</v>
      </c>
      <c r="AJ9" s="90">
        <f>TRA_VEffInv!AD64</f>
        <v>2.6515580240094767</v>
      </c>
      <c r="AK9" s="90">
        <f>TRA_VEffInv!AE64</f>
        <v>2.6455459980662623</v>
      </c>
      <c r="AL9" s="90">
        <f>TRA_VEffInv!AF64</f>
        <v>2.6388599735303293</v>
      </c>
      <c r="AM9" s="90">
        <f>TRA_VEffInv!AG64</f>
        <v>2.631537919497255</v>
      </c>
      <c r="AN9" s="90">
        <f>TRA_VEffInv!AH64</f>
        <v>2.622891538826019</v>
      </c>
      <c r="AO9" s="90">
        <f>TRA_VEffInv!AI64</f>
        <v>2.6144610706444991</v>
      </c>
      <c r="AP9" s="90">
        <f>TRA_VEffInv!AJ64</f>
        <v>2.6055595345649762</v>
      </c>
      <c r="AQ9" s="90">
        <f>TRA_VEffInv!AK64</f>
        <v>2.5967308024446742</v>
      </c>
      <c r="AR9" s="90">
        <f>TRA_VEffInv!AL64</f>
        <v>2.5877609953380203</v>
      </c>
      <c r="AS9" s="90">
        <f>TRA_VEffInv!AM64</f>
        <v>2.5784925736472881</v>
      </c>
      <c r="AT9" s="90">
        <f>TRA_VEffInv!AN64</f>
        <v>2.5689859454938802</v>
      </c>
      <c r="AU9" s="90">
        <f>TRA_VEffInv!AO64</f>
        <v>2.5590455829058918</v>
      </c>
      <c r="AV9" s="90">
        <f>TRA_VEffInv!AP64</f>
        <v>2.5487004901388572</v>
      </c>
      <c r="AW9" s="90">
        <f>TRA_VEffInv!AQ64</f>
        <v>2.539122145090194</v>
      </c>
      <c r="AX9" s="90">
        <f>TRA_VEffInv!AR64</f>
        <v>2.5295182782295949</v>
      </c>
      <c r="AY9" s="90">
        <f>TRA_VEffInv!AS64</f>
        <v>2.5198851594492244</v>
      </c>
      <c r="AZ9" s="90">
        <f>TRA_VEffInv!AT64</f>
        <v>2.5103744903752965</v>
      </c>
      <c r="BA9" s="90">
        <f>TRA_VEffInv!AU64</f>
        <v>2.5006702862049934</v>
      </c>
      <c r="BB9" s="90">
        <f>TRA_VEffInv!AV64</f>
        <v>2.4912104505312254</v>
      </c>
      <c r="BC9" s="90">
        <f>TRA_VEffInv!AW64</f>
        <v>2.4820306392255262</v>
      </c>
      <c r="BD9" s="90">
        <f>TRA_VEffInv!AX64</f>
        <v>2.4728586804063379</v>
      </c>
      <c r="BE9" s="90">
        <f>TRA_VEffInv!AY64</f>
        <v>2.4638131595149426</v>
      </c>
      <c r="BF9" s="90">
        <f>TRA_VEffInv!AZ64</f>
        <v>2.4548079273461347</v>
      </c>
    </row>
    <row r="10" spans="1:58">
      <c r="A10" t="s">
        <v>195</v>
      </c>
      <c r="B10" t="s">
        <v>194</v>
      </c>
      <c r="D10" s="99" t="s">
        <v>68</v>
      </c>
      <c r="E10" s="101" t="s">
        <v>130</v>
      </c>
      <c r="F10" s="103" t="s">
        <v>141</v>
      </c>
      <c r="G10" t="s">
        <v>64</v>
      </c>
      <c r="H10" s="90">
        <f>TRA_VEffInv!B47</f>
        <v>0</v>
      </c>
      <c r="I10" s="90">
        <f>TRA_VEffInv!C47</f>
        <v>6.3477357090019391</v>
      </c>
      <c r="J10" s="90">
        <f>TRA_VEffInv!D47</f>
        <v>6.4025550656192074</v>
      </c>
      <c r="K10" s="90">
        <f>TRA_VEffInv!E47</f>
        <v>6.4397892187629386</v>
      </c>
      <c r="L10" s="90">
        <f>TRA_VEffInv!F47</f>
        <v>6.2965856327533132</v>
      </c>
      <c r="M10" s="90">
        <f>TRA_VEffInv!G47</f>
        <v>7.1029112796012024</v>
      </c>
      <c r="N10" s="90">
        <f>TRA_VEffInv!H47</f>
        <v>6.1889646932081765</v>
      </c>
      <c r="O10" s="90">
        <f>TRA_VEffInv!I47</f>
        <v>6.1115105357906545</v>
      </c>
      <c r="P10" s="90">
        <f>TRA_VEffInv!J47</f>
        <v>5.944914486369461</v>
      </c>
      <c r="Q10" s="90">
        <f>TRA_VEffInv!K47</f>
        <v>5.4126205088523243</v>
      </c>
      <c r="R10" s="90">
        <f>TRA_VEffInv!L47</f>
        <v>5.2290494670120848</v>
      </c>
      <c r="S10" s="90">
        <f>TRA_VEffInv!M47</f>
        <v>6.1870157431320711</v>
      </c>
      <c r="T10" s="90">
        <f>TRA_VEffInv!N47</f>
        <v>5.7851934590984255</v>
      </c>
      <c r="U10" s="90">
        <f>TRA_VEffInv!O47</f>
        <v>5.9276111009226025</v>
      </c>
      <c r="V10" s="90">
        <f>TRA_VEffInv!P47</f>
        <v>5.5332928290911205</v>
      </c>
      <c r="W10" s="90">
        <f>TRA_VEffInv!Q47</f>
        <v>5.2115850047629957</v>
      </c>
      <c r="X10" s="90">
        <f>TRA_VEffInv!R47</f>
        <v>4.9946881372454692</v>
      </c>
      <c r="Y10" s="90">
        <f>TRA_VEffInv!S47</f>
        <v>4.9932045001478702</v>
      </c>
      <c r="Z10" s="90">
        <f>TRA_VEffInv!T47</f>
        <v>4.6981651894677121</v>
      </c>
      <c r="AA10" s="90">
        <f>TRA_VEffInv!U47</f>
        <v>4.6244784782604231</v>
      </c>
      <c r="AB10" s="90">
        <f>TRA_VEffInv!V47</f>
        <v>4.5553409490827077</v>
      </c>
      <c r="AC10" s="90">
        <f>TRA_VEffInv!W47</f>
        <v>4.5177047250421367</v>
      </c>
      <c r="AD10" s="90">
        <f>TRA_VEffInv!X47</f>
        <v>4.4904126630375396</v>
      </c>
      <c r="AE10" s="90">
        <f>TRA_VEffInv!Y47</f>
        <v>4.4545286289663339</v>
      </c>
      <c r="AF10" s="90">
        <f>TRA_VEffInv!Z47</f>
        <v>4.4247234769907609</v>
      </c>
      <c r="AG10" s="90">
        <f>TRA_VEffInv!AA47</f>
        <v>4.3958565458284014</v>
      </c>
      <c r="AH10" s="90">
        <f>TRA_VEffInv!AB47</f>
        <v>4.367976642024181</v>
      </c>
      <c r="AI10" s="90">
        <f>TRA_VEffInv!AC47</f>
        <v>4.3418202951507903</v>
      </c>
      <c r="AJ10" s="90">
        <f>TRA_VEffInv!AD47</f>
        <v>4.3182515729035682</v>
      </c>
      <c r="AK10" s="90">
        <f>TRA_VEffInv!AE47</f>
        <v>4.2952565932382587</v>
      </c>
      <c r="AL10" s="90">
        <f>TRA_VEffInv!AF47</f>
        <v>4.2696845722501262</v>
      </c>
      <c r="AM10" s="90">
        <f>TRA_VEffInv!AG47</f>
        <v>4.2454344158307613</v>
      </c>
      <c r="AN10" s="90">
        <f>TRA_VEffInv!AH47</f>
        <v>4.2205573290646949</v>
      </c>
      <c r="AO10" s="90">
        <f>TRA_VEffInv!AI47</f>
        <v>4.1960270732193532</v>
      </c>
      <c r="AP10" s="90">
        <f>TRA_VEffInv!AJ47</f>
        <v>4.1723231785490027</v>
      </c>
      <c r="AQ10" s="90">
        <f>TRA_VEffInv!AK47</f>
        <v>4.1490045720010862</v>
      </c>
      <c r="AR10" s="90">
        <f>TRA_VEffInv!AL47</f>
        <v>4.1265935621454011</v>
      </c>
      <c r="AS10" s="90">
        <f>TRA_VEffInv!AM47</f>
        <v>4.1042906313820735</v>
      </c>
      <c r="AT10" s="90">
        <f>TRA_VEffInv!AN47</f>
        <v>4.0826554149617014</v>
      </c>
      <c r="AU10" s="90">
        <f>TRA_VEffInv!AO47</f>
        <v>4.0613599691876541</v>
      </c>
      <c r="AV10" s="90">
        <f>TRA_VEffInv!AP47</f>
        <v>4.0405087964559918</v>
      </c>
      <c r="AW10" s="90">
        <f>TRA_VEffInv!AQ47</f>
        <v>4.019664053149465</v>
      </c>
      <c r="AX10" s="90">
        <f>TRA_VEffInv!AR47</f>
        <v>3.9991663310200569</v>
      </c>
      <c r="AY10" s="90">
        <f>TRA_VEffInv!AS47</f>
        <v>3.9788714107542345</v>
      </c>
      <c r="AZ10" s="90">
        <f>TRA_VEffInv!AT47</f>
        <v>3.9588801787864232</v>
      </c>
      <c r="BA10" s="90">
        <f>TRA_VEffInv!AU47</f>
        <v>3.9388897127476556</v>
      </c>
      <c r="BB10" s="90">
        <f>TRA_VEffInv!AV47</f>
        <v>3.9191470757137292</v>
      </c>
      <c r="BC10" s="90">
        <f>TRA_VEffInv!AW47</f>
        <v>3.8998648738851975</v>
      </c>
      <c r="BD10" s="90">
        <f>TRA_VEffInv!AX47</f>
        <v>3.8809543362516283</v>
      </c>
      <c r="BE10" s="90">
        <f>TRA_VEffInv!AY47</f>
        <v>3.8619172225316247</v>
      </c>
      <c r="BF10" s="90">
        <f>TRA_VEffInv!AZ47</f>
        <v>3.8434451619701915</v>
      </c>
    </row>
    <row r="11" spans="1:58">
      <c r="A11" t="s">
        <v>195</v>
      </c>
      <c r="B11" t="s">
        <v>194</v>
      </c>
      <c r="D11" s="99" t="s">
        <v>68</v>
      </c>
      <c r="E11" s="101" t="s">
        <v>139</v>
      </c>
      <c r="F11" s="103" t="s">
        <v>140</v>
      </c>
      <c r="G11" t="s">
        <v>65</v>
      </c>
      <c r="H11" s="90">
        <f>TRA_VEffInv!B76</f>
        <v>0</v>
      </c>
      <c r="I11" s="90">
        <f>TRA_VEffInv!C76</f>
        <v>0</v>
      </c>
      <c r="J11" s="90">
        <f>TRA_VEffInv!D76</f>
        <v>0</v>
      </c>
      <c r="K11" s="90">
        <f>TRA_VEffInv!E76</f>
        <v>0</v>
      </c>
      <c r="L11" s="90">
        <f>TRA_VEffInv!F76</f>
        <v>0</v>
      </c>
      <c r="M11" s="90">
        <f>TRA_VEffInv!G76</f>
        <v>0</v>
      </c>
      <c r="N11" s="90">
        <f>TRA_VEffInv!H76</f>
        <v>0</v>
      </c>
      <c r="O11" s="90">
        <f>TRA_VEffInv!I76</f>
        <v>0</v>
      </c>
      <c r="P11" s="90">
        <f>TRA_VEffInv!J76</f>
        <v>0</v>
      </c>
      <c r="Q11" s="90">
        <f>TRA_VEffInv!K76</f>
        <v>0</v>
      </c>
      <c r="R11" s="90">
        <f>TRA_VEffInv!L76</f>
        <v>0</v>
      </c>
      <c r="S11" s="90">
        <f>TRA_VEffInv!M76</f>
        <v>0</v>
      </c>
      <c r="T11" s="90">
        <f>TRA_VEffInv!N76</f>
        <v>0</v>
      </c>
      <c r="U11" s="90">
        <f>TRA_VEffInv!O76</f>
        <v>0</v>
      </c>
      <c r="V11" s="90">
        <f>TRA_VEffInv!P76</f>
        <v>0</v>
      </c>
      <c r="W11" s="90">
        <f>TRA_VEffInv!Q76</f>
        <v>0</v>
      </c>
      <c r="X11" s="90">
        <f>TRA_VEffInv!R76</f>
        <v>1.9969091956161273</v>
      </c>
      <c r="Y11" s="90">
        <f>TRA_VEffInv!S76</f>
        <v>1.9948079762093822</v>
      </c>
      <c r="Z11" s="90">
        <f>TRA_VEffInv!T76</f>
        <v>1.9904296851159415</v>
      </c>
      <c r="AA11" s="90">
        <f>TRA_VEffInv!U76</f>
        <v>1.9868758134883533</v>
      </c>
      <c r="AB11" s="90">
        <f>TRA_VEffInv!V76</f>
        <v>1.9835392770761584</v>
      </c>
      <c r="AC11" s="90">
        <f>TRA_VEffInv!W76</f>
        <v>1.9822427555464865</v>
      </c>
      <c r="AD11" s="90">
        <f>TRA_VEffInv!X76</f>
        <v>1.9776934405732651</v>
      </c>
      <c r="AE11" s="90">
        <f>TRA_VEffInv!Y76</f>
        <v>1.9739835466940059</v>
      </c>
      <c r="AF11" s="90">
        <f>TRA_VEffInv!Z76</f>
        <v>1.9706266146885536</v>
      </c>
      <c r="AG11" s="90">
        <f>TRA_VEffInv!AA76</f>
        <v>1.967364653073679</v>
      </c>
      <c r="AH11" s="90">
        <f>TRA_VEffInv!AB76</f>
        <v>1.9640748301184818</v>
      </c>
      <c r="AI11" s="90">
        <f>TRA_VEffInv!AC76</f>
        <v>1.9608322364102848</v>
      </c>
      <c r="AJ11" s="90">
        <f>TRA_VEffInv!AD76</f>
        <v>1.9602370213104083</v>
      </c>
      <c r="AK11" s="90">
        <f>TRA_VEffInv!AE76</f>
        <v>1.9614162025486823</v>
      </c>
      <c r="AL11" s="90">
        <f>TRA_VEffInv!AF76</f>
        <v>1.9515866628330214</v>
      </c>
      <c r="AM11" s="90">
        <f>TRA_VEffInv!AG76</f>
        <v>1.9472348157373973</v>
      </c>
      <c r="AN11" s="90">
        <f>TRA_VEffInv!AH76</f>
        <v>1.9430313060560165</v>
      </c>
      <c r="AO11" s="90">
        <f>TRA_VEffInv!AI76</f>
        <v>1.9387059232592818</v>
      </c>
      <c r="AP11" s="90">
        <f>TRA_VEffInv!AJ76</f>
        <v>1.9341503612991096</v>
      </c>
      <c r="AQ11" s="90">
        <f>TRA_VEffInv!AK76</f>
        <v>1.9293909101270559</v>
      </c>
      <c r="AR11" s="90">
        <f>TRA_VEffInv!AL76</f>
        <v>1.9244194642578696</v>
      </c>
      <c r="AS11" s="90">
        <f>TRA_VEffInv!AM76</f>
        <v>1.9192442442133315</v>
      </c>
      <c r="AT11" s="90">
        <f>TRA_VEffInv!AN76</f>
        <v>1.9138776031902334</v>
      </c>
      <c r="AU11" s="90">
        <f>TRA_VEffInv!AO76</f>
        <v>1.9083093806429801</v>
      </c>
      <c r="AV11" s="90">
        <f>TRA_VEffInv!AP76</f>
        <v>1.9025617013789622</v>
      </c>
      <c r="AW11" s="90">
        <f>TRA_VEffInv!AQ76</f>
        <v>1.8971926156938625</v>
      </c>
      <c r="AX11" s="90">
        <f>TRA_VEffInv!AR76</f>
        <v>1.8919062476820576</v>
      </c>
      <c r="AY11" s="90">
        <f>TRA_VEffInv!AS76</f>
        <v>1.8867001858181771</v>
      </c>
      <c r="AZ11" s="90">
        <f>TRA_VEffInv!AT76</f>
        <v>1.8815749152435781</v>
      </c>
      <c r="BA11" s="90">
        <f>TRA_VEffInv!AU76</f>
        <v>1.8765165792131144</v>
      </c>
      <c r="BB11" s="90">
        <f>TRA_VEffInv!AV76</f>
        <v>1.8715518437054577</v>
      </c>
      <c r="BC11" s="90">
        <f>TRA_VEffInv!AW76</f>
        <v>1.8666781921982873</v>
      </c>
      <c r="BD11" s="90">
        <f>TRA_VEffInv!AX76</f>
        <v>1.8618743890890164</v>
      </c>
      <c r="BE11" s="90">
        <f>TRA_VEffInv!AY76</f>
        <v>1.857156252671877</v>
      </c>
      <c r="BF11" s="90">
        <f>TRA_VEffInv!AZ76</f>
        <v>1.8525119281359912</v>
      </c>
    </row>
    <row r="12" spans="1:58">
      <c r="A12" t="s">
        <v>195</v>
      </c>
      <c r="B12" t="s">
        <v>196</v>
      </c>
      <c r="D12" s="99" t="s">
        <v>123</v>
      </c>
      <c r="E12" s="101" t="s">
        <v>135</v>
      </c>
      <c r="F12" s="101" t="s">
        <v>135</v>
      </c>
      <c r="G12" t="s">
        <v>2</v>
      </c>
      <c r="H12" s="102">
        <f>TRA_VEffInv!B134</f>
        <v>0</v>
      </c>
      <c r="I12" s="102">
        <f>TRA_VEffInv!C134</f>
        <v>3.7404453554890948</v>
      </c>
      <c r="J12" s="102">
        <f>TRA_VEffInv!D134</f>
        <v>3.6836130411665291</v>
      </c>
      <c r="K12" s="102">
        <f>TRA_VEffInv!E134</f>
        <v>3.6455974269545517</v>
      </c>
      <c r="L12" s="102">
        <f>TRA_VEffInv!F134</f>
        <v>3.848890926002666</v>
      </c>
      <c r="M12" s="102">
        <f>TRA_VEffInv!G134</f>
        <v>3.6589317411141047</v>
      </c>
      <c r="N12" s="102">
        <f>TRA_VEffInv!H134</f>
        <v>3.5476378890003653</v>
      </c>
      <c r="O12" s="102">
        <f>TRA_VEffInv!I134</f>
        <v>3.5482674820667182</v>
      </c>
      <c r="P12" s="102">
        <f>TRA_VEffInv!J134</f>
        <v>3.52778995850896</v>
      </c>
      <c r="Q12" s="102">
        <f>TRA_VEffInv!K134</f>
        <v>3.5060502803818219</v>
      </c>
      <c r="R12" s="102">
        <f>TRA_VEffInv!L134</f>
        <v>3.5373244047541443</v>
      </c>
      <c r="S12" s="102">
        <f>TRA_VEffInv!M134</f>
        <v>3.5533027972541613</v>
      </c>
      <c r="T12" s="102">
        <f>TRA_VEffInv!N134</f>
        <v>3.4359310409553387</v>
      </c>
      <c r="U12" s="102">
        <f>TRA_VEffInv!O134</f>
        <v>3.3893444577958038</v>
      </c>
      <c r="V12" s="102">
        <f>TRA_VEffInv!P134</f>
        <v>3.4054112140276276</v>
      </c>
      <c r="W12" s="102">
        <f>TRA_VEffInv!Q134</f>
        <v>3.3432350800428425</v>
      </c>
      <c r="X12" s="102">
        <f>TRA_VEffInv!R134</f>
        <v>3.2784019540509228</v>
      </c>
      <c r="Y12" s="102">
        <f>TRA_VEffInv!S134</f>
        <v>3.2664782571996769</v>
      </c>
      <c r="Z12" s="102">
        <f>TRA_VEffInv!T134</f>
        <v>3.2495086292413036</v>
      </c>
      <c r="AA12" s="102">
        <f>TRA_VEffInv!U134</f>
        <v>3.2363618088906536</v>
      </c>
      <c r="AB12" s="102">
        <f>TRA_VEffInv!V134</f>
        <v>3.2291359193958264</v>
      </c>
      <c r="AC12" s="102">
        <f>TRA_VEffInv!W134</f>
        <v>3.2153265518214686</v>
      </c>
      <c r="AD12" s="102">
        <f>TRA_VEffInv!X134</f>
        <v>3.2074524998622738</v>
      </c>
      <c r="AE12" s="102">
        <f>TRA_VEffInv!Y134</f>
        <v>3.1958470697248713</v>
      </c>
      <c r="AF12" s="102">
        <f>TRA_VEffInv!Z134</f>
        <v>3.1775641188101869</v>
      </c>
      <c r="AG12" s="102">
        <f>TRA_VEffInv!AA134</f>
        <v>3.1538459637451783</v>
      </c>
      <c r="AH12" s="102">
        <f>TRA_VEffInv!AB134</f>
        <v>3.125237074600046</v>
      </c>
      <c r="AI12" s="102">
        <f>TRA_VEffInv!AC134</f>
        <v>3.0900832025121794</v>
      </c>
      <c r="AJ12" s="102">
        <f>TRA_VEffInv!AD134</f>
        <v>3.0502054580599069</v>
      </c>
      <c r="AK12" s="102">
        <f>TRA_VEffInv!AE134</f>
        <v>3.0078337927969692</v>
      </c>
      <c r="AL12" s="102">
        <f>TRA_VEffInv!AF134</f>
        <v>2.9661549871350799</v>
      </c>
      <c r="AM12" s="102">
        <f>TRA_VEffInv!AG134</f>
        <v>2.9256126366409121</v>
      </c>
      <c r="AN12" s="102">
        <f>TRA_VEffInv!AH134</f>
        <v>2.8897246923676643</v>
      </c>
      <c r="AO12" s="102">
        <f>TRA_VEffInv!AI134</f>
        <v>2.8571543505870962</v>
      </c>
      <c r="AP12" s="102">
        <f>TRA_VEffInv!AJ134</f>
        <v>2.8274176478426241</v>
      </c>
      <c r="AQ12" s="102">
        <f>TRA_VEffInv!AK134</f>
        <v>2.800543755111605</v>
      </c>
      <c r="AR12" s="102">
        <f>TRA_VEffInv!AL134</f>
        <v>2.7756732130126225</v>
      </c>
      <c r="AS12" s="102">
        <f>TRA_VEffInv!AM134</f>
        <v>2.7535764060556338</v>
      </c>
      <c r="AT12" s="102">
        <f>TRA_VEffInv!AN134</f>
        <v>2.7320585729613214</v>
      </c>
      <c r="AU12" s="102">
        <f>TRA_VEffInv!AO134</f>
        <v>2.7115673581354076</v>
      </c>
      <c r="AV12" s="102">
        <f>TRA_VEffInv!AP134</f>
        <v>2.6913563527822992</v>
      </c>
      <c r="AW12" s="102">
        <f>TRA_VEffInv!AQ134</f>
        <v>2.6733853093244808</v>
      </c>
      <c r="AX12" s="102">
        <f>TRA_VEffInv!AR134</f>
        <v>2.6561558728977088</v>
      </c>
      <c r="AY12" s="102">
        <f>TRA_VEffInv!AS134</f>
        <v>2.6390824798737635</v>
      </c>
      <c r="AZ12" s="102">
        <f>TRA_VEffInv!AT134</f>
        <v>2.6227723014950142</v>
      </c>
      <c r="BA12" s="102">
        <f>TRA_VEffInv!AU134</f>
        <v>2.6077480425303672</v>
      </c>
      <c r="BB12" s="102">
        <f>TRA_VEffInv!AV134</f>
        <v>2.5924526072223131</v>
      </c>
      <c r="BC12" s="102">
        <f>TRA_VEffInv!AW134</f>
        <v>2.5777240193680613</v>
      </c>
      <c r="BD12" s="102">
        <f>TRA_VEffInv!AX134</f>
        <v>2.5630928556782706</v>
      </c>
      <c r="BE12" s="102">
        <f>TRA_VEffInv!AY134</f>
        <v>2.5495741124625075</v>
      </c>
      <c r="BF12" s="102">
        <f>TRA_VEffInv!AZ134</f>
        <v>2.5348496256597066</v>
      </c>
    </row>
    <row r="13" spans="1:58">
      <c r="A13" t="s">
        <v>195</v>
      </c>
      <c r="B13" t="s">
        <v>196</v>
      </c>
      <c r="D13" s="99" t="s">
        <v>123</v>
      </c>
      <c r="E13" s="101" t="s">
        <v>130</v>
      </c>
      <c r="F13" s="103" t="s">
        <v>142</v>
      </c>
      <c r="G13" t="s">
        <v>3</v>
      </c>
      <c r="H13" s="90">
        <f>TRA_VEffInv!B113</f>
        <v>0</v>
      </c>
      <c r="I13" s="90">
        <f>TRA_VEffInv!C113</f>
        <v>8.1713947590670113</v>
      </c>
      <c r="J13" s="90">
        <f>TRA_VEffInv!D113</f>
        <v>8.1718223387225084</v>
      </c>
      <c r="K13" s="90">
        <f>TRA_VEffInv!E113</f>
        <v>8.1226132797271973</v>
      </c>
      <c r="L13" s="90">
        <f>TRA_VEffInv!F113</f>
        <v>8.1153066424298839</v>
      </c>
      <c r="M13" s="90">
        <f>TRA_VEffInv!G113</f>
        <v>8.0363614946830406</v>
      </c>
      <c r="N13" s="90">
        <f>TRA_VEffInv!H113</f>
        <v>7.6815730286542019</v>
      </c>
      <c r="O13" s="90">
        <f>TRA_VEffInv!I113</f>
        <v>7.6111100888103911</v>
      </c>
      <c r="P13" s="90">
        <f>TRA_VEffInv!J113</f>
        <v>7.4379919356849573</v>
      </c>
      <c r="Q13" s="90">
        <f>TRA_VEffInv!K113</f>
        <v>7.0857972190004608</v>
      </c>
      <c r="R13" s="90">
        <f>TRA_VEffInv!L113</f>
        <v>6.858783136829687</v>
      </c>
      <c r="S13" s="90">
        <f>TRA_VEffInv!M113</f>
        <v>6.7313884809825302</v>
      </c>
      <c r="T13" s="90">
        <f>TRA_VEffInv!N113</f>
        <v>6.7218914451496818</v>
      </c>
      <c r="U13" s="90">
        <f>TRA_VEffInv!O113</f>
        <v>6.8931212730289593</v>
      </c>
      <c r="V13" s="90">
        <f>TRA_VEffInv!P113</f>
        <v>6.4381820508338343</v>
      </c>
      <c r="W13" s="90">
        <f>TRA_VEffInv!Q113</f>
        <v>6.7374321274967031</v>
      </c>
      <c r="X13" s="90">
        <f>TRA_VEffInv!R113</f>
        <v>6.2778286823021077</v>
      </c>
      <c r="Y13" s="90">
        <f>TRA_VEffInv!S113</f>
        <v>6.2497333214399218</v>
      </c>
      <c r="Z13" s="90">
        <f>TRA_VEffInv!T113</f>
        <v>6.1989390217003644</v>
      </c>
      <c r="AA13" s="90">
        <f>TRA_VEffInv!U113</f>
        <v>6.0607045457973525</v>
      </c>
      <c r="AB13" s="90">
        <f>TRA_VEffInv!V113</f>
        <v>5.9975638108885736</v>
      </c>
      <c r="AC13" s="90">
        <f>TRA_VEffInv!W113</f>
        <v>5.9726152536237862</v>
      </c>
      <c r="AD13" s="90">
        <f>TRA_VEffInv!X113</f>
        <v>5.9333732627605373</v>
      </c>
      <c r="AE13" s="90">
        <f>TRA_VEffInv!Y113</f>
        <v>5.8994127036745541</v>
      </c>
      <c r="AF13" s="90">
        <f>TRA_VEffInv!Z113</f>
        <v>5.8631332157165605</v>
      </c>
      <c r="AG13" s="90">
        <f>TRA_VEffInv!AA113</f>
        <v>5.8270419136410716</v>
      </c>
      <c r="AH13" s="90">
        <f>TRA_VEffInv!AB113</f>
        <v>5.7941161663311016</v>
      </c>
      <c r="AI13" s="90">
        <f>TRA_VEffInv!AC113</f>
        <v>5.7603006521587172</v>
      </c>
      <c r="AJ13" s="90">
        <f>TRA_VEffInv!AD113</f>
        <v>5.7274848913750693</v>
      </c>
      <c r="AK13" s="90">
        <f>TRA_VEffInv!AE113</f>
        <v>5.694212613518566</v>
      </c>
      <c r="AL13" s="90">
        <f>TRA_VEffInv!AF113</f>
        <v>5.6614174131791604</v>
      </c>
      <c r="AM13" s="90">
        <f>TRA_VEffInv!AG113</f>
        <v>5.6277603830533565</v>
      </c>
      <c r="AN13" s="90">
        <f>TRA_VEffInv!AH113</f>
        <v>5.5950528354311597</v>
      </c>
      <c r="AO13" s="90">
        <f>TRA_VEffInv!AI113</f>
        <v>5.5630715394071029</v>
      </c>
      <c r="AP13" s="90">
        <f>TRA_VEffInv!AJ113</f>
        <v>5.5317164782699759</v>
      </c>
      <c r="AQ13" s="90">
        <f>TRA_VEffInv!AK113</f>
        <v>5.5002175084869602</v>
      </c>
      <c r="AR13" s="90">
        <f>TRA_VEffInv!AL113</f>
        <v>5.4694642251172034</v>
      </c>
      <c r="AS13" s="90">
        <f>TRA_VEffInv!AM113</f>
        <v>5.4387179741135112</v>
      </c>
      <c r="AT13" s="90">
        <f>TRA_VEffInv!AN113</f>
        <v>5.4088132341763338</v>
      </c>
      <c r="AU13" s="90">
        <f>TRA_VEffInv!AO113</f>
        <v>5.3785700831269558</v>
      </c>
      <c r="AV13" s="90">
        <f>TRA_VEffInv!AP113</f>
        <v>5.3493840521862905</v>
      </c>
      <c r="AW13" s="90">
        <f>TRA_VEffInv!AQ113</f>
        <v>5.3196937114300917</v>
      </c>
      <c r="AX13" s="90">
        <f>TRA_VEffInv!AR113</f>
        <v>5.2904389587407872</v>
      </c>
      <c r="AY13" s="90">
        <f>TRA_VEffInv!AS113</f>
        <v>5.2617801021277435</v>
      </c>
      <c r="AZ13" s="90">
        <f>TRA_VEffInv!AT113</f>
        <v>5.2330956370031743</v>
      </c>
      <c r="BA13" s="90">
        <f>TRA_VEffInv!AU113</f>
        <v>5.2047811803493493</v>
      </c>
      <c r="BB13" s="90">
        <f>TRA_VEffInv!AV113</f>
        <v>5.1770769495906732</v>
      </c>
      <c r="BC13" s="90">
        <f>TRA_VEffInv!AW113</f>
        <v>5.1492335431646366</v>
      </c>
      <c r="BD13" s="90">
        <f>TRA_VEffInv!AX113</f>
        <v>5.1224037506275257</v>
      </c>
      <c r="BE13" s="90">
        <f>TRA_VEffInv!AY113</f>
        <v>5.0955885692970826</v>
      </c>
      <c r="BF13" s="90">
        <f>TRA_VEffInv!AZ113</f>
        <v>5.0692769224718557</v>
      </c>
    </row>
    <row r="14" spans="1:58">
      <c r="A14" t="s">
        <v>195</v>
      </c>
      <c r="B14" t="s">
        <v>196</v>
      </c>
      <c r="D14" s="99" t="s">
        <v>123</v>
      </c>
      <c r="E14" s="101" t="s">
        <v>130</v>
      </c>
      <c r="F14" s="103" t="s">
        <v>131</v>
      </c>
      <c r="G14" t="s">
        <v>4</v>
      </c>
      <c r="H14" s="90">
        <f>TRA_VEffInv!B112</f>
        <v>0</v>
      </c>
      <c r="I14" s="90">
        <f>TRA_VEffInv!C112</f>
        <v>7.3053049409012738</v>
      </c>
      <c r="J14" s="90">
        <f>TRA_VEffInv!D112</f>
        <v>7.1825684157806702</v>
      </c>
      <c r="K14" s="90">
        <f>TRA_VEffInv!E112</f>
        <v>6.9614447072073053</v>
      </c>
      <c r="L14" s="90">
        <f>TRA_VEffInv!F112</f>
        <v>6.9848021167263141</v>
      </c>
      <c r="M14" s="90">
        <f>TRA_VEffInv!G112</f>
        <v>8.3808433578819912</v>
      </c>
      <c r="N14" s="90">
        <f>TRA_VEffInv!H112</f>
        <v>6.8915393592155567</v>
      </c>
      <c r="O14" s="90">
        <f>TRA_VEffInv!I112</f>
        <v>6.790421865946799</v>
      </c>
      <c r="P14" s="90">
        <f>TRA_VEffInv!J112</f>
        <v>6.6115019573397369</v>
      </c>
      <c r="Q14" s="90">
        <f>TRA_VEffInv!K112</f>
        <v>6.5824394834456825</v>
      </c>
      <c r="R14" s="90">
        <f>TRA_VEffInv!L112</f>
        <v>6.4414949774917929</v>
      </c>
      <c r="S14" s="90">
        <f>TRA_VEffInv!M112</f>
        <v>6.5765499005876569</v>
      </c>
      <c r="T14" s="90">
        <f>TRA_VEffInv!N112</f>
        <v>6.4508226203996353</v>
      </c>
      <c r="U14" s="90">
        <f>TRA_VEffInv!O112</f>
        <v>6.0421798796190096</v>
      </c>
      <c r="V14" s="90">
        <f>TRA_VEffInv!P112</f>
        <v>5.8698430093040015</v>
      </c>
      <c r="W14" s="90">
        <f>TRA_VEffInv!Q112</f>
        <v>5.9420861913378733</v>
      </c>
      <c r="X14" s="90">
        <f>TRA_VEffInv!R112</f>
        <v>5.4715138101588359</v>
      </c>
      <c r="Y14" s="90">
        <f>TRA_VEffInv!S112</f>
        <v>5.2569455416069877</v>
      </c>
      <c r="Z14" s="90">
        <f>TRA_VEffInv!T112</f>
        <v>5.1778589698657758</v>
      </c>
      <c r="AA14" s="90">
        <f>TRA_VEffInv!U112</f>
        <v>5.0605258790389636</v>
      </c>
      <c r="AB14" s="90">
        <f>TRA_VEffInv!V112</f>
        <v>5.0325686500541806</v>
      </c>
      <c r="AC14" s="90">
        <f>TRA_VEffInv!W112</f>
        <v>5.0070809190977261</v>
      </c>
      <c r="AD14" s="90">
        <f>TRA_VEffInv!X112</f>
        <v>4.9757248380644858</v>
      </c>
      <c r="AE14" s="90">
        <f>TRA_VEffInv!Y112</f>
        <v>4.9437712592334648</v>
      </c>
      <c r="AF14" s="90">
        <f>TRA_VEffInv!Z112</f>
        <v>4.9089145298937567</v>
      </c>
      <c r="AG14" s="90">
        <f>TRA_VEffInv!AA112</f>
        <v>4.8734383763408413</v>
      </c>
      <c r="AH14" s="90">
        <f>TRA_VEffInv!AB112</f>
        <v>4.8405541175842615</v>
      </c>
      <c r="AI14" s="90">
        <f>TRA_VEffInv!AC112</f>
        <v>4.8022396521456967</v>
      </c>
      <c r="AJ14" s="90">
        <f>TRA_VEffInv!AD112</f>
        <v>4.7646112204782884</v>
      </c>
      <c r="AK14" s="90">
        <f>TRA_VEffInv!AE112</f>
        <v>4.7274183972798038</v>
      </c>
      <c r="AL14" s="90">
        <f>TRA_VEffInv!AF112</f>
        <v>4.6927108474131218</v>
      </c>
      <c r="AM14" s="90">
        <f>TRA_VEffInv!AG112</f>
        <v>4.6650727798272804</v>
      </c>
      <c r="AN14" s="90">
        <f>TRA_VEffInv!AH112</f>
        <v>4.6390241968836259</v>
      </c>
      <c r="AO14" s="90">
        <f>TRA_VEffInv!AI112</f>
        <v>4.6136852847744771</v>
      </c>
      <c r="AP14" s="90">
        <f>TRA_VEffInv!AJ112</f>
        <v>4.5882893085426639</v>
      </c>
      <c r="AQ14" s="90">
        <f>TRA_VEffInv!AK112</f>
        <v>4.56309318384156</v>
      </c>
      <c r="AR14" s="90">
        <f>TRA_VEffInv!AL112</f>
        <v>4.5384199784955825</v>
      </c>
      <c r="AS14" s="90">
        <f>TRA_VEffInv!AM112</f>
        <v>4.5138641535433468</v>
      </c>
      <c r="AT14" s="90">
        <f>TRA_VEffInv!AN112</f>
        <v>4.4896765249850255</v>
      </c>
      <c r="AU14" s="90">
        <f>TRA_VEffInv!AO112</f>
        <v>4.465525271168179</v>
      </c>
      <c r="AV14" s="90">
        <f>TRA_VEffInv!AP112</f>
        <v>4.4419189322011619</v>
      </c>
      <c r="AW14" s="90">
        <f>TRA_VEffInv!AQ112</f>
        <v>4.4182908728806325</v>
      </c>
      <c r="AX14" s="90">
        <f>TRA_VEffInv!AR112</f>
        <v>4.3947796657654656</v>
      </c>
      <c r="AY14" s="90">
        <f>TRA_VEffInv!AS112</f>
        <v>4.372119032227622</v>
      </c>
      <c r="AZ14" s="90">
        <f>TRA_VEffInv!AT112</f>
        <v>4.3496078200869688</v>
      </c>
      <c r="BA14" s="90">
        <f>TRA_VEffInv!AU112</f>
        <v>4.3274968530944289</v>
      </c>
      <c r="BB14" s="90">
        <f>TRA_VEffInv!AV112</f>
        <v>4.3059927465816861</v>
      </c>
      <c r="BC14" s="90">
        <f>TRA_VEffInv!AW112</f>
        <v>4.2845139572553341</v>
      </c>
      <c r="BD14" s="90">
        <f>TRA_VEffInv!AX112</f>
        <v>4.2628422831238906</v>
      </c>
      <c r="BE14" s="90">
        <f>TRA_VEffInv!AY112</f>
        <v>4.2425402964349486</v>
      </c>
      <c r="BF14" s="90">
        <f>TRA_VEffInv!AZ112</f>
        <v>4.221197962536654</v>
      </c>
    </row>
    <row r="15" spans="1:58">
      <c r="A15" t="s">
        <v>195</v>
      </c>
      <c r="B15" t="s">
        <v>196</v>
      </c>
      <c r="D15" s="99" t="s">
        <v>123</v>
      </c>
      <c r="E15" s="101" t="s">
        <v>130</v>
      </c>
      <c r="F15" s="103" t="s">
        <v>132</v>
      </c>
      <c r="G15" t="s">
        <v>5</v>
      </c>
      <c r="H15" s="90">
        <f>TRA_VEffInv!B115</f>
        <v>0</v>
      </c>
      <c r="I15" s="90">
        <f>TRA_VEffInv!C115</f>
        <v>6.9801481979099398</v>
      </c>
      <c r="J15" s="90">
        <f>TRA_VEffInv!D115</f>
        <v>7.0272742244581439</v>
      </c>
      <c r="K15" s="90">
        <f>TRA_VEffInv!E115</f>
        <v>6.9903399883987376</v>
      </c>
      <c r="L15" s="90">
        <f>TRA_VEffInv!F115</f>
        <v>6.9254988424255384</v>
      </c>
      <c r="M15" s="90">
        <f>TRA_VEffInv!G115</f>
        <v>7.7040177891117061</v>
      </c>
      <c r="N15" s="90">
        <f>TRA_VEffInv!H115</f>
        <v>6.9689910025458079</v>
      </c>
      <c r="O15" s="90">
        <f>TRA_VEffInv!I115</f>
        <v>6.8753492902978195</v>
      </c>
      <c r="P15" s="90">
        <f>TRA_VEffInv!J115</f>
        <v>6.870079549277305</v>
      </c>
      <c r="Q15" s="90">
        <f>TRA_VEffInv!K115</f>
        <v>6.6596060961488366</v>
      </c>
      <c r="R15" s="90">
        <f>TRA_VEffInv!L115</f>
        <v>6.5336123610531143</v>
      </c>
      <c r="S15" s="90">
        <f>TRA_VEffInv!M115</f>
        <v>6.4240293316307664</v>
      </c>
      <c r="T15" s="90">
        <f>TRA_VEffInv!N115</f>
        <v>6.3428178846910077</v>
      </c>
      <c r="U15" s="90">
        <f>TRA_VEffInv!O115</f>
        <v>6.0491156702769899</v>
      </c>
      <c r="V15" s="90">
        <f>TRA_VEffInv!P115</f>
        <v>5.8408333387208193</v>
      </c>
      <c r="W15" s="90">
        <f>TRA_VEffInv!Q115</f>
        <v>5.7574690323872968</v>
      </c>
      <c r="X15" s="90">
        <f>TRA_VEffInv!R115</f>
        <v>5.5999636274743763</v>
      </c>
      <c r="Y15" s="90">
        <f>TRA_VEffInv!S115</f>
        <v>5.5127275638101203</v>
      </c>
      <c r="Z15" s="90">
        <f>TRA_VEffInv!T115</f>
        <v>5.3360340552102716</v>
      </c>
      <c r="AA15" s="90">
        <f>TRA_VEffInv!U115</f>
        <v>5.2624767996585557</v>
      </c>
      <c r="AB15" s="90">
        <f>TRA_VEffInv!V115</f>
        <v>5.2381180700037921</v>
      </c>
      <c r="AC15" s="90">
        <f>TRA_VEffInv!W115</f>
        <v>5.2108330240283545</v>
      </c>
      <c r="AD15" s="90">
        <f>TRA_VEffInv!X115</f>
        <v>5.1637176114668479</v>
      </c>
      <c r="AE15" s="90">
        <f>TRA_VEffInv!Y115</f>
        <v>5.1254225116583711</v>
      </c>
      <c r="AF15" s="90">
        <f>TRA_VEffInv!Z115</f>
        <v>5.0836292409069976</v>
      </c>
      <c r="AG15" s="90">
        <f>TRA_VEffInv!AA115</f>
        <v>5.0402403362063692</v>
      </c>
      <c r="AH15" s="90">
        <f>TRA_VEffInv!AB115</f>
        <v>5.0033215405828821</v>
      </c>
      <c r="AI15" s="90">
        <f>TRA_VEffInv!AC115</f>
        <v>4.9605203891188339</v>
      </c>
      <c r="AJ15" s="90">
        <f>TRA_VEffInv!AD115</f>
        <v>4.9189050753520078</v>
      </c>
      <c r="AK15" s="90">
        <f>TRA_VEffInv!AE115</f>
        <v>4.8779969355839636</v>
      </c>
      <c r="AL15" s="90">
        <f>TRA_VEffInv!AF115</f>
        <v>4.8372766211795817</v>
      </c>
      <c r="AM15" s="90">
        <f>TRA_VEffInv!AG115</f>
        <v>4.800929174283584</v>
      </c>
      <c r="AN15" s="90">
        <f>TRA_VEffInv!AH115</f>
        <v>4.7663976553686744</v>
      </c>
      <c r="AO15" s="90">
        <f>TRA_VEffInv!AI115</f>
        <v>4.7357434855518985</v>
      </c>
      <c r="AP15" s="90">
        <f>TRA_VEffInv!AJ115</f>
        <v>4.702490252654413</v>
      </c>
      <c r="AQ15" s="90">
        <f>TRA_VEffInv!AK115</f>
        <v>4.6700180380021985</v>
      </c>
      <c r="AR15" s="90">
        <f>TRA_VEffInv!AL115</f>
        <v>4.6377355555717612</v>
      </c>
      <c r="AS15" s="90">
        <f>TRA_VEffInv!AM115</f>
        <v>4.6057761251437022</v>
      </c>
      <c r="AT15" s="90">
        <f>TRA_VEffInv!AN115</f>
        <v>4.5743077797001321</v>
      </c>
      <c r="AU15" s="90">
        <f>TRA_VEffInv!AO115</f>
        <v>4.543123012227098</v>
      </c>
      <c r="AV15" s="90">
        <f>TRA_VEffInv!AP115</f>
        <v>4.5124320236961992</v>
      </c>
      <c r="AW15" s="90">
        <f>TRA_VEffInv!AQ115</f>
        <v>4.4819175414773786</v>
      </c>
      <c r="AX15" s="90">
        <f>TRA_VEffInv!AR115</f>
        <v>4.4523522518258343</v>
      </c>
      <c r="AY15" s="90">
        <f>TRA_VEffInv!AS115</f>
        <v>4.4231929401812744</v>
      </c>
      <c r="AZ15" s="90">
        <f>TRA_VEffInv!AT115</f>
        <v>4.3946397244793962</v>
      </c>
      <c r="BA15" s="90">
        <f>TRA_VEffInv!AU115</f>
        <v>4.3665182323158449</v>
      </c>
      <c r="BB15" s="90">
        <f>TRA_VEffInv!AV115</f>
        <v>4.3394008827214412</v>
      </c>
      <c r="BC15" s="90">
        <f>TRA_VEffInv!AW115</f>
        <v>4.3120414766395561</v>
      </c>
      <c r="BD15" s="90">
        <f>TRA_VEffInv!AX115</f>
        <v>4.2850978401105886</v>
      </c>
      <c r="BE15" s="90">
        <f>TRA_VEffInv!AY115</f>
        <v>4.258833681127018</v>
      </c>
      <c r="BF15" s="90">
        <f>TRA_VEffInv!AZ115</f>
        <v>4.2319118753055029</v>
      </c>
    </row>
    <row r="16" spans="1:58">
      <c r="A16" t="s">
        <v>195</v>
      </c>
      <c r="B16" t="s">
        <v>196</v>
      </c>
      <c r="D16" s="99" t="s">
        <v>123</v>
      </c>
      <c r="E16" s="101" t="s">
        <v>134</v>
      </c>
      <c r="F16" s="103" t="s">
        <v>131</v>
      </c>
      <c r="G16" t="s">
        <v>6</v>
      </c>
      <c r="H16" s="90">
        <f>TRA_VEffInv!B128</f>
        <v>0</v>
      </c>
      <c r="I16" s="90">
        <f>TRA_VEffInv!C128</f>
        <v>0</v>
      </c>
      <c r="J16" s="90">
        <f>TRA_VEffInv!D128</f>
        <v>0</v>
      </c>
      <c r="K16" s="90">
        <f>TRA_VEffInv!E128</f>
        <v>0</v>
      </c>
      <c r="L16" s="90">
        <f>TRA_VEffInv!F128</f>
        <v>0</v>
      </c>
      <c r="M16" s="90">
        <f>TRA_VEffInv!G128</f>
        <v>0</v>
      </c>
      <c r="N16" s="90">
        <f>TRA_VEffInv!H128</f>
        <v>0</v>
      </c>
      <c r="O16" s="90">
        <f>TRA_VEffInv!I128</f>
        <v>0</v>
      </c>
      <c r="P16" s="90">
        <f>TRA_VEffInv!J128</f>
        <v>0</v>
      </c>
      <c r="Q16" s="90">
        <f>TRA_VEffInv!K128</f>
        <v>0</v>
      </c>
      <c r="R16" s="90">
        <f>TRA_VEffInv!L128</f>
        <v>0</v>
      </c>
      <c r="S16" s="90">
        <f>TRA_VEffInv!M128</f>
        <v>0</v>
      </c>
      <c r="T16" s="90">
        <f>TRA_VEffInv!N128</f>
        <v>0</v>
      </c>
      <c r="U16" s="90">
        <f>TRA_VEffInv!O128</f>
        <v>0</v>
      </c>
      <c r="V16" s="90">
        <f>TRA_VEffInv!P128</f>
        <v>0</v>
      </c>
      <c r="W16" s="90">
        <f>TRA_VEffInv!Q128</f>
        <v>0</v>
      </c>
      <c r="X16" s="90">
        <f>TRA_VEffInv!R128</f>
        <v>3.2100194083523412</v>
      </c>
      <c r="Y16" s="90">
        <f>TRA_VEffInv!S128</f>
        <v>3.2048627396362828</v>
      </c>
      <c r="Z16" s="90">
        <f>TRA_VEffInv!T128</f>
        <v>3.1971093678427565</v>
      </c>
      <c r="AA16" s="90">
        <f>TRA_VEffInv!U128</f>
        <v>3.190639890804027</v>
      </c>
      <c r="AB16" s="90">
        <f>TRA_VEffInv!V128</f>
        <v>3.1843303991867855</v>
      </c>
      <c r="AC16" s="90">
        <f>TRA_VEffInv!W128</f>
        <v>3.1778184465447761</v>
      </c>
      <c r="AD16" s="90">
        <f>TRA_VEffInv!X128</f>
        <v>3.1718770353576549</v>
      </c>
      <c r="AE16" s="90">
        <f>TRA_VEffInv!Y128</f>
        <v>3.165887515918226</v>
      </c>
      <c r="AF16" s="90">
        <f>TRA_VEffInv!Z128</f>
        <v>3.1599399912678652</v>
      </c>
      <c r="AG16" s="90">
        <f>TRA_VEffInv!AA128</f>
        <v>3.1540211131745663</v>
      </c>
      <c r="AH16" s="90">
        <f>TRA_VEffInv!AB128</f>
        <v>3.1481098031052999</v>
      </c>
      <c r="AI16" s="90">
        <f>TRA_VEffInv!AC128</f>
        <v>3.1423063364215205</v>
      </c>
      <c r="AJ16" s="90">
        <f>TRA_VEffInv!AD128</f>
        <v>3.1365465833910013</v>
      </c>
      <c r="AK16" s="90">
        <f>TRA_VEffInv!AE128</f>
        <v>3.1308723861698855</v>
      </c>
      <c r="AL16" s="90">
        <f>TRA_VEffInv!AF128</f>
        <v>3.1252577126696557</v>
      </c>
      <c r="AM16" s="90">
        <f>TRA_VEffInv!AG128</f>
        <v>3.1185496742169341</v>
      </c>
      <c r="AN16" s="90">
        <f>TRA_VEffInv!AH128</f>
        <v>3.1113390948490416</v>
      </c>
      <c r="AO16" s="90">
        <f>TRA_VEffInv!AI128</f>
        <v>3.1037063535567309</v>
      </c>
      <c r="AP16" s="90">
        <f>TRA_VEffInv!AJ128</f>
        <v>3.0955834734542003</v>
      </c>
      <c r="AQ16" s="90">
        <f>TRA_VEffInv!AK128</f>
        <v>3.0870242404473327</v>
      </c>
      <c r="AR16" s="90">
        <f>TRA_VEffInv!AL128</f>
        <v>3.0779851729874914</v>
      </c>
      <c r="AS16" s="90">
        <f>TRA_VEffInv!AM128</f>
        <v>3.0685555807827516</v>
      </c>
      <c r="AT16" s="90">
        <f>TRA_VEffInv!AN128</f>
        <v>3.0586796941845908</v>
      </c>
      <c r="AU16" s="90">
        <f>TRA_VEffInv!AO128</f>
        <v>3.0484260216505579</v>
      </c>
      <c r="AV16" s="90">
        <f>TRA_VEffInv!AP128</f>
        <v>3.0377537464014401</v>
      </c>
      <c r="AW16" s="90">
        <f>TRA_VEffInv!AQ128</f>
        <v>3.0277535624043352</v>
      </c>
      <c r="AX16" s="90">
        <f>TRA_VEffInv!AR128</f>
        <v>3.0178481133444932</v>
      </c>
      <c r="AY16" s="90">
        <f>TRA_VEffInv!AS128</f>
        <v>3.0080687342247918</v>
      </c>
      <c r="AZ16" s="90">
        <f>TRA_VEffInv!AT128</f>
        <v>2.9984052416803331</v>
      </c>
      <c r="BA16" s="90">
        <f>TRA_VEffInv!AU128</f>
        <v>2.9888784963577018</v>
      </c>
      <c r="BB16" s="90">
        <f>TRA_VEffInv!AV128</f>
        <v>2.9794244781226138</v>
      </c>
      <c r="BC16" s="90">
        <f>TRA_VEffInv!AW128</f>
        <v>2.970158941462806</v>
      </c>
      <c r="BD16" s="90">
        <f>TRA_VEffInv!AX128</f>
        <v>2.9609585632541284</v>
      </c>
      <c r="BE16" s="90">
        <f>TRA_VEffInv!AY128</f>
        <v>2.9518422881733777</v>
      </c>
      <c r="BF16" s="90">
        <f>TRA_VEffInv!AZ128</f>
        <v>2.9428359006710481</v>
      </c>
    </row>
    <row r="17" spans="1:58">
      <c r="A17" t="s">
        <v>195</v>
      </c>
      <c r="B17" t="s">
        <v>196</v>
      </c>
      <c r="D17" s="99" t="s">
        <v>123</v>
      </c>
      <c r="E17" s="101" t="s">
        <v>130</v>
      </c>
      <c r="F17" s="103" t="s">
        <v>141</v>
      </c>
      <c r="G17" t="s">
        <v>64</v>
      </c>
      <c r="H17" s="90">
        <f>TRA_VEffInv!B111</f>
        <v>0</v>
      </c>
      <c r="I17" s="90">
        <f>TRA_VEffInv!C111</f>
        <v>8.8948962863515053</v>
      </c>
      <c r="J17" s="90">
        <f>TRA_VEffInv!D111</f>
        <v>7.9790990597695579</v>
      </c>
      <c r="K17" s="90">
        <f>TRA_VEffInv!E111</f>
        <v>8.0169991214262151</v>
      </c>
      <c r="L17" s="90">
        <f>TRA_VEffInv!F111</f>
        <v>8.6603837667230401</v>
      </c>
      <c r="M17" s="90">
        <f>TRA_VEffInv!G111</f>
        <v>8.818379173486468</v>
      </c>
      <c r="N17" s="90">
        <f>TRA_VEffInv!H111</f>
        <v>7.7360243612356854</v>
      </c>
      <c r="O17" s="90">
        <f>TRA_VEffInv!I111</f>
        <v>7.6019423485662578</v>
      </c>
      <c r="P17" s="90">
        <f>TRA_VEffInv!J111</f>
        <v>7.8676623128795917</v>
      </c>
      <c r="Q17" s="90">
        <f>TRA_VEffInv!K111</f>
        <v>7.6875523633575025</v>
      </c>
      <c r="R17" s="90">
        <f>TRA_VEffInv!L111</f>
        <v>7.4130450019617795</v>
      </c>
      <c r="S17" s="90">
        <f>TRA_VEffInv!M111</f>
        <v>8.0596796637655341</v>
      </c>
      <c r="T17" s="90">
        <f>TRA_VEffInv!N111</f>
        <v>7.9056852325559515</v>
      </c>
      <c r="U17" s="90">
        <f>TRA_VEffInv!O111</f>
        <v>8.0530323226894041</v>
      </c>
      <c r="V17" s="90">
        <f>TRA_VEffInv!P111</f>
        <v>6.8564861494952947</v>
      </c>
      <c r="W17" s="90">
        <f>TRA_VEffInv!Q111</f>
        <v>7.4681716888657554</v>
      </c>
      <c r="X17" s="90">
        <f>TRA_VEffInv!R111</f>
        <v>6.9524991809652876</v>
      </c>
      <c r="Y17" s="90">
        <f>TRA_VEffInv!S111</f>
        <v>6.8970224638800168</v>
      </c>
      <c r="Z17" s="90">
        <f>TRA_VEffInv!T111</f>
        <v>6.2344432062074677</v>
      </c>
      <c r="AA17" s="90">
        <f>TRA_VEffInv!U111</f>
        <v>6.3326146636866367</v>
      </c>
      <c r="AB17" s="90">
        <f>TRA_VEffInv!V111</f>
        <v>6.4421099273719342</v>
      </c>
      <c r="AC17" s="90">
        <f>TRA_VEffInv!W111</f>
        <v>6.476253449421506</v>
      </c>
      <c r="AD17" s="90">
        <f>TRA_VEffInv!X111</f>
        <v>6.4737657291861685</v>
      </c>
      <c r="AE17" s="90">
        <f>TRA_VEffInv!Y111</f>
        <v>6.4811049252226489</v>
      </c>
      <c r="AF17" s="90">
        <f>TRA_VEffInv!Z111</f>
        <v>6.4586365514772428</v>
      </c>
      <c r="AG17" s="90">
        <f>TRA_VEffInv!AA111</f>
        <v>6.4142855901760036</v>
      </c>
      <c r="AH17" s="90">
        <f>TRA_VEffInv!AB111</f>
        <v>6.3766689151140223</v>
      </c>
      <c r="AI17" s="90">
        <f>TRA_VEffInv!AC111</f>
        <v>6.3290668920544775</v>
      </c>
      <c r="AJ17" s="90">
        <f>TRA_VEffInv!AD111</f>
        <v>6.2836143653186385</v>
      </c>
      <c r="AK17" s="90">
        <f>TRA_VEffInv!AE111</f>
        <v>6.2331304736457556</v>
      </c>
      <c r="AL17" s="90">
        <f>TRA_VEffInv!AF111</f>
        <v>6.1868571894807713</v>
      </c>
      <c r="AM17" s="90">
        <f>TRA_VEffInv!AG111</f>
        <v>6.1495959438311116</v>
      </c>
      <c r="AN17" s="90">
        <f>TRA_VEffInv!AH111</f>
        <v>6.1180750462942139</v>
      </c>
      <c r="AO17" s="90">
        <f>TRA_VEffInv!AI111</f>
        <v>6.0872077944377221</v>
      </c>
      <c r="AP17" s="90">
        <f>TRA_VEffInv!AJ111</f>
        <v>6.0557074431363418</v>
      </c>
      <c r="AQ17" s="90">
        <f>TRA_VEffInv!AK111</f>
        <v>6.0237299699500113</v>
      </c>
      <c r="AR17" s="90">
        <f>TRA_VEffInv!AL111</f>
        <v>5.9930670165260889</v>
      </c>
      <c r="AS17" s="90">
        <f>TRA_VEffInv!AM111</f>
        <v>5.9618208619124768</v>
      </c>
      <c r="AT17" s="90">
        <f>TRA_VEffInv!AN111</f>
        <v>5.9307810791008579</v>
      </c>
      <c r="AU17" s="90">
        <f>TRA_VEffInv!AO111</f>
        <v>5.9001156053548351</v>
      </c>
      <c r="AV17" s="90">
        <f>TRA_VEffInv!AP111</f>
        <v>5.8705659422852863</v>
      </c>
      <c r="AW17" s="90">
        <f>TRA_VEffInv!AQ111</f>
        <v>5.8412962539437485</v>
      </c>
      <c r="AX17" s="90">
        <f>TRA_VEffInv!AR111</f>
        <v>5.8130493804529753</v>
      </c>
      <c r="AY17" s="90">
        <f>TRA_VEffInv!AS111</f>
        <v>5.7864981067813428</v>
      </c>
      <c r="AZ17" s="90">
        <f>TRA_VEffInv!AT111</f>
        <v>5.7587661494268056</v>
      </c>
      <c r="BA17" s="90">
        <f>TRA_VEffInv!AU111</f>
        <v>5.7326268279020907</v>
      </c>
      <c r="BB17" s="90">
        <f>TRA_VEffInv!AV111</f>
        <v>5.7093133879600586</v>
      </c>
      <c r="BC17" s="90">
        <f>TRA_VEffInv!AW111</f>
        <v>5.6816299355977424</v>
      </c>
      <c r="BD17" s="90">
        <f>TRA_VEffInv!AX111</f>
        <v>5.6531559590014666</v>
      </c>
      <c r="BE17" s="90">
        <f>TRA_VEffInv!AY111</f>
        <v>5.6333393922908641</v>
      </c>
      <c r="BF17" s="90">
        <f>TRA_VEffInv!AZ111</f>
        <v>5.6078251612100454</v>
      </c>
    </row>
    <row r="18" spans="1:58">
      <c r="A18" t="s">
        <v>195</v>
      </c>
      <c r="B18" t="s">
        <v>196</v>
      </c>
      <c r="D18" s="99" t="s">
        <v>123</v>
      </c>
      <c r="E18" s="101" t="s">
        <v>139</v>
      </c>
      <c r="F18" s="103" t="s">
        <v>140</v>
      </c>
      <c r="G18" t="s">
        <v>65</v>
      </c>
      <c r="H18" s="90">
        <f>TRA_VEffInv!B140</f>
        <v>0</v>
      </c>
      <c r="I18" s="90">
        <f>TRA_VEffInv!C140</f>
        <v>0</v>
      </c>
      <c r="J18" s="90">
        <f>TRA_VEffInv!D140</f>
        <v>0</v>
      </c>
      <c r="K18" s="90">
        <f>TRA_VEffInv!E140</f>
        <v>0</v>
      </c>
      <c r="L18" s="90">
        <f>TRA_VEffInv!F140</f>
        <v>0</v>
      </c>
      <c r="M18" s="90">
        <f>TRA_VEffInv!G140</f>
        <v>0</v>
      </c>
      <c r="N18" s="90">
        <f>TRA_VEffInv!H140</f>
        <v>0</v>
      </c>
      <c r="O18" s="90">
        <f>TRA_VEffInv!I140</f>
        <v>0</v>
      </c>
      <c r="P18" s="90">
        <f>TRA_VEffInv!J140</f>
        <v>0</v>
      </c>
      <c r="Q18" s="90">
        <f>TRA_VEffInv!K140</f>
        <v>0</v>
      </c>
      <c r="R18" s="90">
        <f>TRA_VEffInv!L140</f>
        <v>0</v>
      </c>
      <c r="S18" s="90">
        <f>TRA_VEffInv!M140</f>
        <v>0</v>
      </c>
      <c r="T18" s="90">
        <f>TRA_VEffInv!N140</f>
        <v>0</v>
      </c>
      <c r="U18" s="90">
        <f>TRA_VEffInv!O140</f>
        <v>0</v>
      </c>
      <c r="V18" s="90">
        <f>TRA_VEffInv!P140</f>
        <v>0</v>
      </c>
      <c r="W18" s="90">
        <f>TRA_VEffInv!Q140</f>
        <v>0</v>
      </c>
      <c r="X18" s="90">
        <f>TRA_VEffInv!R140</f>
        <v>3.4784008248594911</v>
      </c>
      <c r="Y18" s="90">
        <f>TRA_VEffInv!S140</f>
        <v>3.4746562203978546</v>
      </c>
      <c r="Z18" s="90">
        <f>TRA_VEffInv!T140</f>
        <v>3.466993347445336</v>
      </c>
      <c r="AA18" s="90">
        <f>TRA_VEffInv!U140</f>
        <v>3.4609561502712562</v>
      </c>
      <c r="AB18" s="90">
        <f>TRA_VEffInv!V140</f>
        <v>3.4554197581005726</v>
      </c>
      <c r="AC18" s="90">
        <f>TRA_VEffInv!W140</f>
        <v>3.4528586632193892</v>
      </c>
      <c r="AD18" s="90">
        <f>TRA_VEffInv!X140</f>
        <v>3.4454769498930036</v>
      </c>
      <c r="AE18" s="90">
        <f>TRA_VEffInv!Y140</f>
        <v>3.4372149869137236</v>
      </c>
      <c r="AF18" s="90">
        <f>TRA_VEffInv!Z140</f>
        <v>3.4317991972153497</v>
      </c>
      <c r="AG18" s="90">
        <f>TRA_VEffInv!AA140</f>
        <v>3.4269004944659764</v>
      </c>
      <c r="AH18" s="90">
        <f>TRA_VEffInv!AB140</f>
        <v>3.421060485917657</v>
      </c>
      <c r="AI18" s="90">
        <f>TRA_VEffInv!AC140</f>
        <v>3.4161468577035099</v>
      </c>
      <c r="AJ18" s="90">
        <f>TRA_VEffInv!AD140</f>
        <v>3.4187152001469561</v>
      </c>
      <c r="AK18" s="90">
        <f>TRA_VEffInv!AE140</f>
        <v>3.4195736255836593</v>
      </c>
      <c r="AL18" s="90">
        <f>TRA_VEffInv!AF140</f>
        <v>3.4009032946695732</v>
      </c>
      <c r="AM18" s="90">
        <f>TRA_VEffInv!AG140</f>
        <v>3.3932203734216664</v>
      </c>
      <c r="AN18" s="90">
        <f>TRA_VEffInv!AH140</f>
        <v>3.3858766799619486</v>
      </c>
      <c r="AO18" s="90">
        <f>TRA_VEffInv!AI140</f>
        <v>3.3782802868267265</v>
      </c>
      <c r="AP18" s="90">
        <f>TRA_VEffInv!AJ140</f>
        <v>3.3703091297897978</v>
      </c>
      <c r="AQ18" s="90">
        <f>TRA_VEffInv!AK140</f>
        <v>3.3619422197088329</v>
      </c>
      <c r="AR18" s="90">
        <f>TRA_VEffInv!AL140</f>
        <v>3.3531970541786249</v>
      </c>
      <c r="AS18" s="90">
        <f>TRA_VEffInv!AM140</f>
        <v>3.3440867471903184</v>
      </c>
      <c r="AT18" s="90">
        <f>TRA_VEffInv!AN140</f>
        <v>3.3346382480814625</v>
      </c>
      <c r="AU18" s="90">
        <f>TRA_VEffInv!AO140</f>
        <v>3.3248453616445204</v>
      </c>
      <c r="AV18" s="90">
        <f>TRA_VEffInv!AP140</f>
        <v>3.3147476109572107</v>
      </c>
      <c r="AW18" s="90">
        <f>TRA_VEffInv!AQ140</f>
        <v>3.3053022612512772</v>
      </c>
      <c r="AX18" s="90">
        <f>TRA_VEffInv!AR140</f>
        <v>3.2960174852883957</v>
      </c>
      <c r="AY18" s="90">
        <f>TRA_VEffInv!AS140</f>
        <v>3.2868456673949784</v>
      </c>
      <c r="AZ18" s="90">
        <f>TRA_VEffInv!AT140</f>
        <v>3.2778591799351622</v>
      </c>
      <c r="BA18" s="90">
        <f>TRA_VEffInv!AU140</f>
        <v>3.2689921087288281</v>
      </c>
      <c r="BB18" s="90">
        <f>TRA_VEffInv!AV140</f>
        <v>3.260284549597753</v>
      </c>
      <c r="BC18" s="90">
        <f>TRA_VEffInv!AW140</f>
        <v>3.2517461271605512</v>
      </c>
      <c r="BD18" s="90">
        <f>TRA_VEffInv!AX140</f>
        <v>3.243304744658341</v>
      </c>
      <c r="BE18" s="90">
        <f>TRA_VEffInv!AY140</f>
        <v>3.234965583461797</v>
      </c>
      <c r="BF18" s="90">
        <f>TRA_VEffInv!AZ140</f>
        <v>3.2267838695120474</v>
      </c>
    </row>
    <row r="19" spans="1:58">
      <c r="A19" t="s">
        <v>197</v>
      </c>
      <c r="B19" t="s">
        <v>194</v>
      </c>
      <c r="D19" s="99" t="s">
        <v>69</v>
      </c>
      <c r="E19" s="101" t="s">
        <v>135</v>
      </c>
      <c r="F19" s="101" t="s">
        <v>135</v>
      </c>
      <c r="G19" t="s">
        <v>2</v>
      </c>
      <c r="H19" s="102">
        <f>TRA_VEffInv!B100</f>
        <v>0</v>
      </c>
      <c r="I19" s="102">
        <f>TRA_VEffInv!C100</f>
        <v>27.335794784176809</v>
      </c>
      <c r="J19" s="102">
        <f>TRA_VEffInv!D100</f>
        <v>26.798400949709212</v>
      </c>
      <c r="K19" s="102">
        <f>TRA_VEffInv!E100</f>
        <v>27.366798686456765</v>
      </c>
      <c r="L19" s="102">
        <f>TRA_VEffInv!F100</f>
        <v>26.159102559282196</v>
      </c>
      <c r="M19" s="102">
        <f>TRA_VEffInv!G100</f>
        <v>25.574556489637288</v>
      </c>
      <c r="N19" s="102">
        <f>TRA_VEffInv!H100</f>
        <v>26.107693695960666</v>
      </c>
      <c r="O19" s="102">
        <f>TRA_VEffInv!I100</f>
        <v>29.035718415088137</v>
      </c>
      <c r="P19" s="102">
        <f>TRA_VEffInv!J100</f>
        <v>28.860695690274341</v>
      </c>
      <c r="Q19" s="102">
        <f>TRA_VEffInv!K100</f>
        <v>28.465563484644395</v>
      </c>
      <c r="R19" s="102">
        <f>TRA_VEffInv!L100</f>
        <v>25.943518166617068</v>
      </c>
      <c r="S19" s="102">
        <f>TRA_VEffInv!M100</f>
        <v>24.511033709597331</v>
      </c>
      <c r="T19" s="102">
        <f>TRA_VEffInv!N100</f>
        <v>24.295995123887376</v>
      </c>
      <c r="U19" s="102">
        <f>TRA_VEffInv!O100</f>
        <v>23.259075980111255</v>
      </c>
      <c r="V19" s="102">
        <f>TRA_VEffInv!P100</f>
        <v>24.097040250598845</v>
      </c>
      <c r="W19" s="102">
        <f>TRA_VEffInv!Q100</f>
        <v>24.271816004979197</v>
      </c>
      <c r="X19" s="102">
        <f>TRA_VEffInv!R100</f>
        <v>22.557914262237553</v>
      </c>
      <c r="Y19" s="102">
        <f>TRA_VEffInv!S100</f>
        <v>23.14043057274576</v>
      </c>
      <c r="Z19" s="102">
        <f>TRA_VEffInv!T100</f>
        <v>23.166943817604551</v>
      </c>
      <c r="AA19" s="102">
        <f>TRA_VEffInv!U100</f>
        <v>23.026197145120342</v>
      </c>
      <c r="AB19" s="102">
        <f>TRA_VEffInv!V100</f>
        <v>22.900406146551486</v>
      </c>
      <c r="AC19" s="102">
        <f>TRA_VEffInv!W100</f>
        <v>22.709088972440739</v>
      </c>
      <c r="AD19" s="102">
        <f>TRA_VEffInv!X100</f>
        <v>22.563983086617341</v>
      </c>
      <c r="AE19" s="102">
        <f>TRA_VEffInv!Y100</f>
        <v>22.429366695713515</v>
      </c>
      <c r="AF19" s="102">
        <f>TRA_VEffInv!Z100</f>
        <v>22.304660145938023</v>
      </c>
      <c r="AG19" s="102">
        <f>TRA_VEffInv!AA100</f>
        <v>22.189911590039092</v>
      </c>
      <c r="AH19" s="102">
        <f>TRA_VEffInv!AB100</f>
        <v>22.098481181116728</v>
      </c>
      <c r="AI19" s="102">
        <f>TRA_VEffInv!AC100</f>
        <v>22.00845371296651</v>
      </c>
      <c r="AJ19" s="102">
        <f>TRA_VEffInv!AD100</f>
        <v>21.920206866754018</v>
      </c>
      <c r="AK19" s="102">
        <f>TRA_VEffInv!AE100</f>
        <v>21.817643807017962</v>
      </c>
      <c r="AL19" s="102">
        <f>TRA_VEffInv!AF100</f>
        <v>21.713726098652248</v>
      </c>
      <c r="AM19" s="102">
        <f>TRA_VEffInv!AG100</f>
        <v>21.590382447786038</v>
      </c>
      <c r="AN19" s="102">
        <f>TRA_VEffInv!AH100</f>
        <v>21.468498634890693</v>
      </c>
      <c r="AO19" s="102">
        <f>TRA_VEffInv!AI100</f>
        <v>21.331288449564063</v>
      </c>
      <c r="AP19" s="102">
        <f>TRA_VEffInv!AJ100</f>
        <v>21.190387193396496</v>
      </c>
      <c r="AQ19" s="102">
        <f>TRA_VEffInv!AK100</f>
        <v>21.05036966764186</v>
      </c>
      <c r="AR19" s="102">
        <f>TRA_VEffInv!AL100</f>
        <v>20.900740697660307</v>
      </c>
      <c r="AS19" s="102">
        <f>TRA_VEffInv!AM100</f>
        <v>20.750427467854365</v>
      </c>
      <c r="AT19" s="102">
        <f>TRA_VEffInv!AN100</f>
        <v>20.584491979386215</v>
      </c>
      <c r="AU19" s="102">
        <f>TRA_VEffInv!AO100</f>
        <v>20.413934840797005</v>
      </c>
      <c r="AV19" s="102">
        <f>TRA_VEffInv!AP100</f>
        <v>20.221271927889063</v>
      </c>
      <c r="AW19" s="102">
        <f>TRA_VEffInv!AQ100</f>
        <v>20.045391489461522</v>
      </c>
      <c r="AX19" s="102">
        <f>TRA_VEffInv!AR100</f>
        <v>19.877930228868031</v>
      </c>
      <c r="AY19" s="102">
        <f>TRA_VEffInv!AS100</f>
        <v>19.706707789731382</v>
      </c>
      <c r="AZ19" s="102">
        <f>TRA_VEffInv!AT100</f>
        <v>19.537006247342141</v>
      </c>
      <c r="BA19" s="102">
        <f>TRA_VEffInv!AU100</f>
        <v>19.375726691418603</v>
      </c>
      <c r="BB19" s="102">
        <f>TRA_VEffInv!AV100</f>
        <v>19.217189636038334</v>
      </c>
      <c r="BC19" s="102">
        <f>TRA_VEffInv!AW100</f>
        <v>19.060399847963964</v>
      </c>
      <c r="BD19" s="102">
        <f>TRA_VEffInv!AX100</f>
        <v>18.906630984306851</v>
      </c>
      <c r="BE19" s="102">
        <f>TRA_VEffInv!AY100</f>
        <v>18.755306399750989</v>
      </c>
      <c r="BF19" s="102">
        <f>TRA_VEffInv!AZ100</f>
        <v>18.611939205455112</v>
      </c>
    </row>
    <row r="20" spans="1:58">
      <c r="A20" t="s">
        <v>197</v>
      </c>
      <c r="B20" t="s">
        <v>194</v>
      </c>
      <c r="D20" s="99" t="s">
        <v>69</v>
      </c>
      <c r="E20" s="101" t="s">
        <v>130</v>
      </c>
      <c r="F20" s="103" t="s">
        <v>142</v>
      </c>
      <c r="G20" t="s">
        <v>3</v>
      </c>
      <c r="H20" s="90">
        <f>TRA_VEffInv!B82</f>
        <v>0</v>
      </c>
      <c r="I20" s="90">
        <f>TRA_VEffInv!C82</f>
        <v>39.563195378529443</v>
      </c>
      <c r="J20" s="90">
        <f>TRA_VEffInv!D82</f>
        <v>39.433646848991295</v>
      </c>
      <c r="K20" s="90">
        <f>TRA_VEffInv!E82</f>
        <v>39.150456521014412</v>
      </c>
      <c r="L20" s="90">
        <f>TRA_VEffInv!F82</f>
        <v>39.276925385272378</v>
      </c>
      <c r="M20" s="90">
        <f>TRA_VEffInv!G82</f>
        <v>39.052957215006124</v>
      </c>
      <c r="N20" s="90">
        <f>TRA_VEffInv!H82</f>
        <v>38.970900159762408</v>
      </c>
      <c r="O20" s="90">
        <f>TRA_VEffInv!I82</f>
        <v>38.720465365684277</v>
      </c>
      <c r="P20" s="90">
        <f>TRA_VEffInv!J82</f>
        <v>38.642827630476923</v>
      </c>
      <c r="Q20" s="90">
        <f>TRA_VEffInv!K82</f>
        <v>37.985808926823502</v>
      </c>
      <c r="R20" s="90">
        <f>TRA_VEffInv!L82</f>
        <v>37.30953660687257</v>
      </c>
      <c r="S20" s="90">
        <f>TRA_VEffInv!M82</f>
        <v>37.600652600217344</v>
      </c>
      <c r="T20" s="90">
        <f>TRA_VEffInv!N82</f>
        <v>36.841374599694674</v>
      </c>
      <c r="U20" s="90">
        <f>TRA_VEffInv!O82</f>
        <v>36.266103405120816</v>
      </c>
      <c r="V20" s="90">
        <f>TRA_VEffInv!P82</f>
        <v>36.24312790579927</v>
      </c>
      <c r="W20" s="90">
        <f>TRA_VEffInv!Q82</f>
        <v>35.957677348279837</v>
      </c>
      <c r="X20" s="90">
        <f>TRA_VEffInv!R82</f>
        <v>35.931234187939339</v>
      </c>
      <c r="Y20" s="90">
        <f>TRA_VEffInv!S82</f>
        <v>35.678611745573541</v>
      </c>
      <c r="Z20" s="90">
        <f>TRA_VEffInv!T82</f>
        <v>35.428888601095174</v>
      </c>
      <c r="AA20" s="90">
        <f>TRA_VEffInv!U82</f>
        <v>35.234501691651339</v>
      </c>
      <c r="AB20" s="90">
        <f>TRA_VEffInv!V82</f>
        <v>35.046108596492822</v>
      </c>
      <c r="AC20" s="90">
        <f>TRA_VEffInv!W82</f>
        <v>34.860992916130456</v>
      </c>
      <c r="AD20" s="90">
        <f>TRA_VEffInv!X82</f>
        <v>34.672653281829888</v>
      </c>
      <c r="AE20" s="90">
        <f>TRA_VEffInv!Y82</f>
        <v>34.494784144436309</v>
      </c>
      <c r="AF20" s="90">
        <f>TRA_VEffInv!Z82</f>
        <v>34.319629077091584</v>
      </c>
      <c r="AG20" s="90">
        <f>TRA_VEffInv!AA82</f>
        <v>34.148358285906163</v>
      </c>
      <c r="AH20" s="90">
        <f>TRA_VEffInv!AB82</f>
        <v>33.977389804564552</v>
      </c>
      <c r="AI20" s="90">
        <f>TRA_VEffInv!AC82</f>
        <v>33.809691523163785</v>
      </c>
      <c r="AJ20" s="90">
        <f>TRA_VEffInv!AD82</f>
        <v>33.644046540817378</v>
      </c>
      <c r="AK20" s="90">
        <f>TRA_VEffInv!AE82</f>
        <v>33.479474858802462</v>
      </c>
      <c r="AL20" s="90">
        <f>TRA_VEffInv!AF82</f>
        <v>33.315460957090387</v>
      </c>
      <c r="AM20" s="90">
        <f>TRA_VEffInv!AG82</f>
        <v>33.119869445879992</v>
      </c>
      <c r="AN20" s="90">
        <f>TRA_VEffInv!AH82</f>
        <v>32.911409072244119</v>
      </c>
      <c r="AO20" s="90">
        <f>TRA_VEffInv!AI82</f>
        <v>32.689424300514062</v>
      </c>
      <c r="AP20" s="90">
        <f>TRA_VEffInv!AJ82</f>
        <v>32.454293659360417</v>
      </c>
      <c r="AQ20" s="90">
        <f>TRA_VEffInv!AK82</f>
        <v>32.210331279515579</v>
      </c>
      <c r="AR20" s="90">
        <f>TRA_VEffInv!AL82</f>
        <v>31.956486950381848</v>
      </c>
      <c r="AS20" s="90">
        <f>TRA_VEffInv!AM82</f>
        <v>31.692795633497596</v>
      </c>
      <c r="AT20" s="90">
        <f>TRA_VEffInv!AN82</f>
        <v>31.421296258789262</v>
      </c>
      <c r="AU20" s="90">
        <f>TRA_VEffInv!AO82</f>
        <v>31.141994548461806</v>
      </c>
      <c r="AV20" s="90">
        <f>TRA_VEffInv!AP82</f>
        <v>30.856052006087967</v>
      </c>
      <c r="AW20" s="90">
        <f>TRA_VEffInv!AQ82</f>
        <v>30.589230695441614</v>
      </c>
      <c r="AX20" s="90">
        <f>TRA_VEffInv!AR82</f>
        <v>30.326824886449927</v>
      </c>
      <c r="AY20" s="90">
        <f>TRA_VEffInv!AS82</f>
        <v>30.070523484184896</v>
      </c>
      <c r="AZ20" s="90">
        <f>TRA_VEffInv!AT82</f>
        <v>29.818016390023136</v>
      </c>
      <c r="BA20" s="90">
        <f>TRA_VEffInv!AU82</f>
        <v>29.57244866760773</v>
      </c>
      <c r="BB20" s="90">
        <f>TRA_VEffInv!AV82</f>
        <v>29.33043490533294</v>
      </c>
      <c r="BC20" s="90">
        <f>TRA_VEffInv!AW82</f>
        <v>29.093663193079035</v>
      </c>
      <c r="BD20" s="90">
        <f>TRA_VEffInv!AX82</f>
        <v>28.862820589976788</v>
      </c>
      <c r="BE20" s="90">
        <f>TRA_VEffInv!AY82</f>
        <v>28.635321420347168</v>
      </c>
      <c r="BF20" s="90">
        <f>TRA_VEffInv!AZ82</f>
        <v>28.413326121807099</v>
      </c>
    </row>
    <row r="21" spans="1:58">
      <c r="A21" t="s">
        <v>197</v>
      </c>
      <c r="B21" t="s">
        <v>194</v>
      </c>
      <c r="D21" s="99" t="s">
        <v>69</v>
      </c>
      <c r="E21" s="101" t="s">
        <v>130</v>
      </c>
      <c r="F21" s="103" t="s">
        <v>131</v>
      </c>
      <c r="G21" t="s">
        <v>4</v>
      </c>
      <c r="H21" s="90">
        <f>TRA_VEffInv!B81</f>
        <v>0</v>
      </c>
      <c r="I21" s="90">
        <f>TRA_VEffInv!C81</f>
        <v>15.054425060029125</v>
      </c>
      <c r="J21" s="90">
        <f>TRA_VEffInv!D81</f>
        <v>14.730526648537406</v>
      </c>
      <c r="K21" s="90">
        <f>TRA_VEffInv!E81</f>
        <v>14.756095508723462</v>
      </c>
      <c r="L21" s="90">
        <f>TRA_VEffInv!F81</f>
        <v>14.462306922479346</v>
      </c>
      <c r="M21" s="90">
        <f>TRA_VEffInv!G81</f>
        <v>15.484820021106664</v>
      </c>
      <c r="N21" s="90">
        <f>TRA_VEffInv!H81</f>
        <v>14.52539633570249</v>
      </c>
      <c r="O21" s="90">
        <f>TRA_VEffInv!I81</f>
        <v>13.980742563791678</v>
      </c>
      <c r="P21" s="90">
        <f>TRA_VEffInv!J81</f>
        <v>13.981079270500761</v>
      </c>
      <c r="Q21" s="90">
        <f>TRA_VEffInv!K81</f>
        <v>12.593015806312883</v>
      </c>
      <c r="R21" s="90">
        <f>TRA_VEffInv!L81</f>
        <v>11.92178736465854</v>
      </c>
      <c r="S21" s="90">
        <f>TRA_VEffInv!M81</f>
        <v>12.324972943624978</v>
      </c>
      <c r="T21" s="90">
        <f>TRA_VEffInv!N81</f>
        <v>11.554551376606522</v>
      </c>
      <c r="U21" s="90">
        <f>TRA_VEffInv!O81</f>
        <v>10.387634734359331</v>
      </c>
      <c r="V21" s="90">
        <f>TRA_VEffInv!P81</f>
        <v>10.617480463766329</v>
      </c>
      <c r="W21" s="90">
        <f>TRA_VEffInv!Q81</f>
        <v>10.298188157693493</v>
      </c>
      <c r="X21" s="90">
        <f>TRA_VEffInv!R81</f>
        <v>13.961276761760134</v>
      </c>
      <c r="Y21" s="90">
        <f>TRA_VEffInv!S81</f>
        <v>14.003354537489077</v>
      </c>
      <c r="Z21" s="90">
        <f>TRA_VEffInv!T81</f>
        <v>13.99773106293952</v>
      </c>
      <c r="AA21" s="90">
        <f>TRA_VEffInv!U81</f>
        <v>13.913040808744864</v>
      </c>
      <c r="AB21" s="90">
        <f>TRA_VEffInv!V81</f>
        <v>13.738258991338068</v>
      </c>
      <c r="AC21" s="90">
        <f>TRA_VEffInv!W81</f>
        <v>13.522135753877043</v>
      </c>
      <c r="AD21" s="90">
        <f>TRA_VEffInv!X81</f>
        <v>13.486722793054964</v>
      </c>
      <c r="AE21" s="90">
        <f>TRA_VEffInv!Y81</f>
        <v>13.542272623358791</v>
      </c>
      <c r="AF21" s="90">
        <f>TRA_VEffInv!Z81</f>
        <v>13.508782119416148</v>
      </c>
      <c r="AG21" s="90">
        <f>TRA_VEffInv!AA81</f>
        <v>13.525207198633876</v>
      </c>
      <c r="AH21" s="90">
        <f>TRA_VEffInv!AB81</f>
        <v>13.50843640908508</v>
      </c>
      <c r="AI21" s="90">
        <f>TRA_VEffInv!AC81</f>
        <v>13.508817801296528</v>
      </c>
      <c r="AJ21" s="90">
        <f>TRA_VEffInv!AD81</f>
        <v>13.510056865784929</v>
      </c>
      <c r="AK21" s="90">
        <f>TRA_VEffInv!AE81</f>
        <v>13.511067551041791</v>
      </c>
      <c r="AL21" s="90">
        <f>TRA_VEffInv!AF81</f>
        <v>13.445400547051205</v>
      </c>
      <c r="AM21" s="90">
        <f>TRA_VEffInv!AG81</f>
        <v>13.367397219245433</v>
      </c>
      <c r="AN21" s="90">
        <f>TRA_VEffInv!AH81</f>
        <v>13.267738995467464</v>
      </c>
      <c r="AO21" s="90">
        <f>TRA_VEffInv!AI81</f>
        <v>13.15841365077925</v>
      </c>
      <c r="AP21" s="90">
        <f>TRA_VEffInv!AJ81</f>
        <v>13.038498828002838</v>
      </c>
      <c r="AQ21" s="90">
        <f>TRA_VEffInv!AK81</f>
        <v>12.937924668133629</v>
      </c>
      <c r="AR21" s="90">
        <f>TRA_VEffInv!AL81</f>
        <v>12.890845251452854</v>
      </c>
      <c r="AS21" s="90">
        <f>TRA_VEffInv!AM81</f>
        <v>12.825448996294266</v>
      </c>
      <c r="AT21" s="90">
        <f>TRA_VEffInv!AN81</f>
        <v>12.754141098140806</v>
      </c>
      <c r="AU21" s="90">
        <f>TRA_VEffInv!AO81</f>
        <v>12.681108383535825</v>
      </c>
      <c r="AV21" s="90">
        <f>TRA_VEffInv!AP81</f>
        <v>12.570098572491769</v>
      </c>
      <c r="AW21" s="90">
        <f>TRA_VEffInv!AQ81</f>
        <v>12.491656816253693</v>
      </c>
      <c r="AX21" s="90">
        <f>TRA_VEffInv!AR81</f>
        <v>12.400162405834102</v>
      </c>
      <c r="AY21" s="90">
        <f>TRA_VEffInv!AS81</f>
        <v>12.288519529489813</v>
      </c>
      <c r="AZ21" s="90">
        <f>TRA_VEffInv!AT81</f>
        <v>12.187599645203466</v>
      </c>
      <c r="BA21" s="90">
        <f>TRA_VEffInv!AU81</f>
        <v>12.131478073093358</v>
      </c>
      <c r="BB21" s="90">
        <f>TRA_VEffInv!AV81</f>
        <v>12.044122882465469</v>
      </c>
      <c r="BC21" s="90">
        <f>TRA_VEffInv!AW81</f>
        <v>11.964431976016181</v>
      </c>
      <c r="BD21" s="90">
        <f>TRA_VEffInv!AX81</f>
        <v>11.88349029957161</v>
      </c>
      <c r="BE21" s="90">
        <f>TRA_VEffInv!AY81</f>
        <v>11.796210848974194</v>
      </c>
      <c r="BF21" s="90">
        <f>TRA_VEffInv!AZ81</f>
        <v>11.719170000706114</v>
      </c>
    </row>
    <row r="22" spans="1:58">
      <c r="A22" t="s">
        <v>197</v>
      </c>
      <c r="B22" t="s">
        <v>194</v>
      </c>
      <c r="D22" s="99" t="s">
        <v>69</v>
      </c>
      <c r="E22" s="101" t="s">
        <v>130</v>
      </c>
      <c r="F22" s="103" t="s">
        <v>132</v>
      </c>
      <c r="G22" t="s">
        <v>5</v>
      </c>
      <c r="H22" s="90">
        <f>TRA_VEffInv!B83</f>
        <v>0</v>
      </c>
      <c r="I22" s="90">
        <f>TRA_VEffInv!C83</f>
        <v>47.263401583476963</v>
      </c>
      <c r="J22" s="90">
        <f>TRA_VEffInv!D83</f>
        <v>47.308732895551238</v>
      </c>
      <c r="K22" s="90">
        <f>TRA_VEffInv!E83</f>
        <v>47.148069015050226</v>
      </c>
      <c r="L22" s="90">
        <f>TRA_VEffInv!F83</f>
        <v>47.10271170180939</v>
      </c>
      <c r="M22" s="90">
        <f>TRA_VEffInv!G83</f>
        <v>47.008966943780194</v>
      </c>
      <c r="N22" s="90">
        <f>TRA_VEffInv!H83</f>
        <v>46.762111016521686</v>
      </c>
      <c r="O22" s="90">
        <f>TRA_VEffInv!I83</f>
        <v>46.589663100471249</v>
      </c>
      <c r="P22" s="90">
        <f>TRA_VEffInv!J83</f>
        <v>46.043010286897456</v>
      </c>
      <c r="Q22" s="90">
        <f>TRA_VEffInv!K83</f>
        <v>45.358550204872046</v>
      </c>
      <c r="R22" s="90">
        <f>TRA_VEffInv!L83</f>
        <v>44.984196344354793</v>
      </c>
      <c r="S22" s="90">
        <f>TRA_VEffInv!M83</f>
        <v>44.513277475836759</v>
      </c>
      <c r="T22" s="90">
        <f>TRA_VEffInv!N83</f>
        <v>44.280244343539536</v>
      </c>
      <c r="U22" s="90">
        <f>TRA_VEffInv!O83</f>
        <v>43.786045135707752</v>
      </c>
      <c r="V22" s="90">
        <f>TRA_VEffInv!P83</f>
        <v>43.480335232349994</v>
      </c>
      <c r="W22" s="90">
        <f>TRA_VEffInv!Q83</f>
        <v>43.180966242258386</v>
      </c>
      <c r="X22" s="90">
        <f>TRA_VEffInv!R83</f>
        <v>43.100601818870885</v>
      </c>
      <c r="Y22" s="90">
        <f>TRA_VEffInv!S83</f>
        <v>42.814742761803686</v>
      </c>
      <c r="Z22" s="90">
        <f>TRA_VEffInv!T83</f>
        <v>42.46747659406153</v>
      </c>
      <c r="AA22" s="90">
        <f>TRA_VEffInv!U83</f>
        <v>42.173305504259964</v>
      </c>
      <c r="AB22" s="90">
        <f>TRA_VEffInv!V83</f>
        <v>41.912963479720673</v>
      </c>
      <c r="AC22" s="90">
        <f>TRA_VEffInv!W83</f>
        <v>41.657848452650249</v>
      </c>
      <c r="AD22" s="90">
        <f>TRA_VEffInv!X83</f>
        <v>41.40450691502636</v>
      </c>
      <c r="AE22" s="90">
        <f>TRA_VEffInv!Y83</f>
        <v>41.16159588761915</v>
      </c>
      <c r="AF22" s="90">
        <f>TRA_VEffInv!Z83</f>
        <v>40.917345646761738</v>
      </c>
      <c r="AG22" s="90">
        <f>TRA_VEffInv!AA83</f>
        <v>40.674279810178184</v>
      </c>
      <c r="AH22" s="90">
        <f>TRA_VEffInv!AB83</f>
        <v>40.432549819181283</v>
      </c>
      <c r="AI22" s="90">
        <f>TRA_VEffInv!AC83</f>
        <v>40.191966030965602</v>
      </c>
      <c r="AJ22" s="90">
        <f>TRA_VEffInv!AD83</f>
        <v>39.959729034209026</v>
      </c>
      <c r="AK22" s="90">
        <f>TRA_VEffInv!AE83</f>
        <v>39.727007104018902</v>
      </c>
      <c r="AL22" s="90">
        <f>TRA_VEffInv!AF83</f>
        <v>39.495359176712931</v>
      </c>
      <c r="AM22" s="90">
        <f>TRA_VEffInv!AG83</f>
        <v>39.2199130395922</v>
      </c>
      <c r="AN22" s="90">
        <f>TRA_VEffInv!AH83</f>
        <v>38.928543752048924</v>
      </c>
      <c r="AO22" s="90">
        <f>TRA_VEffInv!AI83</f>
        <v>38.618274314741171</v>
      </c>
      <c r="AP22" s="90">
        <f>TRA_VEffInv!AJ83</f>
        <v>38.291639609991456</v>
      </c>
      <c r="AQ22" s="90">
        <f>TRA_VEffInv!AK83</f>
        <v>37.953116328543771</v>
      </c>
      <c r="AR22" s="90">
        <f>TRA_VEffInv!AL83</f>
        <v>37.600621558178574</v>
      </c>
      <c r="AS22" s="90">
        <f>TRA_VEffInv!AM83</f>
        <v>37.235821526233991</v>
      </c>
      <c r="AT22" s="90">
        <f>TRA_VEffInv!AN83</f>
        <v>36.859375727149313</v>
      </c>
      <c r="AU22" s="90">
        <f>TRA_VEffInv!AO83</f>
        <v>36.470104005810406</v>
      </c>
      <c r="AV22" s="90">
        <f>TRA_VEffInv!AP83</f>
        <v>36.070101548135987</v>
      </c>
      <c r="AW22" s="90">
        <f>TRA_VEffInv!AQ83</f>
        <v>35.69915137754024</v>
      </c>
      <c r="AX22" s="90">
        <f>TRA_VEffInv!AR83</f>
        <v>35.336474212666104</v>
      </c>
      <c r="AY22" s="90">
        <f>TRA_VEffInv!AS83</f>
        <v>34.983429731506817</v>
      </c>
      <c r="AZ22" s="90">
        <f>TRA_VEffInv!AT83</f>
        <v>34.638693027694458</v>
      </c>
      <c r="BA22" s="90">
        <f>TRA_VEffInv!AU83</f>
        <v>34.301478862138971</v>
      </c>
      <c r="BB22" s="90">
        <f>TRA_VEffInv!AV83</f>
        <v>33.973881994969574</v>
      </c>
      <c r="BC22" s="90">
        <f>TRA_VEffInv!AW83</f>
        <v>33.651425334156983</v>
      </c>
      <c r="BD22" s="90">
        <f>TRA_VEffInv!AX83</f>
        <v>33.337090452270836</v>
      </c>
      <c r="BE22" s="90">
        <f>TRA_VEffInv!AY83</f>
        <v>33.029957079096761</v>
      </c>
      <c r="BF22" s="90">
        <f>TRA_VEffInv!AZ83</f>
        <v>32.730354768600108</v>
      </c>
    </row>
    <row r="23" spans="1:58">
      <c r="A23" t="s">
        <v>197</v>
      </c>
      <c r="B23" t="s">
        <v>194</v>
      </c>
      <c r="D23" s="99" t="s">
        <v>69</v>
      </c>
      <c r="E23" s="101" t="s">
        <v>134</v>
      </c>
      <c r="F23" s="101" t="s">
        <v>134</v>
      </c>
      <c r="G23" t="s">
        <v>6</v>
      </c>
      <c r="H23" s="102">
        <f>TRA_VEffInv!B93</f>
        <v>0</v>
      </c>
      <c r="I23" s="102">
        <f>TRA_VEffInv!C93</f>
        <v>0</v>
      </c>
      <c r="J23" s="102">
        <f>TRA_VEffInv!D93</f>
        <v>0</v>
      </c>
      <c r="K23" s="102">
        <f>TRA_VEffInv!E93</f>
        <v>0</v>
      </c>
      <c r="L23" s="102">
        <f>TRA_VEffInv!F93</f>
        <v>0</v>
      </c>
      <c r="M23" s="102">
        <f>TRA_VEffInv!G93</f>
        <v>0</v>
      </c>
      <c r="N23" s="102">
        <f>TRA_VEffInv!H93</f>
        <v>0</v>
      </c>
      <c r="O23" s="102">
        <f>TRA_VEffInv!I93</f>
        <v>0</v>
      </c>
      <c r="P23" s="102">
        <f>TRA_VEffInv!J93</f>
        <v>0</v>
      </c>
      <c r="Q23" s="102">
        <f>TRA_VEffInv!K93</f>
        <v>0</v>
      </c>
      <c r="R23" s="102">
        <f>TRA_VEffInv!L93</f>
        <v>0</v>
      </c>
      <c r="S23" s="102">
        <f>TRA_VEffInv!M93</f>
        <v>0</v>
      </c>
      <c r="T23" s="102">
        <f>TRA_VEffInv!N93</f>
        <v>0</v>
      </c>
      <c r="U23" s="102">
        <f>TRA_VEffInv!O93</f>
        <v>0</v>
      </c>
      <c r="V23" s="102">
        <f>TRA_VEffInv!P93</f>
        <v>0</v>
      </c>
      <c r="W23" s="102">
        <f>TRA_VEffInv!Q93</f>
        <v>0</v>
      </c>
      <c r="X23" s="102">
        <f>TRA_VEffInv!R93</f>
        <v>16.031209519424007</v>
      </c>
      <c r="Y23" s="102">
        <f>TRA_VEffInv!S93</f>
        <v>15.797369272108378</v>
      </c>
      <c r="Z23" s="102">
        <f>TRA_VEffInv!T93</f>
        <v>15.682194227158545</v>
      </c>
      <c r="AA23" s="102">
        <f>TRA_VEffInv!U93</f>
        <v>15.646260435977025</v>
      </c>
      <c r="AB23" s="102">
        <f>TRA_VEffInv!V93</f>
        <v>15.645458640703165</v>
      </c>
      <c r="AC23" s="102">
        <f>TRA_VEffInv!W93</f>
        <v>15.561351031115253</v>
      </c>
      <c r="AD23" s="102">
        <f>TRA_VEffInv!X93</f>
        <v>15.567171438224921</v>
      </c>
      <c r="AE23" s="102">
        <f>TRA_VEffInv!Y93</f>
        <v>15.517518431004532</v>
      </c>
      <c r="AF23" s="102">
        <f>TRA_VEffInv!Z93</f>
        <v>15.442342466247766</v>
      </c>
      <c r="AG23" s="102">
        <f>TRA_VEffInv!AA93</f>
        <v>15.365291338964919</v>
      </c>
      <c r="AH23" s="102">
        <f>TRA_VEffInv!AB93</f>
        <v>15.323758922548011</v>
      </c>
      <c r="AI23" s="102">
        <f>TRA_VEffInv!AC93</f>
        <v>15.279029911566314</v>
      </c>
      <c r="AJ23" s="102">
        <f>TRA_VEffInv!AD93</f>
        <v>15.298701783789404</v>
      </c>
      <c r="AK23" s="102">
        <f>TRA_VEffInv!AE93</f>
        <v>15.254909371752904</v>
      </c>
      <c r="AL23" s="102">
        <f>TRA_VEffInv!AF93</f>
        <v>15.175729497912689</v>
      </c>
      <c r="AM23" s="102">
        <f>TRA_VEffInv!AG93</f>
        <v>15.146015699260822</v>
      </c>
      <c r="AN23" s="102">
        <f>TRA_VEffInv!AH93</f>
        <v>15.151864756102638</v>
      </c>
      <c r="AO23" s="102">
        <f>TRA_VEffInv!AI93</f>
        <v>15.045666175034246</v>
      </c>
      <c r="AP23" s="102">
        <f>TRA_VEffInv!AJ93</f>
        <v>14.981801600495595</v>
      </c>
      <c r="AQ23" s="102">
        <f>TRA_VEffInv!AK93</f>
        <v>14.931021397160825</v>
      </c>
      <c r="AR23" s="102">
        <f>TRA_VEffInv!AL93</f>
        <v>14.898699139329645</v>
      </c>
      <c r="AS23" s="102">
        <f>TRA_VEffInv!AM93</f>
        <v>14.832447798545632</v>
      </c>
      <c r="AT23" s="102">
        <f>TRA_VEffInv!AN93</f>
        <v>14.742927590556947</v>
      </c>
      <c r="AU23" s="102">
        <f>TRA_VEffInv!AO93</f>
        <v>14.703665641994272</v>
      </c>
      <c r="AV23" s="102">
        <f>TRA_VEffInv!AP93</f>
        <v>14.639777571465309</v>
      </c>
      <c r="AW23" s="102">
        <f>TRA_VEffInv!AQ93</f>
        <v>14.552838001080129</v>
      </c>
      <c r="AX23" s="102">
        <f>TRA_VEffInv!AR93</f>
        <v>14.50817597180535</v>
      </c>
      <c r="AY23" s="102">
        <f>TRA_VEffInv!AS93</f>
        <v>14.454224390250017</v>
      </c>
      <c r="AZ23" s="102">
        <f>TRA_VEffInv!AT93</f>
        <v>14.406503820094381</v>
      </c>
      <c r="BA23" s="102">
        <f>TRA_VEffInv!AU93</f>
        <v>14.320593247442096</v>
      </c>
      <c r="BB23" s="102">
        <f>TRA_VEffInv!AV93</f>
        <v>14.280954624791377</v>
      </c>
      <c r="BC23" s="102">
        <f>TRA_VEffInv!AW93</f>
        <v>14.214769343961443</v>
      </c>
      <c r="BD23" s="102">
        <f>TRA_VEffInv!AX93</f>
        <v>14.169427941295833</v>
      </c>
      <c r="BE23" s="102">
        <f>TRA_VEffInv!AY93</f>
        <v>14.114650317415597</v>
      </c>
      <c r="BF23" s="102">
        <f>TRA_VEffInv!AZ93</f>
        <v>14.064821221557274</v>
      </c>
    </row>
    <row r="24" spans="1:58">
      <c r="A24" t="s">
        <v>197</v>
      </c>
      <c r="B24" t="s">
        <v>194</v>
      </c>
      <c r="D24" s="99" t="s">
        <v>69</v>
      </c>
      <c r="E24" s="101" t="s">
        <v>130</v>
      </c>
      <c r="F24" s="103" t="s">
        <v>141</v>
      </c>
      <c r="G24" t="s">
        <v>64</v>
      </c>
      <c r="H24" s="90">
        <f>TRA_VEffInv!B80</f>
        <v>0</v>
      </c>
      <c r="I24" s="90">
        <f>TRA_VEffInv!C80</f>
        <v>39.66979485538662</v>
      </c>
      <c r="J24" s="90">
        <f>TRA_VEffInv!D80</f>
        <v>40.173389164534953</v>
      </c>
      <c r="K24" s="90">
        <f>TRA_VEffInv!E80</f>
        <v>39.47851182885185</v>
      </c>
      <c r="L24" s="90">
        <f>TRA_VEffInv!F80</f>
        <v>38.920487965492121</v>
      </c>
      <c r="M24" s="90">
        <f>TRA_VEffInv!G80</f>
        <v>39.018550286960355</v>
      </c>
      <c r="N24" s="90">
        <f>TRA_VEffInv!H80</f>
        <v>39.145233828034193</v>
      </c>
      <c r="O24" s="90">
        <f>TRA_VEffInv!I80</f>
        <v>38.842429817111643</v>
      </c>
      <c r="P24" s="90">
        <f>TRA_VEffInv!J80</f>
        <v>38.433455506174447</v>
      </c>
      <c r="Q24" s="90">
        <f>TRA_VEffInv!K80</f>
        <v>37.957168329776081</v>
      </c>
      <c r="R24" s="90">
        <f>TRA_VEffInv!L80</f>
        <v>37.920143260936847</v>
      </c>
      <c r="S24" s="90">
        <f>TRA_VEffInv!M80</f>
        <v>37.498668422557145</v>
      </c>
      <c r="T24" s="90">
        <f>TRA_VEffInv!N80</f>
        <v>36.867543834799207</v>
      </c>
      <c r="U24" s="90">
        <f>TRA_VEffInv!O80</f>
        <v>36.459992142811679</v>
      </c>
      <c r="V24" s="90">
        <f>TRA_VEffInv!P80</f>
        <v>35.850105077017027</v>
      </c>
      <c r="W24" s="90">
        <f>TRA_VEffInv!Q80</f>
        <v>35.994654503176427</v>
      </c>
      <c r="X24" s="90">
        <f>TRA_VEffInv!R80</f>
        <v>36.847094028399049</v>
      </c>
      <c r="Y24" s="90">
        <f>TRA_VEffInv!S80</f>
        <v>36.429997850618072</v>
      </c>
      <c r="Z24" s="90">
        <f>TRA_VEffInv!T80</f>
        <v>36.221627671270447</v>
      </c>
      <c r="AA24" s="90">
        <f>TRA_VEffInv!U80</f>
        <v>36.043473802530436</v>
      </c>
      <c r="AB24" s="90">
        <f>TRA_VEffInv!V80</f>
        <v>35.86408739326631</v>
      </c>
      <c r="AC24" s="90">
        <f>TRA_VEffInv!W80</f>
        <v>35.682208428254448</v>
      </c>
      <c r="AD24" s="90">
        <f>TRA_VEffInv!X80</f>
        <v>35.515998142567433</v>
      </c>
      <c r="AE24" s="90">
        <f>TRA_VEffInv!Y80</f>
        <v>35.346319820422408</v>
      </c>
      <c r="AF24" s="90">
        <f>TRA_VEffInv!Z80</f>
        <v>35.196103725421636</v>
      </c>
      <c r="AG24" s="90">
        <f>TRA_VEffInv!AA80</f>
        <v>35.054067319488993</v>
      </c>
      <c r="AH24" s="90">
        <f>TRA_VEffInv!AB80</f>
        <v>34.912679065833892</v>
      </c>
      <c r="AI24" s="90">
        <f>TRA_VEffInv!AC80</f>
        <v>34.776222142235206</v>
      </c>
      <c r="AJ24" s="90">
        <f>TRA_VEffInv!AD80</f>
        <v>34.624039236155177</v>
      </c>
      <c r="AK24" s="90">
        <f>TRA_VEffInv!AE80</f>
        <v>34.487940210841735</v>
      </c>
      <c r="AL24" s="90">
        <f>TRA_VEffInv!AF80</f>
        <v>34.355721186820446</v>
      </c>
      <c r="AM24" s="90">
        <f>TRA_VEffInv!AG80</f>
        <v>34.196642085552519</v>
      </c>
      <c r="AN24" s="90">
        <f>TRA_VEffInv!AH80</f>
        <v>34.024261078605491</v>
      </c>
      <c r="AO24" s="90">
        <f>TRA_VEffInv!AI80</f>
        <v>33.83797040998224</v>
      </c>
      <c r="AP24" s="90">
        <f>TRA_VEffInv!AJ80</f>
        <v>33.643162036628866</v>
      </c>
      <c r="AQ24" s="90">
        <f>TRA_VEffInv!AK80</f>
        <v>33.437955597096192</v>
      </c>
      <c r="AR24" s="90">
        <f>TRA_VEffInv!AL80</f>
        <v>33.225913021770857</v>
      </c>
      <c r="AS24" s="90">
        <f>TRA_VEffInv!AM80</f>
        <v>33.003273633155061</v>
      </c>
      <c r="AT24" s="90">
        <f>TRA_VEffInv!AN80</f>
        <v>32.774192695177398</v>
      </c>
      <c r="AU24" s="90">
        <f>TRA_VEffInv!AO80</f>
        <v>32.535386274909911</v>
      </c>
      <c r="AV24" s="90">
        <f>TRA_VEffInv!AP80</f>
        <v>32.280594978058417</v>
      </c>
      <c r="AW24" s="90">
        <f>TRA_VEffInv!AQ80</f>
        <v>32.051343402990895</v>
      </c>
      <c r="AX24" s="90">
        <f>TRA_VEffInv!AR80</f>
        <v>31.824561276151158</v>
      </c>
      <c r="AY24" s="90">
        <f>TRA_VEffInv!AS80</f>
        <v>31.601398824407021</v>
      </c>
      <c r="AZ24" s="90">
        <f>TRA_VEffInv!AT80</f>
        <v>31.386124183895603</v>
      </c>
      <c r="BA24" s="90">
        <f>TRA_VEffInv!AU80</f>
        <v>31.173304324629239</v>
      </c>
      <c r="BB24" s="90">
        <f>TRA_VEffInv!AV80</f>
        <v>30.96084577294225</v>
      </c>
      <c r="BC24" s="90">
        <f>TRA_VEffInv!AW80</f>
        <v>30.755909420290699</v>
      </c>
      <c r="BD24" s="90">
        <f>TRA_VEffInv!AX80</f>
        <v>30.551394350139123</v>
      </c>
      <c r="BE24" s="90">
        <f>TRA_VEffInv!AY80</f>
        <v>30.347893882899402</v>
      </c>
      <c r="BF24" s="90">
        <f>TRA_VEffInv!AZ80</f>
        <v>30.159806392741594</v>
      </c>
    </row>
    <row r="25" spans="1:58">
      <c r="A25" t="s">
        <v>197</v>
      </c>
      <c r="B25" t="s">
        <v>194</v>
      </c>
      <c r="D25" s="99" t="s">
        <v>69</v>
      </c>
      <c r="E25" s="101" t="s">
        <v>139</v>
      </c>
      <c r="F25" s="103" t="s">
        <v>140</v>
      </c>
      <c r="G25" t="s">
        <v>65</v>
      </c>
      <c r="H25" s="102">
        <f>TRA_VEffInv!B105</f>
        <v>0</v>
      </c>
      <c r="I25" s="102">
        <f>TRA_VEffInv!C105</f>
        <v>0</v>
      </c>
      <c r="J25" s="102">
        <f>TRA_VEffInv!D105</f>
        <v>0</v>
      </c>
      <c r="K25" s="102">
        <f>TRA_VEffInv!E105</f>
        <v>0</v>
      </c>
      <c r="L25" s="102">
        <f>TRA_VEffInv!F105</f>
        <v>0</v>
      </c>
      <c r="M25" s="102">
        <f>TRA_VEffInv!G105</f>
        <v>0</v>
      </c>
      <c r="N25" s="102">
        <f>TRA_VEffInv!H105</f>
        <v>0</v>
      </c>
      <c r="O25" s="102">
        <f>TRA_VEffInv!I105</f>
        <v>0</v>
      </c>
      <c r="P25" s="102">
        <f>TRA_VEffInv!J105</f>
        <v>0</v>
      </c>
      <c r="Q25" s="102">
        <f>TRA_VEffInv!K105</f>
        <v>0</v>
      </c>
      <c r="R25" s="102">
        <f>TRA_VEffInv!L105</f>
        <v>0</v>
      </c>
      <c r="S25" s="102">
        <f>TRA_VEffInv!M105</f>
        <v>0</v>
      </c>
      <c r="T25" s="102">
        <f>TRA_VEffInv!N105</f>
        <v>0</v>
      </c>
      <c r="U25" s="102">
        <f>TRA_VEffInv!O105</f>
        <v>0</v>
      </c>
      <c r="V25" s="102">
        <f>TRA_VEffInv!P105</f>
        <v>0</v>
      </c>
      <c r="W25" s="102">
        <f>TRA_VEffInv!Q105</f>
        <v>0</v>
      </c>
      <c r="X25" s="102">
        <f>TRA_VEffInv!R105</f>
        <v>31.333603586875473</v>
      </c>
      <c r="Y25" s="102">
        <f>TRA_VEffInv!S105</f>
        <v>31.300480621064331</v>
      </c>
      <c r="Z25" s="102">
        <f>TRA_VEffInv!T105</f>
        <v>31.215527815658128</v>
      </c>
      <c r="AA25" s="102">
        <f>TRA_VEffInv!U105</f>
        <v>31.158531302952856</v>
      </c>
      <c r="AB25" s="102">
        <f>TRA_VEffInv!V105</f>
        <v>31.121589212745711</v>
      </c>
      <c r="AC25" s="170">
        <f>AB25</f>
        <v>31.121589212745711</v>
      </c>
      <c r="AD25" s="170">
        <f t="shared" ref="AD25:AK25" si="0">AC25</f>
        <v>31.121589212745711</v>
      </c>
      <c r="AE25" s="170">
        <f t="shared" si="0"/>
        <v>31.121589212745711</v>
      </c>
      <c r="AF25" s="170">
        <f t="shared" si="0"/>
        <v>31.121589212745711</v>
      </c>
      <c r="AG25" s="170">
        <f t="shared" si="0"/>
        <v>31.121589212745711</v>
      </c>
      <c r="AH25" s="170">
        <f t="shared" si="0"/>
        <v>31.121589212745711</v>
      </c>
      <c r="AI25" s="170">
        <f t="shared" si="0"/>
        <v>31.121589212745711</v>
      </c>
      <c r="AJ25" s="170">
        <f t="shared" si="0"/>
        <v>31.121589212745711</v>
      </c>
      <c r="AK25" s="170">
        <f t="shared" si="0"/>
        <v>31.121589212745711</v>
      </c>
      <c r="AL25" s="102">
        <f>TRA_VEffInv!AF105</f>
        <v>24.76393759324954</v>
      </c>
      <c r="AM25" s="102">
        <f>TRA_VEffInv!AG105</f>
        <v>24.184615825768073</v>
      </c>
      <c r="AN25" s="102">
        <f>TRA_VEffInv!AH105</f>
        <v>23.673456700519068</v>
      </c>
      <c r="AO25" s="102">
        <f>TRA_VEffInv!AI105</f>
        <v>23.309521881984729</v>
      </c>
      <c r="AP25" s="102">
        <f>TRA_VEffInv!AJ105</f>
        <v>22.921263396094968</v>
      </c>
      <c r="AQ25" s="102">
        <f>TRA_VEffInv!AK105</f>
        <v>22.584182670687596</v>
      </c>
      <c r="AR25" s="102">
        <f>TRA_VEffInv!AL105</f>
        <v>22.27521857468524</v>
      </c>
      <c r="AS25" s="102">
        <f>TRA_VEffInv!AM105</f>
        <v>21.980409363428858</v>
      </c>
      <c r="AT25" s="102">
        <f>TRA_VEffInv!AN105</f>
        <v>21.699831954278885</v>
      </c>
      <c r="AU25" s="102">
        <f>TRA_VEffInv!AO105</f>
        <v>21.452048281452203</v>
      </c>
      <c r="AV25" s="102">
        <f>TRA_VEffInv!AP105</f>
        <v>21.233360329385409</v>
      </c>
      <c r="AW25" s="102">
        <f>TRA_VEffInv!AQ105</f>
        <v>21.008043557351513</v>
      </c>
      <c r="AX25" s="102">
        <f>TRA_VEffInv!AR105</f>
        <v>20.82731072108335</v>
      </c>
      <c r="AY25" s="102">
        <f>TRA_VEffInv!AS105</f>
        <v>20.655322581925834</v>
      </c>
      <c r="AZ25" s="102">
        <f>TRA_VEffInv!AT105</f>
        <v>20.499988106323322</v>
      </c>
      <c r="BA25" s="102">
        <f>TRA_VEffInv!AU105</f>
        <v>20.358422934793627</v>
      </c>
      <c r="BB25" s="102">
        <f>TRA_VEffInv!AV105</f>
        <v>20.22715507898328</v>
      </c>
      <c r="BC25" s="102">
        <f>TRA_VEffInv!AW105</f>
        <v>20.110146610767806</v>
      </c>
      <c r="BD25" s="102">
        <f>TRA_VEffInv!AX105</f>
        <v>20.001293455039495</v>
      </c>
      <c r="BE25" s="102">
        <f>TRA_VEffInv!AY105</f>
        <v>19.896171433316709</v>
      </c>
      <c r="BF25" s="102">
        <f>TRA_VEffInv!AZ105</f>
        <v>19.80686869407177</v>
      </c>
    </row>
    <row r="26" spans="1:58">
      <c r="A26" t="s">
        <v>197</v>
      </c>
      <c r="B26" t="s">
        <v>196</v>
      </c>
      <c r="D26" s="99" t="s">
        <v>198</v>
      </c>
      <c r="E26" s="101" t="s">
        <v>135</v>
      </c>
      <c r="F26" s="101" t="s">
        <v>135</v>
      </c>
      <c r="G26" t="s">
        <v>2</v>
      </c>
      <c r="H26" s="170">
        <f t="shared" ref="H26:Z26" si="1">I26</f>
        <v>16.755243606616141</v>
      </c>
      <c r="I26" s="170">
        <f t="shared" si="1"/>
        <v>16.755243606616141</v>
      </c>
      <c r="J26" s="170">
        <f t="shared" si="1"/>
        <v>16.755243606616141</v>
      </c>
      <c r="K26" s="170">
        <f t="shared" si="1"/>
        <v>16.755243606616141</v>
      </c>
      <c r="L26" s="170">
        <f t="shared" si="1"/>
        <v>16.755243606616141</v>
      </c>
      <c r="M26" s="170">
        <f t="shared" si="1"/>
        <v>16.755243606616141</v>
      </c>
      <c r="N26" s="170">
        <f t="shared" si="1"/>
        <v>16.755243606616141</v>
      </c>
      <c r="O26" s="170">
        <f t="shared" si="1"/>
        <v>16.755243606616141</v>
      </c>
      <c r="P26" s="170">
        <f t="shared" si="1"/>
        <v>16.755243606616141</v>
      </c>
      <c r="Q26" s="170">
        <f t="shared" si="1"/>
        <v>16.755243606616141</v>
      </c>
      <c r="R26" s="170">
        <f t="shared" si="1"/>
        <v>16.755243606616141</v>
      </c>
      <c r="S26" s="170">
        <f t="shared" si="1"/>
        <v>16.755243606616141</v>
      </c>
      <c r="T26" s="170">
        <f t="shared" si="1"/>
        <v>16.755243606616141</v>
      </c>
      <c r="U26" s="170">
        <f t="shared" si="1"/>
        <v>16.755243606616141</v>
      </c>
      <c r="V26" s="170">
        <f t="shared" si="1"/>
        <v>16.755243606616141</v>
      </c>
      <c r="W26" s="170">
        <f t="shared" si="1"/>
        <v>16.755243606616141</v>
      </c>
      <c r="X26" s="170">
        <f t="shared" si="1"/>
        <v>16.755243606616141</v>
      </c>
      <c r="Y26" s="170">
        <f t="shared" si="1"/>
        <v>16.755243606616141</v>
      </c>
      <c r="Z26" s="170">
        <f t="shared" si="1"/>
        <v>16.755243606616141</v>
      </c>
      <c r="AA26" s="170">
        <f>AB26</f>
        <v>16.755243606616141</v>
      </c>
      <c r="AB26" s="170">
        <f t="shared" ref="AB26:AH26" si="2">AC26</f>
        <v>16.755243606616141</v>
      </c>
      <c r="AC26" s="170">
        <f t="shared" si="2"/>
        <v>16.755243606616141</v>
      </c>
      <c r="AD26" s="170">
        <f t="shared" si="2"/>
        <v>16.755243606616141</v>
      </c>
      <c r="AE26" s="170">
        <f t="shared" si="2"/>
        <v>16.755243606616141</v>
      </c>
      <c r="AF26" s="170">
        <f t="shared" si="2"/>
        <v>16.755243606616141</v>
      </c>
      <c r="AG26" s="170">
        <f t="shared" si="2"/>
        <v>16.755243606616141</v>
      </c>
      <c r="AH26" s="170">
        <f t="shared" si="2"/>
        <v>16.755243606616141</v>
      </c>
      <c r="AI26" s="170">
        <f>AJ26</f>
        <v>16.755243606616141</v>
      </c>
      <c r="AJ26" s="102">
        <f>TRA_VEffInv!AD172</f>
        <v>16.755243606616141</v>
      </c>
      <c r="AK26" s="102">
        <f>TRA_VEffInv!AE172</f>
        <v>16.71327427539493</v>
      </c>
      <c r="AL26" s="102">
        <f>TRA_VEffInv!AF172</f>
        <v>16.67273680707919</v>
      </c>
      <c r="AM26" s="102">
        <f>TRA_VEffInv!AG172</f>
        <v>16.626076508347897</v>
      </c>
      <c r="AN26" s="102">
        <f>TRA_VEffInv!AH172</f>
        <v>16.576406798576208</v>
      </c>
      <c r="AO26" s="102">
        <f>TRA_VEffInv!AI172</f>
        <v>16.523801905195295</v>
      </c>
      <c r="AP26" s="102">
        <f>TRA_VEffInv!AJ172</f>
        <v>16.468418313307335</v>
      </c>
      <c r="AQ26" s="102">
        <f>TRA_VEffInv!AK172</f>
        <v>16.410446471541199</v>
      </c>
      <c r="AR26" s="102">
        <f>TRA_VEffInv!AL172</f>
        <v>16.350068112686223</v>
      </c>
      <c r="AS26" s="102">
        <f>TRA_VEffInv!AM172</f>
        <v>16.287484974637938</v>
      </c>
      <c r="AT26" s="102">
        <f>TRA_VEffInv!AN172</f>
        <v>16.222871641284605</v>
      </c>
      <c r="AU26" s="102">
        <f>TRA_VEffInv!AO172</f>
        <v>16.156430165239385</v>
      </c>
      <c r="AV26" s="102">
        <f>TRA_VEffInv!AP172</f>
        <v>16.088356530961814</v>
      </c>
      <c r="AW26" s="102">
        <f>TRA_VEffInv!AQ172</f>
        <v>16.025306147284191</v>
      </c>
      <c r="AX26" s="102">
        <f>TRA_VEffInv!AR172</f>
        <v>15.963692638186531</v>
      </c>
      <c r="AY26" s="102">
        <f>TRA_VEffInv!AS172</f>
        <v>15.903501254931324</v>
      </c>
      <c r="AZ26" s="102">
        <f>TRA_VEffInv!AT172</f>
        <v>15.844687908277873</v>
      </c>
      <c r="BA26" s="102">
        <f>TRA_VEffInv!AU172</f>
        <v>15.787232063169911</v>
      </c>
      <c r="BB26" s="102">
        <f>TRA_VEffInv!AV172</f>
        <v>15.731100714095335</v>
      </c>
      <c r="BC26" s="102">
        <f>TRA_VEffInv!AW172</f>
        <v>15.676242012593738</v>
      </c>
      <c r="BD26" s="102">
        <f>TRA_VEffInv!AX172</f>
        <v>15.622610857960357</v>
      </c>
      <c r="BE26" s="102">
        <f>TRA_VEffInv!AY172</f>
        <v>15.570183859370701</v>
      </c>
      <c r="BF26" s="102">
        <f>TRA_VEffInv!AZ172</f>
        <v>15.623848604888098</v>
      </c>
    </row>
    <row r="27" spans="1:58">
      <c r="A27" t="s">
        <v>197</v>
      </c>
      <c r="B27" t="s">
        <v>196</v>
      </c>
      <c r="D27" s="99" t="s">
        <v>198</v>
      </c>
      <c r="E27" s="101" t="s">
        <v>130</v>
      </c>
      <c r="F27" s="103" t="s">
        <v>142</v>
      </c>
      <c r="G27" t="s">
        <v>3</v>
      </c>
      <c r="H27" s="90">
        <f>TRA_VEffInv!B146</f>
        <v>0</v>
      </c>
      <c r="I27" s="90">
        <f>TRA_VEffInv!C146</f>
        <v>0</v>
      </c>
      <c r="J27" s="90">
        <f>TRA_VEffInv!D146</f>
        <v>0</v>
      </c>
      <c r="K27" s="90">
        <f>TRA_VEffInv!E146</f>
        <v>0</v>
      </c>
      <c r="L27" s="90">
        <f>TRA_VEffInv!F146</f>
        <v>0</v>
      </c>
      <c r="M27" s="90">
        <f>TRA_VEffInv!G146</f>
        <v>0</v>
      </c>
      <c r="N27" s="90">
        <f>TRA_VEffInv!H146</f>
        <v>0</v>
      </c>
      <c r="O27" s="90">
        <f>TRA_VEffInv!I146</f>
        <v>0</v>
      </c>
      <c r="P27" s="90">
        <f>TRA_VEffInv!J146</f>
        <v>0</v>
      </c>
      <c r="Q27" s="90">
        <f>TRA_VEffInv!K146</f>
        <v>0</v>
      </c>
      <c r="R27" s="90">
        <f>TRA_VEffInv!L146</f>
        <v>0</v>
      </c>
      <c r="S27" s="90">
        <f>TRA_VEffInv!M146</f>
        <v>0</v>
      </c>
      <c r="T27" s="90">
        <f>TRA_VEffInv!N146</f>
        <v>0</v>
      </c>
      <c r="U27" s="90">
        <f>TRA_VEffInv!O146</f>
        <v>0</v>
      </c>
      <c r="V27" s="90">
        <f>TRA_VEffInv!P146</f>
        <v>0</v>
      </c>
      <c r="W27" s="90">
        <f>TRA_VEffInv!Q146</f>
        <v>0</v>
      </c>
      <c r="X27" s="90">
        <f>TRA_VEffInv!R146</f>
        <v>39.8616614449422</v>
      </c>
      <c r="Y27" s="90">
        <f>TRA_VEffInv!S146</f>
        <v>39.59776072730422</v>
      </c>
      <c r="Z27" s="90">
        <f>TRA_VEffInv!T146</f>
        <v>39.288565612408142</v>
      </c>
      <c r="AA27" s="90">
        <f>TRA_VEffInv!U146</f>
        <v>39.06065404537906</v>
      </c>
      <c r="AB27" s="90">
        <f>TRA_VEffInv!V146</f>
        <v>38.834267173715858</v>
      </c>
      <c r="AC27" s="90">
        <f>TRA_VEffInv!W146</f>
        <v>38.603780201432869</v>
      </c>
      <c r="AD27" s="90">
        <f>TRA_VEffInv!X146</f>
        <v>38.372009379603661</v>
      </c>
      <c r="AE27" s="90">
        <f>TRA_VEffInv!Y146</f>
        <v>38.148516374731585</v>
      </c>
      <c r="AF27" s="90">
        <f>TRA_VEffInv!Z146</f>
        <v>37.923056810563466</v>
      </c>
      <c r="AG27" s="90">
        <f>TRA_VEffInv!AA146</f>
        <v>37.697390328197997</v>
      </c>
      <c r="AH27" s="90">
        <f>TRA_VEffInv!AB146</f>
        <v>37.472256378702291</v>
      </c>
      <c r="AI27" s="90">
        <f>TRA_VEffInv!AC146</f>
        <v>37.246946590222294</v>
      </c>
      <c r="AJ27" s="90">
        <f>TRA_VEffInv!AD146</f>
        <v>37.024678716991325</v>
      </c>
      <c r="AK27" s="90">
        <f>TRA_VEffInv!AE146</f>
        <v>36.80278814760446</v>
      </c>
      <c r="AL27" s="90">
        <f>TRA_VEffInv!AF146</f>
        <v>36.580117079488595</v>
      </c>
      <c r="AM27" s="90">
        <f>TRA_VEffInv!AG146</f>
        <v>36.316510495311697</v>
      </c>
      <c r="AN27" s="90">
        <f>TRA_VEffInv!AH146</f>
        <v>36.031774940137566</v>
      </c>
      <c r="AO27" s="90">
        <f>TRA_VEffInv!AI146</f>
        <v>35.727740791325076</v>
      </c>
      <c r="AP27" s="90">
        <f>TRA_VEffInv!AJ146</f>
        <v>35.406364762753817</v>
      </c>
      <c r="AQ27" s="90">
        <f>TRA_VEffInv!AK146</f>
        <v>35.061522751991134</v>
      </c>
      <c r="AR27" s="90">
        <f>TRA_VEffInv!AL146</f>
        <v>34.702217947587734</v>
      </c>
      <c r="AS27" s="90">
        <f>TRA_VEffInv!AM146</f>
        <v>34.321401980758544</v>
      </c>
      <c r="AT27" s="90">
        <f>TRA_VEffInv!AN146</f>
        <v>33.929572916949276</v>
      </c>
      <c r="AU27" s="90">
        <f>TRA_VEffInv!AO146</f>
        <v>33.517267506050821</v>
      </c>
      <c r="AV27" s="90">
        <f>TRA_VEffInv!AP146</f>
        <v>33.097004188650331</v>
      </c>
      <c r="AW27" s="90">
        <f>TRA_VEffInv!AQ146</f>
        <v>32.698277434244112</v>
      </c>
      <c r="AX27" s="90">
        <f>TRA_VEffInv!AR146</f>
        <v>32.315039057793861</v>
      </c>
      <c r="AY27" s="90">
        <f>TRA_VEffInv!AS146</f>
        <v>31.930994075525906</v>
      </c>
      <c r="AZ27" s="90">
        <f>TRA_VEffInv!AT146</f>
        <v>31.559734915604647</v>
      </c>
      <c r="BA27" s="90">
        <f>TRA_VEffInv!AU146</f>
        <v>31.186102885721645</v>
      </c>
      <c r="BB27" s="90">
        <f>TRA_VEffInv!AV146</f>
        <v>30.825912297842805</v>
      </c>
      <c r="BC27" s="90">
        <f>TRA_VEffInv!AW146</f>
        <v>30.465765365599587</v>
      </c>
      <c r="BD27" s="90">
        <f>TRA_VEffInv!AX146</f>
        <v>30.117734833809362</v>
      </c>
      <c r="BE27" s="90">
        <f>TRA_VEffInv!AY146</f>
        <v>29.769785749513375</v>
      </c>
      <c r="BF27" s="90">
        <f>TRA_VEffInv!AZ146</f>
        <v>29.433181369338676</v>
      </c>
    </row>
    <row r="28" spans="1:58">
      <c r="A28" t="s">
        <v>197</v>
      </c>
      <c r="B28" t="s">
        <v>196</v>
      </c>
      <c r="D28" s="99" t="s">
        <v>198</v>
      </c>
      <c r="E28" s="101" t="s">
        <v>130</v>
      </c>
      <c r="F28" s="103" t="s">
        <v>131</v>
      </c>
      <c r="G28" t="s">
        <v>4</v>
      </c>
      <c r="H28" s="90">
        <f>TRA_VEffInv!B145</f>
        <v>0</v>
      </c>
      <c r="I28" s="90">
        <f>TRA_VEffInv!C145</f>
        <v>0</v>
      </c>
      <c r="J28" s="90">
        <f>TRA_VEffInv!D145</f>
        <v>0</v>
      </c>
      <c r="K28" s="90">
        <f>TRA_VEffInv!E145</f>
        <v>0</v>
      </c>
      <c r="L28" s="90">
        <f>TRA_VEffInv!F145</f>
        <v>0</v>
      </c>
      <c r="M28" s="90">
        <f>TRA_VEffInv!G145</f>
        <v>0</v>
      </c>
      <c r="N28" s="90">
        <f>TRA_VEffInv!H145</f>
        <v>0</v>
      </c>
      <c r="O28" s="90">
        <f>TRA_VEffInv!I145</f>
        <v>0</v>
      </c>
      <c r="P28" s="90">
        <f>TRA_VEffInv!J145</f>
        <v>0</v>
      </c>
      <c r="Q28" s="90">
        <f>TRA_VEffInv!K145</f>
        <v>0</v>
      </c>
      <c r="R28" s="90">
        <f>TRA_VEffInv!L145</f>
        <v>0</v>
      </c>
      <c r="S28" s="90">
        <f>TRA_VEffInv!M145</f>
        <v>0</v>
      </c>
      <c r="T28" s="90">
        <f>TRA_VEffInv!N145</f>
        <v>0</v>
      </c>
      <c r="U28" s="90">
        <f>TRA_VEffInv!O145</f>
        <v>0</v>
      </c>
      <c r="V28" s="90">
        <f>TRA_VEffInv!P145</f>
        <v>0</v>
      </c>
      <c r="W28" s="90">
        <f>TRA_VEffInv!Q145</f>
        <v>0</v>
      </c>
      <c r="X28" s="90">
        <f>TRA_VEffInv!R145</f>
        <v>38.049160705255431</v>
      </c>
      <c r="Y28" s="90">
        <f>TRA_VEffInv!S145</f>
        <v>37.798417640618283</v>
      </c>
      <c r="Z28" s="90">
        <f>TRA_VEffInv!T145</f>
        <v>37.519560156839582</v>
      </c>
      <c r="AA28" s="90">
        <f>TRA_VEffInv!U145</f>
        <v>37.284350972839341</v>
      </c>
      <c r="AB28" s="90">
        <f>TRA_VEffInv!V145</f>
        <v>37.082254433620442</v>
      </c>
      <c r="AC28" s="90">
        <f>TRA_VEffInv!W145</f>
        <v>36.88293795307839</v>
      </c>
      <c r="AD28" s="90">
        <f>TRA_VEffInv!X145</f>
        <v>36.643016048610271</v>
      </c>
      <c r="AE28" s="90">
        <f>TRA_VEffInv!Y145</f>
        <v>36.429970360905166</v>
      </c>
      <c r="AF28" s="90">
        <f>TRA_VEffInv!Z145</f>
        <v>36.215263387009436</v>
      </c>
      <c r="AG28" s="90">
        <f>TRA_VEffInv!AA145</f>
        <v>36.022163130386524</v>
      </c>
      <c r="AH28" s="90">
        <f>TRA_VEffInv!AB145</f>
        <v>35.793329507674855</v>
      </c>
      <c r="AI28" s="90">
        <f>TRA_VEffInv!AC145</f>
        <v>35.587348374994505</v>
      </c>
      <c r="AJ28" s="90">
        <f>TRA_VEffInv!AD145</f>
        <v>35.368765077645051</v>
      </c>
      <c r="AK28" s="90">
        <f>TRA_VEffInv!AE145</f>
        <v>35.154916522439507</v>
      </c>
      <c r="AL28" s="90">
        <f>TRA_VEffInv!AF145</f>
        <v>34.939349878874154</v>
      </c>
      <c r="AM28" s="90">
        <f>TRA_VEffInv!AG145</f>
        <v>34.682449067428458</v>
      </c>
      <c r="AN28" s="90">
        <f>TRA_VEffInv!AH145</f>
        <v>34.407607202603572</v>
      </c>
      <c r="AO28" s="90">
        <f>TRA_VEffInv!AI145</f>
        <v>34.111424965418237</v>
      </c>
      <c r="AP28" s="90">
        <f>TRA_VEffInv!AJ145</f>
        <v>33.794349207946134</v>
      </c>
      <c r="AQ28" s="90">
        <f>TRA_VEffInv!AK145</f>
        <v>33.45524661450137</v>
      </c>
      <c r="AR28" s="90">
        <f>TRA_VEffInv!AL145</f>
        <v>33.098744243680869</v>
      </c>
      <c r="AS28" s="90">
        <f>TRA_VEffInv!AM145</f>
        <v>32.720819781503486</v>
      </c>
      <c r="AT28" s="90">
        <f>TRA_VEffInv!AN145</f>
        <v>32.328339629668626</v>
      </c>
      <c r="AU28" s="90">
        <f>TRA_VEffInv!AO145</f>
        <v>31.915285446631781</v>
      </c>
      <c r="AV28" s="90">
        <f>TRA_VEffInv!AP145</f>
        <v>31.49220421843388</v>
      </c>
      <c r="AW28" s="90">
        <f>TRA_VEffInv!AQ145</f>
        <v>31.093411220834419</v>
      </c>
      <c r="AX28" s="90">
        <f>TRA_VEffInv!AR145</f>
        <v>30.708355114814914</v>
      </c>
      <c r="AY28" s="90">
        <f>TRA_VEffInv!AS145</f>
        <v>30.324034221100053</v>
      </c>
      <c r="AZ28" s="90">
        <f>TRA_VEffInv!AT145</f>
        <v>29.952498083516613</v>
      </c>
      <c r="BA28" s="90">
        <f>TRA_VEffInv!AU145</f>
        <v>29.581057148617074</v>
      </c>
      <c r="BB28" s="90">
        <f>TRA_VEffInv!AV145</f>
        <v>29.222635385183079</v>
      </c>
      <c r="BC28" s="90">
        <f>TRA_VEffInv!AW145</f>
        <v>28.866068967420141</v>
      </c>
      <c r="BD28" s="90">
        <f>TRA_VEffInv!AX145</f>
        <v>28.523195326393449</v>
      </c>
      <c r="BE28" s="90">
        <f>TRA_VEffInv!AY145</f>
        <v>28.182308379355309</v>
      </c>
      <c r="BF28" s="90">
        <f>TRA_VEffInv!AZ145</f>
        <v>27.854581171993278</v>
      </c>
    </row>
    <row r="29" spans="1:58">
      <c r="A29" t="s">
        <v>197</v>
      </c>
      <c r="B29" t="s">
        <v>196</v>
      </c>
      <c r="D29" s="99" t="s">
        <v>198</v>
      </c>
      <c r="E29" s="101" t="s">
        <v>130</v>
      </c>
      <c r="F29" s="103" t="s">
        <v>132</v>
      </c>
      <c r="G29" t="s">
        <v>5</v>
      </c>
      <c r="H29" s="90">
        <f>(TRA_VEffInv!B144*TRA_Energy!B144+TRA_VEffInv!B163*TRA_Energy!B163)/SUM(TRA_Energy!B144,TRA_Energy!B163)</f>
        <v>0</v>
      </c>
      <c r="I29" s="90">
        <f>(TRA_VEffInv!C144*TRA_Energy!C144+TRA_VEffInv!C163*TRA_Energy!C163)/SUM(TRA_Energy!C144,TRA_Energy!C163)</f>
        <v>39.313369481282621</v>
      </c>
      <c r="J29" s="90">
        <f>(TRA_VEffInv!D144*TRA_Energy!D144+TRA_VEffInv!D163*TRA_Energy!D163)/SUM(TRA_Energy!D144,TRA_Energy!D163)</f>
        <v>39.067982991998868</v>
      </c>
      <c r="K29" s="90">
        <f>(TRA_VEffInv!E144*TRA_Energy!E144+TRA_VEffInv!E163*TRA_Energy!E163)/SUM(TRA_Energy!E144,TRA_Energy!E163)</f>
        <v>39.183372592176958</v>
      </c>
      <c r="L29" s="90">
        <f>(TRA_VEffInv!F144*TRA_Energy!F144+TRA_VEffInv!F163*TRA_Energy!F163)/SUM(TRA_Energy!F144,TRA_Energy!F163)</f>
        <v>39.115996687105323</v>
      </c>
      <c r="M29" s="90">
        <f>(TRA_VEffInv!G144*TRA_Energy!G144+TRA_VEffInv!G163*TRA_Energy!G163)/SUM(TRA_Energy!G144,TRA_Energy!G163)</f>
        <v>39.034760234082846</v>
      </c>
      <c r="N29" s="90">
        <f>(TRA_VEffInv!H144*TRA_Energy!H144+TRA_VEffInv!H163*TRA_Energy!H163)/SUM(TRA_Energy!H144,TRA_Energy!H163)</f>
        <v>38.747114609025665</v>
      </c>
      <c r="O29" s="90">
        <f>(TRA_VEffInv!I144*TRA_Energy!I144+TRA_VEffInv!I163*TRA_Energy!I163)/SUM(TRA_Energy!I144,TRA_Energy!I163)</f>
        <v>38.630407506015338</v>
      </c>
      <c r="P29" s="90">
        <f>(TRA_VEffInv!J144*TRA_Energy!J144+TRA_VEffInv!J163*TRA_Energy!J163)/SUM(TRA_Energy!J144,TRA_Energy!J163)</f>
        <v>38.263796275348355</v>
      </c>
      <c r="Q29" s="90">
        <f>(TRA_VEffInv!K144*TRA_Energy!K144+TRA_VEffInv!K163*TRA_Energy!K163)/SUM(TRA_Energy!K144,TRA_Energy!K163)</f>
        <v>38.456547806440533</v>
      </c>
      <c r="R29" s="90">
        <f>(TRA_VEffInv!L144*TRA_Energy!L144+TRA_VEffInv!L163*TRA_Energy!L163)/SUM(TRA_Energy!L144,TRA_Energy!L163)</f>
        <v>38.322465403880109</v>
      </c>
      <c r="S29" s="90">
        <f>(TRA_VEffInv!M144*TRA_Energy!M144+TRA_VEffInv!M163*TRA_Energy!M163)/SUM(TRA_Energy!M144,TRA_Energy!M163)</f>
        <v>38.129469281367506</v>
      </c>
      <c r="T29" s="90">
        <f>(TRA_VEffInv!N144*TRA_Energy!N144+TRA_VEffInv!N163*TRA_Energy!N163)/SUM(TRA_Energy!N144,TRA_Energy!N163)</f>
        <v>37.881259657305655</v>
      </c>
      <c r="U29" s="90">
        <f>(TRA_VEffInv!O144*TRA_Energy!O144+TRA_VEffInv!O163*TRA_Energy!O163)/SUM(TRA_Energy!O144,TRA_Energy!O163)</f>
        <v>37.586414080185008</v>
      </c>
      <c r="V29" s="90">
        <f>(TRA_VEffInv!P144*TRA_Energy!P144+TRA_VEffInv!P163*TRA_Energy!P163)/SUM(TRA_Energy!P144,TRA_Energy!P163)</f>
        <v>37.204897079761608</v>
      </c>
      <c r="W29" s="90">
        <f>(TRA_VEffInv!Q144*TRA_Energy!Q144+TRA_VEffInv!Q163*TRA_Energy!Q163)/SUM(TRA_Energy!Q144,TRA_Energy!Q163)</f>
        <v>37.116217471067287</v>
      </c>
      <c r="X29" s="90">
        <f>(TRA_VEffInv!R144*TRA_Energy!R144+TRA_VEffInv!R163*TRA_Energy!R163)/SUM(TRA_Energy!R144,TRA_Energy!R163)</f>
        <v>36.875359123032339</v>
      </c>
      <c r="Y29" s="90">
        <f>(TRA_VEffInv!S144*TRA_Energy!S144+TRA_VEffInv!S163*TRA_Energy!S163)/SUM(TRA_Energy!S144,TRA_Energy!S163)</f>
        <v>36.571088469663707</v>
      </c>
      <c r="Z29" s="90">
        <f>(TRA_VEffInv!T144*TRA_Energy!T144+TRA_VEffInv!T163*TRA_Energy!T163)/SUM(TRA_Energy!T144,TRA_Energy!T163)</f>
        <v>36.255653579945303</v>
      </c>
      <c r="AA29" s="90">
        <f>(TRA_VEffInv!U144*TRA_Energy!U144+TRA_VEffInv!U163*TRA_Energy!U163)/SUM(TRA_Energy!U144,TRA_Energy!U163)</f>
        <v>35.978842089497029</v>
      </c>
      <c r="AB29" s="90">
        <f>(TRA_VEffInv!V144*TRA_Energy!V144+TRA_VEffInv!V163*TRA_Energy!V163)/SUM(TRA_Energy!V144,TRA_Energy!V163)</f>
        <v>35.739856881573189</v>
      </c>
      <c r="AC29" s="90">
        <f>(TRA_VEffInv!W144*TRA_Energy!W144+TRA_VEffInv!W163*TRA_Energy!W163)/SUM(TRA_Energy!W144,TRA_Energy!W163)</f>
        <v>35.474097377049759</v>
      </c>
      <c r="AD29" s="90">
        <f>(TRA_VEffInv!X144*TRA_Energy!X144+TRA_VEffInv!X163*TRA_Energy!X163)/SUM(TRA_Energy!X144,TRA_Energy!X163)</f>
        <v>35.209800036763241</v>
      </c>
      <c r="AE29" s="90">
        <f>(TRA_VEffInv!Y144*TRA_Energy!Y144+TRA_VEffInv!Y163*TRA_Energy!Y163)/SUM(TRA_Energy!Y144,TRA_Energy!Y163)</f>
        <v>34.963315936608403</v>
      </c>
      <c r="AF29" s="90">
        <f>(TRA_VEffInv!Z144*TRA_Energy!Z144+TRA_VEffInv!Z163*TRA_Energy!Z163)/SUM(TRA_Energy!Z144,TRA_Energy!Z163)</f>
        <v>34.692703783366291</v>
      </c>
      <c r="AG29" s="90">
        <f>(TRA_VEffInv!AA144*TRA_Energy!AA144+TRA_VEffInv!AA163*TRA_Energy!AA163)/SUM(TRA_Energy!AA144,TRA_Energy!AA163)</f>
        <v>34.430886086683408</v>
      </c>
      <c r="AH29" s="90">
        <f>(TRA_VEffInv!AB144*TRA_Energy!AB144+TRA_VEffInv!AB163*TRA_Energy!AB163)/SUM(TRA_Energy!AB144,TRA_Energy!AB163)</f>
        <v>34.179766473062244</v>
      </c>
      <c r="AI29" s="90">
        <f>(TRA_VEffInv!AC144*TRA_Energy!AC144+TRA_VEffInv!AC163*TRA_Energy!AC163)/SUM(TRA_Energy!AC144,TRA_Energy!AC163)</f>
        <v>33.919840588147203</v>
      </c>
      <c r="AJ29" s="90">
        <f>(TRA_VEffInv!AD144*TRA_Energy!AD144+TRA_VEffInv!AD163*TRA_Energy!AD163)/SUM(TRA_Energy!AD144,TRA_Energy!AD163)</f>
        <v>33.672099800398108</v>
      </c>
      <c r="AK29" s="90">
        <f>(TRA_VEffInv!AE144*TRA_Energy!AE144+TRA_VEffInv!AE163*TRA_Energy!AE163)/SUM(TRA_Energy!AE144,TRA_Energy!AE163)</f>
        <v>33.433414721838091</v>
      </c>
      <c r="AL29" s="90">
        <f>(TRA_VEffInv!AF144*TRA_Energy!AF144+TRA_VEffInv!AF163*TRA_Energy!AF163)/SUM(TRA_Energy!AF144,TRA_Energy!AF163)</f>
        <v>33.202531838781546</v>
      </c>
      <c r="AM29" s="90">
        <f>(TRA_VEffInv!AG144*TRA_Energy!AG144+TRA_VEffInv!AG163*TRA_Energy!AG163)/SUM(TRA_Energy!AG144,TRA_Energy!AG163)</f>
        <v>32.927510954853084</v>
      </c>
      <c r="AN29" s="90">
        <f>(TRA_VEffInv!AH144*TRA_Energy!AH144+TRA_VEffInv!AH163*TRA_Energy!AH163)/SUM(TRA_Energy!AH144,TRA_Energy!AH163)</f>
        <v>32.629715123883777</v>
      </c>
      <c r="AO29" s="90">
        <f>(TRA_VEffInv!AI144*TRA_Energy!AI144+TRA_VEffInv!AI163*TRA_Energy!AI163)/SUM(TRA_Energy!AI144,TRA_Energy!AI163)</f>
        <v>32.307497216169594</v>
      </c>
      <c r="AP29" s="90">
        <f>(TRA_VEffInv!AJ144*TRA_Energy!AJ144+TRA_VEffInv!AJ163*TRA_Energy!AJ163)/SUM(TRA_Energy!AJ144,TRA_Energy!AJ163)</f>
        <v>31.973740018107282</v>
      </c>
      <c r="AQ29" s="90">
        <f>(TRA_VEffInv!AK144*TRA_Energy!AK144+TRA_VEffInv!AK163*TRA_Energy!AK163)/SUM(TRA_Energy!AK144,TRA_Energy!AK163)</f>
        <v>31.622521630131121</v>
      </c>
      <c r="AR29" s="90">
        <f>(TRA_VEffInv!AL144*TRA_Energy!AL144+TRA_VEffInv!AL163*TRA_Energy!AL163)/SUM(TRA_Energy!AL144,TRA_Energy!AL163)</f>
        <v>31.256444654905234</v>
      </c>
      <c r="AS29" s="90">
        <f>(TRA_VEffInv!AM144*TRA_Energy!AM144+TRA_VEffInv!AM163*TRA_Energy!AM163)/SUM(TRA_Energy!AM144,TRA_Energy!AM163)</f>
        <v>30.877376799719858</v>
      </c>
      <c r="AT29" s="90">
        <f>(TRA_VEffInv!AN144*TRA_Energy!AN144+TRA_VEffInv!AN163*TRA_Energy!AN163)/SUM(TRA_Energy!AN144,TRA_Energy!AN163)</f>
        <v>30.486566052215167</v>
      </c>
      <c r="AU29" s="90">
        <f>(TRA_VEffInv!AO144*TRA_Energy!AO144+TRA_VEffInv!AO163*TRA_Energy!AO163)/SUM(TRA_Energy!AO144,TRA_Energy!AO163)</f>
        <v>30.087919696006388</v>
      </c>
      <c r="AV29" s="90">
        <f>(TRA_VEffInv!AP144*TRA_Energy!AP144+TRA_VEffInv!AP163*TRA_Energy!AP163)/SUM(TRA_Energy!AP144,TRA_Energy!AP163)</f>
        <v>29.678141949299242</v>
      </c>
      <c r="AW29" s="90">
        <f>(TRA_VEffInv!AQ144*TRA_Energy!AQ144+TRA_VEffInv!AQ163*TRA_Energy!AQ163)/SUM(TRA_Energy!AQ144,TRA_Energy!AQ163)</f>
        <v>29.307920814952979</v>
      </c>
      <c r="AX29" s="90">
        <f>(TRA_VEffInv!AR144*TRA_Energy!AR144+TRA_VEffInv!AR163*TRA_Energy!AR163)/SUM(TRA_Energy!AR144,TRA_Energy!AR163)</f>
        <v>28.952240086118493</v>
      </c>
      <c r="AY29" s="90">
        <f>(TRA_VEffInv!AS144*TRA_Energy!AS144+TRA_VEffInv!AS163*TRA_Energy!AS163)/SUM(TRA_Energy!AS144,TRA_Energy!AS163)</f>
        <v>28.604666840416382</v>
      </c>
      <c r="AZ29" s="90">
        <f>(TRA_VEffInv!AT144*TRA_Energy!AT144+TRA_VEffInv!AT163*TRA_Energy!AT163)/SUM(TRA_Energy!AT144,TRA_Energy!AT163)</f>
        <v>28.268555625515756</v>
      </c>
      <c r="BA29" s="90">
        <f>(TRA_VEffInv!AU144*TRA_Energy!AU144+TRA_VEffInv!AU163*TRA_Energy!AU163)/SUM(TRA_Energy!AU144,TRA_Energy!AU163)</f>
        <v>27.940201415298329</v>
      </c>
      <c r="BB29" s="90">
        <f>(TRA_VEffInv!AV144*TRA_Energy!AV144+TRA_VEffInv!AV163*TRA_Energy!AV163)/SUM(TRA_Energy!AV144,TRA_Energy!AV163)</f>
        <v>27.620292104175036</v>
      </c>
      <c r="BC29" s="90">
        <f>(TRA_VEffInv!AW144*TRA_Energy!AW144+TRA_VEffInv!AW163*TRA_Energy!AW163)/SUM(TRA_Energy!AW144,TRA_Energy!AW163)</f>
        <v>27.311768171358221</v>
      </c>
      <c r="BD29" s="90">
        <f>(TRA_VEffInv!AX144*TRA_Energy!AX144+TRA_VEffInv!AX163*TRA_Energy!AX163)/SUM(TRA_Energy!AX144,TRA_Energy!AX163)</f>
        <v>27.012418718481946</v>
      </c>
      <c r="BE29" s="90">
        <f>(TRA_VEffInv!AY144*TRA_Energy!AY144+TRA_VEffInv!AY163*TRA_Energy!AY163)/SUM(TRA_Energy!AY144,TRA_Energy!AY163)</f>
        <v>26.721438998001837</v>
      </c>
      <c r="BF29" s="90">
        <f>(TRA_VEffInv!AZ144*TRA_Energy!AZ144+TRA_VEffInv!AZ163*TRA_Energy!AZ163)/SUM(TRA_Energy!AZ144,TRA_Energy!AZ163)</f>
        <v>26.614383789641654</v>
      </c>
    </row>
    <row r="30" spans="1:58" s="171" customFormat="1">
      <c r="A30" s="171" t="s">
        <v>197</v>
      </c>
      <c r="B30" s="171" t="s">
        <v>196</v>
      </c>
      <c r="D30" s="172" t="s">
        <v>198</v>
      </c>
      <c r="E30" s="173" t="s">
        <v>134</v>
      </c>
      <c r="F30" s="173" t="s">
        <v>134</v>
      </c>
      <c r="G30" s="171" t="s">
        <v>6</v>
      </c>
      <c r="H30" s="174">
        <v>0</v>
      </c>
      <c r="I30" s="174">
        <v>0</v>
      </c>
      <c r="J30" s="174">
        <v>0</v>
      </c>
      <c r="K30" s="174">
        <v>0</v>
      </c>
      <c r="L30" s="174">
        <v>0</v>
      </c>
      <c r="M30" s="174">
        <v>0</v>
      </c>
      <c r="N30" s="174">
        <v>0</v>
      </c>
      <c r="O30" s="174">
        <v>0</v>
      </c>
      <c r="P30" s="174">
        <v>0</v>
      </c>
      <c r="Q30" s="174">
        <v>0</v>
      </c>
      <c r="R30" s="174">
        <v>0</v>
      </c>
      <c r="S30" s="174">
        <v>0</v>
      </c>
      <c r="T30" s="174">
        <v>0</v>
      </c>
      <c r="U30" s="174">
        <v>0</v>
      </c>
      <c r="V30" s="174">
        <v>0</v>
      </c>
      <c r="W30" s="174">
        <v>0</v>
      </c>
      <c r="X30" s="174">
        <v>0</v>
      </c>
      <c r="Y30" s="174">
        <v>0</v>
      </c>
      <c r="Z30" s="174">
        <v>0</v>
      </c>
      <c r="AA30" s="174">
        <v>0</v>
      </c>
      <c r="AB30" s="174">
        <v>0</v>
      </c>
      <c r="AC30" s="174">
        <v>0</v>
      </c>
      <c r="AD30" s="174">
        <v>0</v>
      </c>
      <c r="AE30" s="174">
        <v>0</v>
      </c>
      <c r="AF30" s="174">
        <v>0</v>
      </c>
      <c r="AG30" s="174">
        <v>0</v>
      </c>
      <c r="AH30" s="174">
        <v>0</v>
      </c>
      <c r="AI30" s="174">
        <v>0</v>
      </c>
      <c r="AJ30" s="174">
        <v>0</v>
      </c>
      <c r="AK30" s="174">
        <v>0</v>
      </c>
      <c r="AL30" s="174">
        <v>0</v>
      </c>
      <c r="AM30" s="174">
        <v>0</v>
      </c>
      <c r="AN30" s="174">
        <v>0</v>
      </c>
      <c r="AO30" s="174">
        <v>0</v>
      </c>
      <c r="AP30" s="174">
        <v>0</v>
      </c>
      <c r="AQ30" s="174">
        <v>0</v>
      </c>
      <c r="AR30" s="174">
        <v>0</v>
      </c>
      <c r="AS30" s="174">
        <v>0</v>
      </c>
      <c r="AT30" s="174">
        <v>0</v>
      </c>
      <c r="AU30" s="174">
        <v>0</v>
      </c>
      <c r="AV30" s="174">
        <v>0</v>
      </c>
      <c r="AW30" s="174">
        <v>0</v>
      </c>
      <c r="AX30" s="174">
        <v>0</v>
      </c>
      <c r="AY30" s="174">
        <v>0</v>
      </c>
      <c r="AZ30" s="174">
        <v>0</v>
      </c>
      <c r="BA30" s="174">
        <v>0</v>
      </c>
      <c r="BB30" s="174">
        <v>0</v>
      </c>
      <c r="BC30" s="174">
        <v>0</v>
      </c>
      <c r="BD30" s="174">
        <v>0</v>
      </c>
      <c r="BE30" s="174">
        <v>0</v>
      </c>
      <c r="BF30" s="174">
        <v>0</v>
      </c>
    </row>
    <row r="31" spans="1:58" s="171" customFormat="1">
      <c r="A31" s="171" t="s">
        <v>197</v>
      </c>
      <c r="B31" s="171" t="s">
        <v>196</v>
      </c>
      <c r="D31" s="172" t="s">
        <v>198</v>
      </c>
      <c r="E31" s="173" t="s">
        <v>130</v>
      </c>
      <c r="F31" s="175" t="s">
        <v>141</v>
      </c>
      <c r="G31" s="171" t="s">
        <v>64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4">
        <v>0</v>
      </c>
      <c r="S31" s="174">
        <v>0</v>
      </c>
      <c r="T31" s="174">
        <v>0</v>
      </c>
      <c r="U31" s="174">
        <v>0</v>
      </c>
      <c r="V31" s="174">
        <v>0</v>
      </c>
      <c r="W31" s="174">
        <v>0</v>
      </c>
      <c r="X31" s="174">
        <v>0</v>
      </c>
      <c r="Y31" s="174">
        <v>0</v>
      </c>
      <c r="Z31" s="174">
        <v>0</v>
      </c>
      <c r="AA31" s="174">
        <v>0</v>
      </c>
      <c r="AB31" s="174">
        <v>0</v>
      </c>
      <c r="AC31" s="174">
        <v>0</v>
      </c>
      <c r="AD31" s="174">
        <v>0</v>
      </c>
      <c r="AE31" s="174">
        <v>0</v>
      </c>
      <c r="AF31" s="174">
        <v>0</v>
      </c>
      <c r="AG31" s="174">
        <v>0</v>
      </c>
      <c r="AH31" s="174">
        <v>0</v>
      </c>
      <c r="AI31" s="174">
        <v>0</v>
      </c>
      <c r="AJ31" s="174">
        <v>0</v>
      </c>
      <c r="AK31" s="174">
        <v>0</v>
      </c>
      <c r="AL31" s="174">
        <v>0</v>
      </c>
      <c r="AM31" s="174">
        <v>0</v>
      </c>
      <c r="AN31" s="174">
        <v>0</v>
      </c>
      <c r="AO31" s="174">
        <v>0</v>
      </c>
      <c r="AP31" s="174">
        <v>0</v>
      </c>
      <c r="AQ31" s="174">
        <v>0</v>
      </c>
      <c r="AR31" s="174">
        <v>0</v>
      </c>
      <c r="AS31" s="174">
        <v>0</v>
      </c>
      <c r="AT31" s="174">
        <v>0</v>
      </c>
      <c r="AU31" s="174">
        <v>0</v>
      </c>
      <c r="AV31" s="174">
        <v>0</v>
      </c>
      <c r="AW31" s="174">
        <v>0</v>
      </c>
      <c r="AX31" s="174">
        <v>0</v>
      </c>
      <c r="AY31" s="174">
        <v>0</v>
      </c>
      <c r="AZ31" s="174">
        <v>0</v>
      </c>
      <c r="BA31" s="174">
        <v>0</v>
      </c>
      <c r="BB31" s="174">
        <v>0</v>
      </c>
      <c r="BC31" s="174">
        <v>0</v>
      </c>
      <c r="BD31" s="174">
        <v>0</v>
      </c>
      <c r="BE31" s="174">
        <v>0</v>
      </c>
      <c r="BF31" s="174">
        <v>0</v>
      </c>
    </row>
    <row r="32" spans="1:58">
      <c r="A32" t="s">
        <v>197</v>
      </c>
      <c r="B32" t="s">
        <v>196</v>
      </c>
      <c r="D32" s="99" t="s">
        <v>149</v>
      </c>
      <c r="E32" s="101" t="s">
        <v>139</v>
      </c>
      <c r="F32" s="101" t="s">
        <v>139</v>
      </c>
      <c r="G32" t="s">
        <v>65</v>
      </c>
      <c r="H32" s="102">
        <f>TRA_VEffInv!B158</f>
        <v>0</v>
      </c>
      <c r="I32" s="102">
        <f>TRA_VEffInv!C158</f>
        <v>0</v>
      </c>
      <c r="J32" s="102">
        <f>TRA_VEffInv!D158</f>
        <v>0</v>
      </c>
      <c r="K32" s="102">
        <f>TRA_VEffInv!E158</f>
        <v>0</v>
      </c>
      <c r="L32" s="102">
        <f>TRA_VEffInv!F158</f>
        <v>0</v>
      </c>
      <c r="M32" s="102">
        <f>TRA_VEffInv!G158</f>
        <v>0</v>
      </c>
      <c r="N32" s="102">
        <f>TRA_VEffInv!H158</f>
        <v>0</v>
      </c>
      <c r="O32" s="102">
        <f>TRA_VEffInv!I158</f>
        <v>0</v>
      </c>
      <c r="P32" s="102">
        <f>TRA_VEffInv!J158</f>
        <v>0</v>
      </c>
      <c r="Q32" s="102">
        <f>TRA_VEffInv!K158</f>
        <v>0</v>
      </c>
      <c r="R32" s="102">
        <f>TRA_VEffInv!L158</f>
        <v>0</v>
      </c>
      <c r="S32" s="102">
        <f>TRA_VEffInv!M158</f>
        <v>0</v>
      </c>
      <c r="T32" s="102">
        <f>TRA_VEffInv!N158</f>
        <v>0</v>
      </c>
      <c r="U32" s="102">
        <f>TRA_VEffInv!O158</f>
        <v>0</v>
      </c>
      <c r="V32" s="102">
        <f>TRA_VEffInv!P158</f>
        <v>0</v>
      </c>
      <c r="W32" s="102">
        <f>TRA_VEffInv!Q158</f>
        <v>0</v>
      </c>
      <c r="X32" s="102">
        <f>TRA_VEffInv!R158</f>
        <v>21.705099972558742</v>
      </c>
      <c r="Y32" s="102">
        <f>TRA_VEffInv!S158</f>
        <v>21.589294301179638</v>
      </c>
      <c r="Z32" s="102">
        <f>TRA_VEffInv!T158</f>
        <v>21.380496416406206</v>
      </c>
      <c r="AA32" s="102">
        <f>TRA_VEffInv!U158</f>
        <v>21.233456768061064</v>
      </c>
      <c r="AB32" s="102">
        <f>TRA_VEffInv!V158</f>
        <v>21.094120760418878</v>
      </c>
      <c r="AC32" s="102">
        <f>TRA_VEffInv!W158</f>
        <v>21.110601440523421</v>
      </c>
      <c r="AD32" s="170">
        <f>AC32</f>
        <v>21.110601440523421</v>
      </c>
      <c r="AE32" s="170">
        <f t="shared" ref="AE32:AK32" si="3">AD32</f>
        <v>21.110601440523421</v>
      </c>
      <c r="AF32" s="170">
        <f t="shared" si="3"/>
        <v>21.110601440523421</v>
      </c>
      <c r="AG32" s="170">
        <f t="shared" si="3"/>
        <v>21.110601440523421</v>
      </c>
      <c r="AH32" s="170">
        <f t="shared" si="3"/>
        <v>21.110601440523421</v>
      </c>
      <c r="AI32" s="170">
        <f t="shared" si="3"/>
        <v>21.110601440523421</v>
      </c>
      <c r="AJ32" s="170">
        <f t="shared" si="3"/>
        <v>21.110601440523421</v>
      </c>
      <c r="AK32" s="170">
        <f t="shared" si="3"/>
        <v>21.110601440523421</v>
      </c>
      <c r="AL32" s="102">
        <f>TRA_VEffInv!AF158</f>
        <v>19.789586839648329</v>
      </c>
      <c r="AM32" s="102">
        <f>TRA_VEffInv!AG158</f>
        <v>19.637193001156955</v>
      </c>
      <c r="AN32" s="102">
        <f>TRA_VEffInv!AH158</f>
        <v>19.481369650856866</v>
      </c>
      <c r="AO32" s="102">
        <f>TRA_VEffInv!AI158</f>
        <v>19.319636518964529</v>
      </c>
      <c r="AP32" s="102">
        <f>TRA_VEffInv!AJ158</f>
        <v>19.149234672751774</v>
      </c>
      <c r="AQ32" s="102">
        <f>TRA_VEffInv!AK158</f>
        <v>18.970678152551386</v>
      </c>
      <c r="AR32" s="102">
        <f>TRA_VEffInv!AL158</f>
        <v>18.784857766994786</v>
      </c>
      <c r="AS32" s="102">
        <f>TRA_VEffInv!AM158</f>
        <v>18.592311460100209</v>
      </c>
      <c r="AT32" s="102">
        <f>TRA_VEffInv!AN158</f>
        <v>18.394972831158494</v>
      </c>
      <c r="AU32" s="102">
        <f>TRA_VEffInv!AO158</f>
        <v>18.191297598331651</v>
      </c>
      <c r="AV32" s="102">
        <f>TRA_VEffInv!AP158</f>
        <v>17.983615511752738</v>
      </c>
      <c r="AW32" s="102">
        <f>TRA_VEffInv!AQ158</f>
        <v>17.789745588582928</v>
      </c>
      <c r="AX32" s="102">
        <f>TRA_VEffInv!AR158</f>
        <v>17.601793724400732</v>
      </c>
      <c r="AY32" s="102">
        <f>TRA_VEffInv!AS158</f>
        <v>17.417613636858093</v>
      </c>
      <c r="AZ32" s="102">
        <f>TRA_VEffInv!AT158</f>
        <v>17.238402684498137</v>
      </c>
      <c r="BA32" s="102">
        <f>TRA_VEffInv!AU158</f>
        <v>17.060938562116625</v>
      </c>
      <c r="BB32" s="102">
        <f>TRA_VEffInv!AV158</f>
        <v>16.89034516497702</v>
      </c>
      <c r="BC32" s="102">
        <f>TRA_VEffInv!AW158</f>
        <v>16.722518308852649</v>
      </c>
      <c r="BD32" s="102">
        <f>TRA_VEffInv!AX158</f>
        <v>16.558373776899199</v>
      </c>
      <c r="BE32" s="102">
        <f>TRA_VEffInv!AY158</f>
        <v>16.397796558033512</v>
      </c>
      <c r="BF32" s="102">
        <f>TRA_VEffInv!AZ158</f>
        <v>16.242359443171654</v>
      </c>
    </row>
    <row r="33" spans="1:58">
      <c r="A33" t="s">
        <v>199</v>
      </c>
      <c r="B33" t="s">
        <v>194</v>
      </c>
      <c r="D33" s="97" t="s">
        <v>112</v>
      </c>
      <c r="E33" s="108" t="s">
        <v>200</v>
      </c>
      <c r="F33" s="89" t="s">
        <v>156</v>
      </c>
      <c r="G33" t="s">
        <v>5</v>
      </c>
      <c r="H33" s="90">
        <f>(TRA_VEffInv!B200*TRA_Activity!B200+TRA_VEffInv!B194*TRA_Activity!B194+TRA_VEffInv!B204*TRA_Activity!B204)/SUM(TRA_Activity!B194,TRA_Activity!B199,TRA_Activity!B204)</f>
        <v>0</v>
      </c>
      <c r="I33" s="90">
        <f>(TRA_VEffInv!C200*TRA_Activity!C200+TRA_VEffInv!C194*TRA_Activity!C194+TRA_VEffInv!C204*TRA_Activity!C204)/SUM(TRA_Activity!C194,TRA_Activity!C199,TRA_Activity!C204)</f>
        <v>354.32988161249409</v>
      </c>
      <c r="J33" s="90">
        <f>(TRA_VEffInv!D200*TRA_Activity!D200+TRA_VEffInv!D194*TRA_Activity!D194+TRA_VEffInv!D204*TRA_Activity!D204)/SUM(TRA_Activity!D194,TRA_Activity!D199,TRA_Activity!D204)</f>
        <v>418.08340248957529</v>
      </c>
      <c r="K33" s="90">
        <f>(TRA_VEffInv!E200*TRA_Activity!E200+TRA_VEffInv!E194*TRA_Activity!E194+TRA_VEffInv!E204*TRA_Activity!E204)/SUM(TRA_Activity!E194,TRA_Activity!E199,TRA_Activity!E204)</f>
        <v>386.73866109939604</v>
      </c>
      <c r="L33" s="90">
        <f>(TRA_VEffInv!F200*TRA_Activity!F200+TRA_VEffInv!F194*TRA_Activity!F194+TRA_VEffInv!F204*TRA_Activity!F204)/SUM(TRA_Activity!F194,TRA_Activity!F199,TRA_Activity!F204)</f>
        <v>359.54245746222102</v>
      </c>
      <c r="M33" s="90">
        <f>(TRA_VEffInv!G200*TRA_Activity!G200+TRA_VEffInv!G194*TRA_Activity!G194+TRA_VEffInv!G204*TRA_Activity!G204)/SUM(TRA_Activity!G194,TRA_Activity!G199,TRA_Activity!G204)</f>
        <v>381.33122329411367</v>
      </c>
      <c r="N33" s="90">
        <f>(TRA_VEffInv!H200*TRA_Activity!H200+TRA_VEffInv!H194*TRA_Activity!H194+TRA_VEffInv!H204*TRA_Activity!H204)/SUM(TRA_Activity!H194,TRA_Activity!H199,TRA_Activity!H204)</f>
        <v>361.47344766113179</v>
      </c>
      <c r="O33" s="90">
        <f>(TRA_VEffInv!I200*TRA_Activity!I200+TRA_VEffInv!I194*TRA_Activity!I194+TRA_VEffInv!I204*TRA_Activity!I204)/SUM(TRA_Activity!I194,TRA_Activity!I199,TRA_Activity!I204)</f>
        <v>349.09254695952603</v>
      </c>
      <c r="P33" s="90">
        <f>(TRA_VEffInv!J200*TRA_Activity!J200+TRA_VEffInv!J194*TRA_Activity!J194+TRA_VEffInv!J204*TRA_Activity!J204)/SUM(TRA_Activity!J194,TRA_Activity!J199,TRA_Activity!J204)</f>
        <v>340.65735402333519</v>
      </c>
      <c r="Q33" s="90">
        <f>(TRA_VEffInv!K200*TRA_Activity!K200+TRA_VEffInv!K194*TRA_Activity!K194+TRA_VEffInv!K204*TRA_Activity!K204)/SUM(TRA_Activity!K194,TRA_Activity!K199,TRA_Activity!K204)</f>
        <v>388.14696860159557</v>
      </c>
      <c r="R33" s="90">
        <f>(TRA_VEffInv!L200*TRA_Activity!L200+TRA_VEffInv!L194*TRA_Activity!L194+TRA_VEffInv!L204*TRA_Activity!L204)/SUM(TRA_Activity!L194,TRA_Activity!L199,TRA_Activity!L204)</f>
        <v>398.75552532471721</v>
      </c>
      <c r="S33" s="90">
        <f>(TRA_VEffInv!M200*TRA_Activity!M200+TRA_VEffInv!M194*TRA_Activity!M194+TRA_VEffInv!M204*TRA_Activity!M204)/SUM(TRA_Activity!M194,TRA_Activity!M199,TRA_Activity!M204)</f>
        <v>335.97459446341873</v>
      </c>
      <c r="T33" s="90">
        <f>(TRA_VEffInv!N200*TRA_Activity!N200+TRA_VEffInv!N194*TRA_Activity!N194+TRA_VEffInv!N204*TRA_Activity!N204)/SUM(TRA_Activity!N194,TRA_Activity!N199,TRA_Activity!N204)</f>
        <v>387.60137994461911</v>
      </c>
      <c r="U33" s="90">
        <f>(TRA_VEffInv!O200*TRA_Activity!O200+TRA_VEffInv!O194*TRA_Activity!O194+TRA_VEffInv!O204*TRA_Activity!O204)/SUM(TRA_Activity!O194,TRA_Activity!O199,TRA_Activity!O204)</f>
        <v>369.75505764225426</v>
      </c>
      <c r="V33" s="90">
        <f>(TRA_VEffInv!P200*TRA_Activity!P200+TRA_VEffInv!P194*TRA_Activity!P194+TRA_VEffInv!P204*TRA_Activity!P204)/SUM(TRA_Activity!P194,TRA_Activity!P199,TRA_Activity!P204)</f>
        <v>366.36368537542808</v>
      </c>
      <c r="W33" s="90">
        <f>(TRA_VEffInv!Q200*TRA_Activity!Q200+TRA_VEffInv!Q194*TRA_Activity!Q194+TRA_VEffInv!Q204*TRA_Activity!Q204)/SUM(TRA_Activity!Q194,TRA_Activity!Q199,TRA_Activity!Q204)</f>
        <v>384.2416901521816</v>
      </c>
      <c r="X33" s="90">
        <f>(TRA_VEffInv!R200*TRA_Activity!R200+TRA_VEffInv!R194*TRA_Activity!R194+TRA_VEffInv!R204*TRA_Activity!R204)/SUM(TRA_Activity!R194,TRA_Activity!R199,TRA_Activity!R204)</f>
        <v>371.11451666097906</v>
      </c>
      <c r="Y33" s="90">
        <f>(TRA_VEffInv!S200*TRA_Activity!S200+TRA_VEffInv!S194*TRA_Activity!S194+TRA_VEffInv!S204*TRA_Activity!S204)/SUM(TRA_Activity!S194,TRA_Activity!S199,TRA_Activity!S204)</f>
        <v>401.16123114179805</v>
      </c>
      <c r="Z33" s="90">
        <f>(TRA_VEffInv!T200*TRA_Activity!T200+TRA_VEffInv!T194*TRA_Activity!T194+TRA_VEffInv!T204*TRA_Activity!T204)/SUM(TRA_Activity!T194,TRA_Activity!T199,TRA_Activity!T204)</f>
        <v>366.18214620558405</v>
      </c>
      <c r="AA33" s="90">
        <f>(TRA_VEffInv!U200*TRA_Activity!U200+TRA_VEffInv!U194*TRA_Activity!U194+TRA_VEffInv!U204*TRA_Activity!U204)/SUM(TRA_Activity!U194,TRA_Activity!U199,TRA_Activity!U204)</f>
        <v>362.86821423440676</v>
      </c>
      <c r="AB33" s="90">
        <f>(TRA_VEffInv!V200*TRA_Activity!V200+TRA_VEffInv!V194*TRA_Activity!V194+TRA_VEffInv!V204*TRA_Activity!V204)/SUM(TRA_Activity!V194,TRA_Activity!V199,TRA_Activity!V204)</f>
        <v>364.14368160353132</v>
      </c>
      <c r="AC33" s="90">
        <f>(TRA_VEffInv!W200*TRA_Activity!W200+TRA_VEffInv!W194*TRA_Activity!W194+TRA_VEffInv!W204*TRA_Activity!W204)/SUM(TRA_Activity!W194,TRA_Activity!W199,TRA_Activity!W204)</f>
        <v>360.46094291833839</v>
      </c>
      <c r="AD33" s="90">
        <f>(TRA_VEffInv!X200*TRA_Activity!X200+TRA_VEffInv!X194*TRA_Activity!X194+TRA_VEffInv!X204*TRA_Activity!X204)/SUM(TRA_Activity!X194,TRA_Activity!X199,TRA_Activity!X204)</f>
        <v>355.31206641262582</v>
      </c>
      <c r="AE33" s="90">
        <f>(TRA_VEffInv!Y200*TRA_Activity!Y200+TRA_VEffInv!Y194*TRA_Activity!Y194+TRA_VEffInv!Y204*TRA_Activity!Y204)/SUM(TRA_Activity!Y194,TRA_Activity!Y199,TRA_Activity!Y204)</f>
        <v>352.69516576284985</v>
      </c>
      <c r="AF33" s="90">
        <f>(TRA_VEffInv!Z200*TRA_Activity!Z200+TRA_VEffInv!Z194*TRA_Activity!Z194+TRA_VEffInv!Z204*TRA_Activity!Z204)/SUM(TRA_Activity!Z194,TRA_Activity!Z199,TRA_Activity!Z204)</f>
        <v>346.03358515790802</v>
      </c>
      <c r="AG33" s="90">
        <f>(TRA_VEffInv!AA200*TRA_Activity!AA200+TRA_VEffInv!AA194*TRA_Activity!AA194+TRA_VEffInv!AA204*TRA_Activity!AA204)/SUM(TRA_Activity!AA194,TRA_Activity!AA199,TRA_Activity!AA204)</f>
        <v>345.52501647472991</v>
      </c>
      <c r="AH33" s="90">
        <f>(TRA_VEffInv!AB200*TRA_Activity!AB200+TRA_VEffInv!AB194*TRA_Activity!AB194+TRA_VEffInv!AB204*TRA_Activity!AB204)/SUM(TRA_Activity!AB194,TRA_Activity!AB199,TRA_Activity!AB204)</f>
        <v>341.09375941705292</v>
      </c>
      <c r="AI33" s="90">
        <f>(TRA_VEffInv!AC200*TRA_Activity!AC200+TRA_VEffInv!AC194*TRA_Activity!AC194+TRA_VEffInv!AC204*TRA_Activity!AC204)/SUM(TRA_Activity!AC194,TRA_Activity!AC199,TRA_Activity!AC204)</f>
        <v>342.60243629094282</v>
      </c>
      <c r="AJ33" s="90">
        <f>(TRA_VEffInv!AD200*TRA_Activity!AD200+TRA_VEffInv!AD194*TRA_Activity!AD194+TRA_VEffInv!AD204*TRA_Activity!AD204)/SUM(TRA_Activity!AD194,TRA_Activity!AD199,TRA_Activity!AD204)</f>
        <v>335.65281872398884</v>
      </c>
      <c r="AK33" s="90">
        <f>(TRA_VEffInv!AE200*TRA_Activity!AE200+TRA_VEffInv!AE194*TRA_Activity!AE194+TRA_VEffInv!AE204*TRA_Activity!AE204)/SUM(TRA_Activity!AE194,TRA_Activity!AE199,TRA_Activity!AE204)</f>
        <v>338.29821715461168</v>
      </c>
      <c r="AL33" s="90">
        <f>(TRA_VEffInv!AF200*TRA_Activity!AF200+TRA_VEffInv!AF194*TRA_Activity!AF194+TRA_VEffInv!AF204*TRA_Activity!AF204)/SUM(TRA_Activity!AF194,TRA_Activity!AF199,TRA_Activity!AF204)</f>
        <v>332.93476816601685</v>
      </c>
      <c r="AM33" s="90">
        <f>(TRA_VEffInv!AG200*TRA_Activity!AG200+TRA_VEffInv!AG194*TRA_Activity!AG194+TRA_VEffInv!AG204*TRA_Activity!AG204)/SUM(TRA_Activity!AG194,TRA_Activity!AG199,TRA_Activity!AG204)</f>
        <v>332.06206677692984</v>
      </c>
      <c r="AN33" s="90">
        <f>(TRA_VEffInv!AH200*TRA_Activity!AH200+TRA_VEffInv!AH194*TRA_Activity!AH194+TRA_VEffInv!AH204*TRA_Activity!AH204)/SUM(TRA_Activity!AH194,TRA_Activity!AH199,TRA_Activity!AH204)</f>
        <v>331.38225149514363</v>
      </c>
      <c r="AO33" s="90">
        <f>(TRA_VEffInv!AI200*TRA_Activity!AI200+TRA_VEffInv!AI194*TRA_Activity!AI194+TRA_VEffInv!AI204*TRA_Activity!AI204)/SUM(TRA_Activity!AI194,TRA_Activity!AI199,TRA_Activity!AI204)</f>
        <v>325.05041843248114</v>
      </c>
      <c r="AP33" s="90">
        <f>(TRA_VEffInv!AJ200*TRA_Activity!AJ200+TRA_VEffInv!AJ194*TRA_Activity!AJ194+TRA_VEffInv!AJ204*TRA_Activity!AJ204)/SUM(TRA_Activity!AJ194,TRA_Activity!AJ199,TRA_Activity!AJ204)</f>
        <v>326.4355655237888</v>
      </c>
      <c r="AQ33" s="90">
        <f>(TRA_VEffInv!AK200*TRA_Activity!AK200+TRA_VEffInv!AK194*TRA_Activity!AK194+TRA_VEffInv!AK204*TRA_Activity!AK204)/SUM(TRA_Activity!AK194,TRA_Activity!AK199,TRA_Activity!AK204)</f>
        <v>325.06901606215922</v>
      </c>
      <c r="AR33" s="90">
        <f>(TRA_VEffInv!AL200*TRA_Activity!AL200+TRA_VEffInv!AL194*TRA_Activity!AL194+TRA_VEffInv!AL204*TRA_Activity!AL204)/SUM(TRA_Activity!AL194,TRA_Activity!AL199,TRA_Activity!AL204)</f>
        <v>322.20330817834014</v>
      </c>
      <c r="AS33" s="90">
        <f>(TRA_VEffInv!AM200*TRA_Activity!AM200+TRA_VEffInv!AM194*TRA_Activity!AM194+TRA_VEffInv!AM204*TRA_Activity!AM204)/SUM(TRA_Activity!AM194,TRA_Activity!AM199,TRA_Activity!AM204)</f>
        <v>319.04928518956643</v>
      </c>
      <c r="AT33" s="90">
        <f>(TRA_VEffInv!AN200*TRA_Activity!AN200+TRA_VEffInv!AN194*TRA_Activity!AN194+TRA_VEffInv!AN204*TRA_Activity!AN204)/SUM(TRA_Activity!AN194,TRA_Activity!AN199,TRA_Activity!AN204)</f>
        <v>316.30604812752836</v>
      </c>
      <c r="AU33" s="90">
        <f>(TRA_VEffInv!AO200*TRA_Activity!AO200+TRA_VEffInv!AO194*TRA_Activity!AO194+TRA_VEffInv!AO204*TRA_Activity!AO204)/SUM(TRA_Activity!AO194,TRA_Activity!AO199,TRA_Activity!AO204)</f>
        <v>311.94402496029505</v>
      </c>
      <c r="AV33" s="90">
        <f>(TRA_VEffInv!AP200*TRA_Activity!AP200+TRA_VEffInv!AP194*TRA_Activity!AP194+TRA_VEffInv!AP204*TRA_Activity!AP204)/SUM(TRA_Activity!AP194,TRA_Activity!AP199,TRA_Activity!AP204)</f>
        <v>310.92493931674949</v>
      </c>
      <c r="AW33" s="90">
        <f>(TRA_VEffInv!AQ200*TRA_Activity!AQ200+TRA_VEffInv!AQ194*TRA_Activity!AQ194+TRA_VEffInv!AQ204*TRA_Activity!AQ204)/SUM(TRA_Activity!AQ194,TRA_Activity!AQ199,TRA_Activity!AQ204)</f>
        <v>305.98854715953451</v>
      </c>
      <c r="AX33" s="90">
        <f>(TRA_VEffInv!AR200*TRA_Activity!AR200+TRA_VEffInv!AR194*TRA_Activity!AR194+TRA_VEffInv!AR204*TRA_Activity!AR204)/SUM(TRA_Activity!AR194,TRA_Activity!AR199,TRA_Activity!AR204)</f>
        <v>300.45215632767815</v>
      </c>
      <c r="AY33" s="90">
        <f>(TRA_VEffInv!AS200*TRA_Activity!AS200+TRA_VEffInv!AS194*TRA_Activity!AS194+TRA_VEffInv!AS204*TRA_Activity!AS204)/SUM(TRA_Activity!AS194,TRA_Activity!AS199,TRA_Activity!AS204)</f>
        <v>299.19691353909104</v>
      </c>
      <c r="AZ33" s="90">
        <f>(TRA_VEffInv!AT200*TRA_Activity!AT200+TRA_VEffInv!AT194*TRA_Activity!AT194+TRA_VEffInv!AT204*TRA_Activity!AT204)/SUM(TRA_Activity!AT194,TRA_Activity!AT199,TRA_Activity!AT204)</f>
        <v>296.6195244086727</v>
      </c>
      <c r="BA33" s="90">
        <f>(TRA_VEffInv!AU200*TRA_Activity!AU200+TRA_VEffInv!AU194*TRA_Activity!AU194+TRA_VEffInv!AU204*TRA_Activity!AU204)/SUM(TRA_Activity!AU194,TRA_Activity!AU199,TRA_Activity!AU204)</f>
        <v>294.59055214035277</v>
      </c>
      <c r="BB33" s="90">
        <f>(TRA_VEffInv!AV200*TRA_Activity!AV200+TRA_VEffInv!AV194*TRA_Activity!AV194+TRA_VEffInv!AV204*TRA_Activity!AV204)/SUM(TRA_Activity!AV194,TRA_Activity!AV199,TRA_Activity!AV204)</f>
        <v>292.67622175506995</v>
      </c>
      <c r="BC33" s="90">
        <f>(TRA_VEffInv!AW200*TRA_Activity!AW200+TRA_VEffInv!AW194*TRA_Activity!AW194+TRA_VEffInv!AW204*TRA_Activity!AW204)/SUM(TRA_Activity!AW194,TRA_Activity!AW199,TRA_Activity!AW204)</f>
        <v>287.36386187082996</v>
      </c>
      <c r="BD33" s="90">
        <f>(TRA_VEffInv!AX200*TRA_Activity!AX200+TRA_VEffInv!AX194*TRA_Activity!AX194+TRA_VEffInv!AX204*TRA_Activity!AX204)/SUM(TRA_Activity!AX194,TRA_Activity!AX199,TRA_Activity!AX204)</f>
        <v>284.8117781902248</v>
      </c>
      <c r="BE33" s="90">
        <f>(TRA_VEffInv!AY200*TRA_Activity!AY200+TRA_VEffInv!AY194*TRA_Activity!AY194+TRA_VEffInv!AY204*TRA_Activity!AY204)/SUM(TRA_Activity!AY194,TRA_Activity!AY199,TRA_Activity!AY204)</f>
        <v>279.15815605262611</v>
      </c>
      <c r="BF33" s="90">
        <f>(TRA_VEffInv!AZ200*TRA_Activity!AZ200+TRA_VEffInv!AZ194*TRA_Activity!AZ194+TRA_VEffInv!AZ204*TRA_Activity!AZ204)/SUM(TRA_Activity!AZ194,TRA_Activity!AZ199,TRA_Activity!AZ204)</f>
        <v>277.22286079452158</v>
      </c>
    </row>
    <row r="34" spans="1:58">
      <c r="A34" t="s">
        <v>199</v>
      </c>
      <c r="B34" t="s">
        <v>196</v>
      </c>
      <c r="D34" s="97" t="s">
        <v>78</v>
      </c>
      <c r="E34" s="108" t="s">
        <v>200</v>
      </c>
      <c r="F34" s="89" t="s">
        <v>156</v>
      </c>
      <c r="G34" t="s">
        <v>5</v>
      </c>
      <c r="H34" s="90">
        <f>(TRA_VEffInv!B211*TRA_Activity!B211+TRA_VEffInv!B215*TRA_Activity!B215)/SUM(TRA_Activity!B210,TRA_Activity!B215)</f>
        <v>0</v>
      </c>
      <c r="I34" s="90">
        <f>(TRA_VEffInv!C211*TRA_Activity!C211+TRA_VEffInv!C215*TRA_Activity!C215)/SUM(TRA_Activity!C210,TRA_Activity!C215)</f>
        <v>539.64747754604684</v>
      </c>
      <c r="J34" s="90">
        <f>(TRA_VEffInv!D211*TRA_Activity!D211+TRA_VEffInv!D215*TRA_Activity!D215)/SUM(TRA_Activity!D210,TRA_Activity!D215)</f>
        <v>535.70432488892914</v>
      </c>
      <c r="K34" s="90">
        <f>(TRA_VEffInv!E211*TRA_Activity!E211+TRA_VEffInv!E215*TRA_Activity!E215)/SUM(TRA_Activity!E210,TRA_Activity!E215)</f>
        <v>570.06950899178025</v>
      </c>
      <c r="L34" s="90">
        <f>(TRA_VEffInv!F211*TRA_Activity!F211+TRA_VEffInv!F215*TRA_Activity!F215)/SUM(TRA_Activity!F210,TRA_Activity!F215)</f>
        <v>506.34140406528064</v>
      </c>
      <c r="M34" s="90">
        <f>(TRA_VEffInv!G211*TRA_Activity!G211+TRA_VEffInv!G215*TRA_Activity!G215)/SUM(TRA_Activity!G210,TRA_Activity!G215)</f>
        <v>485.90746619064606</v>
      </c>
      <c r="N34" s="90">
        <f>(TRA_VEffInv!H211*TRA_Activity!H211+TRA_VEffInv!H215*TRA_Activity!H215)/SUM(TRA_Activity!H210,TRA_Activity!H215)</f>
        <v>492.71745538076539</v>
      </c>
      <c r="O34" s="90">
        <f>(TRA_VEffInv!I211*TRA_Activity!I211+TRA_VEffInv!I215*TRA_Activity!I215)/SUM(TRA_Activity!I210,TRA_Activity!I215)</f>
        <v>494.93372052540724</v>
      </c>
      <c r="P34" s="90">
        <f>(TRA_VEffInv!J211*TRA_Activity!J211+TRA_VEffInv!J215*TRA_Activity!J215)/SUM(TRA_Activity!J210,TRA_Activity!J215)</f>
        <v>545.04611230573471</v>
      </c>
      <c r="Q34" s="90">
        <f>(TRA_VEffInv!K211*TRA_Activity!K211+TRA_VEffInv!K215*TRA_Activity!K215)/SUM(TRA_Activity!K210,TRA_Activity!K215)</f>
        <v>403.1252233792751</v>
      </c>
      <c r="R34" s="90">
        <f>(TRA_VEffInv!L211*TRA_Activity!L211+TRA_VEffInv!L215*TRA_Activity!L215)/SUM(TRA_Activity!L210,TRA_Activity!L215)</f>
        <v>445.48666543637165</v>
      </c>
      <c r="S34" s="90">
        <f>(TRA_VEffInv!M211*TRA_Activity!M211+TRA_VEffInv!M215*TRA_Activity!M215)/SUM(TRA_Activity!M210,TRA_Activity!M215)</f>
        <v>423.12083871222484</v>
      </c>
      <c r="T34" s="90">
        <f>(TRA_VEffInv!N211*TRA_Activity!N211+TRA_VEffInv!N215*TRA_Activity!N215)/SUM(TRA_Activity!N210,TRA_Activity!N215)</f>
        <v>392.77578330772855</v>
      </c>
      <c r="U34" s="90">
        <f>(TRA_VEffInv!O211*TRA_Activity!O211+TRA_VEffInv!O215*TRA_Activity!O215)/SUM(TRA_Activity!O210,TRA_Activity!O215)</f>
        <v>387.61112667665162</v>
      </c>
      <c r="V34" s="90">
        <f>(TRA_VEffInv!P211*TRA_Activity!P211+TRA_VEffInv!P215*TRA_Activity!P215)/SUM(TRA_Activity!P210,TRA_Activity!P215)</f>
        <v>438.52648902902331</v>
      </c>
      <c r="W34" s="90">
        <f>(TRA_VEffInv!Q211*TRA_Activity!Q211+TRA_VEffInv!Q215*TRA_Activity!Q215)/SUM(TRA_Activity!Q210,TRA_Activity!Q215)</f>
        <v>455.35012403984945</v>
      </c>
      <c r="X34" s="90">
        <f>(TRA_VEffInv!R211*TRA_Activity!R211+TRA_VEffInv!R215*TRA_Activity!R215)/SUM(TRA_Activity!R210,TRA_Activity!R215)</f>
        <v>364.23021608047037</v>
      </c>
      <c r="Y34" s="90">
        <f>(TRA_VEffInv!S211*TRA_Activity!S211+TRA_VEffInv!S215*TRA_Activity!S215)/SUM(TRA_Activity!S210,TRA_Activity!S215)</f>
        <v>386.05658511039195</v>
      </c>
      <c r="Z34" s="90">
        <f>(TRA_VEffInv!T211*TRA_Activity!T211+TRA_VEffInv!T215*TRA_Activity!T215)/SUM(TRA_Activity!T210,TRA_Activity!T215)</f>
        <v>381.65812680695853</v>
      </c>
      <c r="AA34" s="90">
        <f>(TRA_VEffInv!U211*TRA_Activity!U211+TRA_VEffInv!U215*TRA_Activity!U215)/SUM(TRA_Activity!U210,TRA_Activity!U215)</f>
        <v>372.81846455806652</v>
      </c>
      <c r="AB34" s="90">
        <f>(TRA_VEffInv!V211*TRA_Activity!V211+TRA_VEffInv!V215*TRA_Activity!V215)/SUM(TRA_Activity!V210,TRA_Activity!V215)</f>
        <v>390.00719181774559</v>
      </c>
      <c r="AC34" s="90">
        <f>(TRA_VEffInv!W211*TRA_Activity!W211+TRA_VEffInv!W215*TRA_Activity!W215)/SUM(TRA_Activity!W210,TRA_Activity!W215)</f>
        <v>367.62490445999765</v>
      </c>
      <c r="AD34" s="90">
        <f>(TRA_VEffInv!X211*TRA_Activity!X211+TRA_VEffInv!X215*TRA_Activity!X215)/SUM(TRA_Activity!X210,TRA_Activity!X215)</f>
        <v>384.94584743398002</v>
      </c>
      <c r="AE34" s="90">
        <f>(TRA_VEffInv!Y211*TRA_Activity!Y211+TRA_VEffInv!Y215*TRA_Activity!Y215)/SUM(TRA_Activity!Y210,TRA_Activity!Y215)</f>
        <v>364.17733504302277</v>
      </c>
      <c r="AF34" s="90">
        <f>(TRA_VEffInv!Z211*TRA_Activity!Z211+TRA_VEffInv!Z215*TRA_Activity!Z215)/SUM(TRA_Activity!Z210,TRA_Activity!Z215)</f>
        <v>396.23828934202118</v>
      </c>
      <c r="AG34" s="90">
        <f>(TRA_VEffInv!AA211*TRA_Activity!AA211+TRA_VEffInv!AA215*TRA_Activity!AA215)/SUM(TRA_Activity!AA210,TRA_Activity!AA215)</f>
        <v>362.23991405350409</v>
      </c>
      <c r="AH34" s="90">
        <f>(TRA_VEffInv!AB211*TRA_Activity!AB211+TRA_VEffInv!AB215*TRA_Activity!AB215)/SUM(TRA_Activity!AB210,TRA_Activity!AB215)</f>
        <v>390.62377595199399</v>
      </c>
      <c r="AI34" s="90">
        <f>(TRA_VEffInv!AC211*TRA_Activity!AC211+TRA_VEffInv!AC215*TRA_Activity!AC215)/SUM(TRA_Activity!AC210,TRA_Activity!AC215)</f>
        <v>374.79466933737467</v>
      </c>
      <c r="AJ34" s="90">
        <f>(TRA_VEffInv!AD211*TRA_Activity!AD211+TRA_VEffInv!AD215*TRA_Activity!AD215)/SUM(TRA_Activity!AD210,TRA_Activity!AD215)</f>
        <v>365.1065875132702</v>
      </c>
      <c r="AK34" s="90">
        <f>(TRA_VEffInv!AE211*TRA_Activity!AE211+TRA_VEffInv!AE215*TRA_Activity!AE215)/SUM(TRA_Activity!AE210,TRA_Activity!AE215)</f>
        <v>358.95859104413569</v>
      </c>
      <c r="AL34" s="90">
        <f>(TRA_VEffInv!AF211*TRA_Activity!AF211+TRA_VEffInv!AF215*TRA_Activity!AF215)/SUM(TRA_Activity!AF210,TRA_Activity!AF215)</f>
        <v>370.02036608577851</v>
      </c>
      <c r="AM34" s="90">
        <f>(TRA_VEffInv!AG211*TRA_Activity!AG211+TRA_VEffInv!AG215*TRA_Activity!AG215)/SUM(TRA_Activity!AG210,TRA_Activity!AG215)</f>
        <v>357.21610817371635</v>
      </c>
      <c r="AN34" s="90">
        <f>(TRA_VEffInv!AH211*TRA_Activity!AH211+TRA_VEffInv!AH215*TRA_Activity!AH215)/SUM(TRA_Activity!AH210,TRA_Activity!AH215)</f>
        <v>368.80475092047419</v>
      </c>
      <c r="AO34" s="90">
        <f>(TRA_VEffInv!AI211*TRA_Activity!AI211+TRA_VEffInv!AI215*TRA_Activity!AI215)/SUM(TRA_Activity!AI210,TRA_Activity!AI215)</f>
        <v>351.35371634436279</v>
      </c>
      <c r="AP34" s="90">
        <f>(TRA_VEffInv!AJ211*TRA_Activity!AJ211+TRA_VEffInv!AJ215*TRA_Activity!AJ215)/SUM(TRA_Activity!AJ210,TRA_Activity!AJ215)</f>
        <v>349.41513086327427</v>
      </c>
      <c r="AQ34" s="90">
        <f>(TRA_VEffInv!AK211*TRA_Activity!AK211+TRA_VEffInv!AK215*TRA_Activity!AK215)/SUM(TRA_Activity!AK210,TRA_Activity!AK215)</f>
        <v>356.58433040650544</v>
      </c>
      <c r="AR34" s="90">
        <f>(TRA_VEffInv!AL211*TRA_Activity!AL211+TRA_VEffInv!AL215*TRA_Activity!AL215)/SUM(TRA_Activity!AL210,TRA_Activity!AL215)</f>
        <v>346.15999266500381</v>
      </c>
      <c r="AS34" s="90">
        <f>(TRA_VEffInv!AM211*TRA_Activity!AM211+TRA_VEffInv!AM215*TRA_Activity!AM215)/SUM(TRA_Activity!AM210,TRA_Activity!AM215)</f>
        <v>356.2000288379902</v>
      </c>
      <c r="AT34" s="90">
        <f>(TRA_VEffInv!AN211*TRA_Activity!AN211+TRA_VEffInv!AN215*TRA_Activity!AN215)/SUM(TRA_Activity!AN210,TRA_Activity!AN215)</f>
        <v>348.45153128631199</v>
      </c>
      <c r="AU34" s="90">
        <f>(TRA_VEffInv!AO211*TRA_Activity!AO211+TRA_VEffInv!AO215*TRA_Activity!AO215)/SUM(TRA_Activity!AO210,TRA_Activity!AO215)</f>
        <v>343.07102336922992</v>
      </c>
      <c r="AV34" s="90">
        <f>(TRA_VEffInv!AP211*TRA_Activity!AP211+TRA_VEffInv!AP215*TRA_Activity!AP215)/SUM(TRA_Activity!AP210,TRA_Activity!AP215)</f>
        <v>338.93554474387952</v>
      </c>
      <c r="AW34" s="90">
        <f>(TRA_VEffInv!AQ211*TRA_Activity!AQ211+TRA_VEffInv!AQ215*TRA_Activity!AQ215)/SUM(TRA_Activity!AQ210,TRA_Activity!AQ215)</f>
        <v>341.31499712268476</v>
      </c>
      <c r="AX34" s="90">
        <f>(TRA_VEffInv!AR211*TRA_Activity!AR211+TRA_VEffInv!AR215*TRA_Activity!AR215)/SUM(TRA_Activity!AR210,TRA_Activity!AR215)</f>
        <v>330.11878505387193</v>
      </c>
      <c r="AY34" s="90">
        <f>(TRA_VEffInv!AS211*TRA_Activity!AS211+TRA_VEffInv!AS215*TRA_Activity!AS215)/SUM(TRA_Activity!AS210,TRA_Activity!AS215)</f>
        <v>324.59947968331727</v>
      </c>
      <c r="AZ34" s="90">
        <f>(TRA_VEffInv!AT211*TRA_Activity!AT211+TRA_VEffInv!AT215*TRA_Activity!AT215)/SUM(TRA_Activity!AT210,TRA_Activity!AT215)</f>
        <v>322.66184728296162</v>
      </c>
      <c r="BA34" s="90">
        <f>(TRA_VEffInv!AU211*TRA_Activity!AU211+TRA_VEffInv!AU215*TRA_Activity!AU215)/SUM(TRA_Activity!AU210,TRA_Activity!AU215)</f>
        <v>317.05412984620688</v>
      </c>
      <c r="BB34" s="90">
        <f>(TRA_VEffInv!AV211*TRA_Activity!AV211+TRA_VEffInv!AV215*TRA_Activity!AV215)/SUM(TRA_Activity!AV210,TRA_Activity!AV215)</f>
        <v>320.48170123886541</v>
      </c>
      <c r="BC34" s="90">
        <f>(TRA_VEffInv!AW211*TRA_Activity!AW211+TRA_VEffInv!AW215*TRA_Activity!AW215)/SUM(TRA_Activity!AW210,TRA_Activity!AW215)</f>
        <v>305.07321241700669</v>
      </c>
      <c r="BD34" s="90">
        <f>(TRA_VEffInv!AX211*TRA_Activity!AX211+TRA_VEffInv!AX215*TRA_Activity!AX215)/SUM(TRA_Activity!AX210,TRA_Activity!AX215)</f>
        <v>303.98051629180401</v>
      </c>
      <c r="BE34" s="90">
        <f>(TRA_VEffInv!AY211*TRA_Activity!AY211+TRA_VEffInv!AY215*TRA_Activity!AY215)/SUM(TRA_Activity!AY210,TRA_Activity!AY215)</f>
        <v>299.93689375920525</v>
      </c>
      <c r="BF34" s="90">
        <f>(TRA_VEffInv!AZ211*TRA_Activity!AZ211+TRA_VEffInv!AZ215*TRA_Activity!AZ215)/SUM(TRA_Activity!AZ210,TRA_Activity!AZ215)</f>
        <v>297.64486613984189</v>
      </c>
    </row>
    <row r="35" spans="1:58">
      <c r="A35" t="s">
        <v>201</v>
      </c>
      <c r="B35" t="s">
        <v>194</v>
      </c>
      <c r="D35" s="97" t="s">
        <v>112</v>
      </c>
      <c r="E35" s="108" t="s">
        <v>153</v>
      </c>
      <c r="F35" s="89" t="s">
        <v>132</v>
      </c>
      <c r="G35" t="s">
        <v>5</v>
      </c>
      <c r="H35" s="90">
        <f>TRA_VEffInv!B184</f>
        <v>0</v>
      </c>
      <c r="I35" s="90">
        <f>TRA_VEffInv!C184</f>
        <v>321.63267601974087</v>
      </c>
      <c r="J35" s="90">
        <f>TRA_VEffInv!D184</f>
        <v>245.82663125094257</v>
      </c>
      <c r="K35" s="90">
        <f>TRA_VEffInv!E184</f>
        <v>222.92749821727492</v>
      </c>
      <c r="L35" s="90">
        <f>TRA_VEffInv!F184</f>
        <v>287.02211668590473</v>
      </c>
      <c r="M35" s="90">
        <f>TRA_VEffInv!G184</f>
        <v>290.33586155615308</v>
      </c>
      <c r="N35" s="90">
        <f>TRA_VEffInv!H184</f>
        <v>234.36428429593019</v>
      </c>
      <c r="O35" s="90">
        <f>TRA_VEffInv!I184</f>
        <v>272.69910686851193</v>
      </c>
      <c r="P35" s="90">
        <f>TRA_VEffInv!J184</f>
        <v>220.94495350931496</v>
      </c>
      <c r="Q35" s="90">
        <f>TRA_VEffInv!K184</f>
        <v>232.58839812983999</v>
      </c>
      <c r="R35" s="90">
        <f>TRA_VEffInv!L184</f>
        <v>232.58470455950868</v>
      </c>
      <c r="S35" s="90">
        <f>TRA_VEffInv!M184</f>
        <v>228.7576290047094</v>
      </c>
      <c r="T35" s="90">
        <f>TRA_VEffInv!N184</f>
        <v>185.84472920464384</v>
      </c>
      <c r="U35" s="90">
        <f>TRA_VEffInv!O184</f>
        <v>179.53279732961437</v>
      </c>
      <c r="V35" s="90">
        <f>TRA_VEffInv!P184</f>
        <v>210.07196127117095</v>
      </c>
      <c r="W35" s="90">
        <f>TRA_VEffInv!Q184</f>
        <v>182.43292207836313</v>
      </c>
      <c r="X35" s="90">
        <f>TRA_VEffInv!R184</f>
        <v>156.5828343354373</v>
      </c>
      <c r="Y35" s="90">
        <f>TRA_VEffInv!S184</f>
        <v>160.32025536495988</v>
      </c>
      <c r="Z35" s="90">
        <f>TRA_VEffInv!T184</f>
        <v>159.98600459021563</v>
      </c>
      <c r="AA35" s="90">
        <f>TRA_VEffInv!U184</f>
        <v>159.87151802033478</v>
      </c>
      <c r="AB35" s="90">
        <f>TRA_VEffInv!V184</f>
        <v>159.51038095082808</v>
      </c>
      <c r="AC35" s="90">
        <f>TRA_VEffInv!W184</f>
        <v>158.37174645214</v>
      </c>
      <c r="AD35" s="90">
        <f>TRA_VEffInv!X184</f>
        <v>158.21205969042163</v>
      </c>
      <c r="AE35" s="90">
        <f>TRA_VEffInv!Y184</f>
        <v>156.58343579181505</v>
      </c>
      <c r="AF35" s="90">
        <f>TRA_VEffInv!Z184</f>
        <v>155.83837032008691</v>
      </c>
      <c r="AG35" s="90">
        <f>TRA_VEffInv!AA184</f>
        <v>155.39257786489659</v>
      </c>
      <c r="AH35" s="90">
        <f>TRA_VEffInv!AB184</f>
        <v>154.7381621084528</v>
      </c>
      <c r="AI35" s="90">
        <f>TRA_VEffInv!AC184</f>
        <v>153.91231697260542</v>
      </c>
      <c r="AJ35" s="90">
        <f>TRA_VEffInv!AD184</f>
        <v>154.40878322739749</v>
      </c>
      <c r="AK35" s="90">
        <f>TRA_VEffInv!AE184</f>
        <v>152.98829468265848</v>
      </c>
      <c r="AL35" s="90">
        <f>TRA_VEffInv!AF184</f>
        <v>151.64550164588974</v>
      </c>
      <c r="AM35" s="90">
        <f>TRA_VEffInv!AG184</f>
        <v>150.42048896889986</v>
      </c>
      <c r="AN35" s="90">
        <f>TRA_VEffInv!AH184</f>
        <v>153.04399863354797</v>
      </c>
      <c r="AO35" s="90">
        <f>TRA_VEffInv!AI184</f>
        <v>150.51310606958276</v>
      </c>
      <c r="AP35" s="90">
        <f>TRA_VEffInv!AJ184</f>
        <v>148.75761475103462</v>
      </c>
      <c r="AQ35" s="90">
        <f>TRA_VEffInv!AK184</f>
        <v>147.18767904296209</v>
      </c>
      <c r="AR35" s="90">
        <f>TRA_VEffInv!AL184</f>
        <v>145.40152885764039</v>
      </c>
      <c r="AS35" s="90">
        <f>TRA_VEffInv!AM184</f>
        <v>143.81943740641026</v>
      </c>
      <c r="AT35" s="90">
        <f>TRA_VEffInv!AN184</f>
        <v>143.0694519446902</v>
      </c>
      <c r="AU35" s="90">
        <f>TRA_VEffInv!AO184</f>
        <v>142.27110960558642</v>
      </c>
      <c r="AV35" s="90">
        <f>TRA_VEffInv!AP184</f>
        <v>140.91693548942558</v>
      </c>
      <c r="AW35" s="90">
        <f>TRA_VEffInv!AQ184</f>
        <v>138.66760529064865</v>
      </c>
      <c r="AX35" s="90">
        <f>TRA_VEffInv!AR184</f>
        <v>137.72264781206238</v>
      </c>
      <c r="AY35" s="90">
        <f>TRA_VEffInv!AS184</f>
        <v>135.4931401266127</v>
      </c>
      <c r="AZ35" s="90">
        <f>TRA_VEffInv!AT184</f>
        <v>135.27819115649362</v>
      </c>
      <c r="BA35" s="90">
        <f>TRA_VEffInv!AU184</f>
        <v>134.25833109537308</v>
      </c>
      <c r="BB35" s="90">
        <f>TRA_VEffInv!AV184</f>
        <v>132.85134933772852</v>
      </c>
      <c r="BC35" s="90">
        <f>TRA_VEffInv!AW184</f>
        <v>129.89313568470254</v>
      </c>
      <c r="BD35" s="90">
        <f>TRA_VEffInv!AX184</f>
        <v>129.50607906698778</v>
      </c>
      <c r="BE35" s="90">
        <f>TRA_VEffInv!AY184</f>
        <v>128.46418192215523</v>
      </c>
      <c r="BF35" s="90">
        <f>TRA_VEffInv!AZ184</f>
        <v>127.54105521024586</v>
      </c>
    </row>
    <row r="36" spans="1:58">
      <c r="A36" t="s">
        <v>201</v>
      </c>
      <c r="B36" t="s">
        <v>194</v>
      </c>
      <c r="D36" s="97" t="s">
        <v>112</v>
      </c>
      <c r="E36" s="108" t="s">
        <v>200</v>
      </c>
      <c r="F36" s="89" t="s">
        <v>154</v>
      </c>
      <c r="G36" t="s">
        <v>2</v>
      </c>
      <c r="H36" s="90">
        <f>(TRA_VEffInv!B185*TRA_Activity!B185+TRA_VEffInv!B186*TRA_Activity!B186+TRA_VEffInv!B187*TRA_Activity!B187)/SUM(TRA_Activity!B185,TRA_Activity!B186,TRA_Activity!B187)</f>
        <v>0</v>
      </c>
      <c r="I36" s="90">
        <f>(TRA_VEffInv!C185*TRA_Activity!C185+TRA_VEffInv!C186*TRA_Activity!C186+TRA_VEffInv!C187*TRA_Activity!C187)/SUM(TRA_Activity!C185,TRA_Activity!C186,TRA_Activity!C187)</f>
        <v>183.39605616950286</v>
      </c>
      <c r="J36" s="90">
        <f>(TRA_VEffInv!D185*TRA_Activity!D185+TRA_VEffInv!D186*TRA_Activity!D186+TRA_VEffInv!D187*TRA_Activity!D187)/SUM(TRA_Activity!D185,TRA_Activity!D186,TRA_Activity!D187)</f>
        <v>172.97935965548845</v>
      </c>
      <c r="K36" s="90">
        <f>(TRA_VEffInv!E185*TRA_Activity!E185+TRA_VEffInv!E186*TRA_Activity!E186+TRA_VEffInv!E187*TRA_Activity!E187)/SUM(TRA_Activity!E185,TRA_Activity!E186,TRA_Activity!E187)</f>
        <v>165.40963649579678</v>
      </c>
      <c r="L36" s="90">
        <f>(TRA_VEffInv!F185*TRA_Activity!F185+TRA_VEffInv!F186*TRA_Activity!F186+TRA_VEffInv!F187*TRA_Activity!F187)/SUM(TRA_Activity!F185,TRA_Activity!F186,TRA_Activity!F187)</f>
        <v>166.09415750990553</v>
      </c>
      <c r="M36" s="90">
        <f>(TRA_VEffInv!G185*TRA_Activity!G185+TRA_VEffInv!G186*TRA_Activity!G186+TRA_VEffInv!G187*TRA_Activity!G187)/SUM(TRA_Activity!G185,TRA_Activity!G186,TRA_Activity!G187)</f>
        <v>180.43623403859186</v>
      </c>
      <c r="N36" s="90">
        <f>(TRA_VEffInv!H185*TRA_Activity!H185+TRA_VEffInv!H186*TRA_Activity!H186+TRA_VEffInv!H187*TRA_Activity!H187)/SUM(TRA_Activity!H185,TRA_Activity!H186,TRA_Activity!H187)</f>
        <v>152.91645027271684</v>
      </c>
      <c r="O36" s="90">
        <f>(TRA_VEffInv!I185*TRA_Activity!I185+TRA_VEffInv!I186*TRA_Activity!I186+TRA_VEffInv!I187*TRA_Activity!I187)/SUM(TRA_Activity!I185,TRA_Activity!I186,TRA_Activity!I187)</f>
        <v>167.8906036551158</v>
      </c>
      <c r="P36" s="90">
        <f>(TRA_VEffInv!J185*TRA_Activity!J185+TRA_VEffInv!J186*TRA_Activity!J186+TRA_VEffInv!J187*TRA_Activity!J187)/SUM(TRA_Activity!J185,TRA_Activity!J186,TRA_Activity!J187)</f>
        <v>160.51054178356014</v>
      </c>
      <c r="Q36" s="90">
        <f>(TRA_VEffInv!K185*TRA_Activity!K185+TRA_VEffInv!K186*TRA_Activity!K186+TRA_VEffInv!K187*TRA_Activity!K187)/SUM(TRA_Activity!K185,TRA_Activity!K186,TRA_Activity!K187)</f>
        <v>154.47311951356687</v>
      </c>
      <c r="R36" s="90">
        <f>(TRA_VEffInv!L185*TRA_Activity!L185+TRA_VEffInv!L186*TRA_Activity!L186+TRA_VEffInv!L187*TRA_Activity!L187)/SUM(TRA_Activity!L185,TRA_Activity!L186,TRA_Activity!L187)</f>
        <v>148.71270923976206</v>
      </c>
      <c r="S36" s="90">
        <f>(TRA_VEffInv!M185*TRA_Activity!M185+TRA_VEffInv!M186*TRA_Activity!M186+TRA_VEffInv!M187*TRA_Activity!M187)/SUM(TRA_Activity!M185,TRA_Activity!M186,TRA_Activity!M187)</f>
        <v>156.17377470020762</v>
      </c>
      <c r="T36" s="90">
        <f>(TRA_VEffInv!N185*TRA_Activity!N185+TRA_VEffInv!N186*TRA_Activity!N186+TRA_VEffInv!N187*TRA_Activity!N187)/SUM(TRA_Activity!N185,TRA_Activity!N186,TRA_Activity!N187)</f>
        <v>136.58906685214265</v>
      </c>
      <c r="U36" s="90">
        <f>(TRA_VEffInv!O185*TRA_Activity!O185+TRA_VEffInv!O186*TRA_Activity!O186+TRA_VEffInv!O187*TRA_Activity!O187)/SUM(TRA_Activity!O185,TRA_Activity!O186,TRA_Activity!O187)</f>
        <v>146.36548712289675</v>
      </c>
      <c r="V36" s="90">
        <f>(TRA_VEffInv!P185*TRA_Activity!P185+TRA_VEffInv!P186*TRA_Activity!P186+TRA_VEffInv!P187*TRA_Activity!P187)/SUM(TRA_Activity!P185,TRA_Activity!P186,TRA_Activity!P187)</f>
        <v>141.52816935528764</v>
      </c>
      <c r="W36" s="90">
        <f>(TRA_VEffInv!Q185*TRA_Activity!Q185+TRA_VEffInv!Q186*TRA_Activity!Q186+TRA_VEffInv!Q187*TRA_Activity!Q187)/SUM(TRA_Activity!Q185,TRA_Activity!Q186,TRA_Activity!Q187)</f>
        <v>155.09349715416033</v>
      </c>
      <c r="X36" s="90">
        <f>(TRA_VEffInv!R185*TRA_Activity!R185+TRA_VEffInv!R186*TRA_Activity!R186+TRA_VEffInv!R187*TRA_Activity!R187)/SUM(TRA_Activity!R185,TRA_Activity!R186,TRA_Activity!R187)</f>
        <v>123.99249307375692</v>
      </c>
      <c r="Y36" s="90">
        <f>(TRA_VEffInv!S185*TRA_Activity!S185+TRA_VEffInv!S186*TRA_Activity!S186+TRA_VEffInv!S187*TRA_Activity!S187)/SUM(TRA_Activity!S185,TRA_Activity!S186,TRA_Activity!S187)</f>
        <v>125.08679433205985</v>
      </c>
      <c r="Z36" s="90">
        <f>(TRA_VEffInv!T185*TRA_Activity!T185+TRA_VEffInv!T186*TRA_Activity!T186+TRA_VEffInv!T187*TRA_Activity!T187)/SUM(TRA_Activity!T185,TRA_Activity!T186,TRA_Activity!T187)</f>
        <v>124.3222494024911</v>
      </c>
      <c r="AA36" s="90">
        <f>(TRA_VEffInv!U185*TRA_Activity!U185+TRA_VEffInv!U186*TRA_Activity!U186+TRA_VEffInv!U187*TRA_Activity!U187)/SUM(TRA_Activity!U185,TRA_Activity!U186,TRA_Activity!U187)</f>
        <v>124.25648857383565</v>
      </c>
      <c r="AB36" s="90">
        <f>(TRA_VEffInv!V185*TRA_Activity!V185+TRA_VEffInv!V186*TRA_Activity!V186+TRA_VEffInv!V187*TRA_Activity!V187)/SUM(TRA_Activity!V185,TRA_Activity!V186,TRA_Activity!V187)</f>
        <v>124.06748812879465</v>
      </c>
      <c r="AC36" s="90">
        <f>(TRA_VEffInv!W185*TRA_Activity!W185+TRA_VEffInv!W186*TRA_Activity!W186+TRA_VEffInv!W187*TRA_Activity!W187)/SUM(TRA_Activity!W185,TRA_Activity!W186,TRA_Activity!W187)</f>
        <v>124.36839625542885</v>
      </c>
      <c r="AD36" s="90">
        <f>(TRA_VEffInv!X185*TRA_Activity!X185+TRA_VEffInv!X186*TRA_Activity!X186+TRA_VEffInv!X187*TRA_Activity!X187)/SUM(TRA_Activity!X185,TRA_Activity!X186,TRA_Activity!X187)</f>
        <v>125.30648445286006</v>
      </c>
      <c r="AE36" s="90">
        <f>(TRA_VEffInv!Y185*TRA_Activity!Y185+TRA_VEffInv!Y186*TRA_Activity!Y186+TRA_VEffInv!Y187*TRA_Activity!Y187)/SUM(TRA_Activity!Y185,TRA_Activity!Y186,TRA_Activity!Y187)</f>
        <v>127.51513231675999</v>
      </c>
      <c r="AF36" s="90">
        <f>(TRA_VEffInv!Z185*TRA_Activity!Z185+TRA_VEffInv!Z186*TRA_Activity!Z186+TRA_VEffInv!Z187*TRA_Activity!Z187)/SUM(TRA_Activity!Z185,TRA_Activity!Z186,TRA_Activity!Z187)</f>
        <v>125.41915499296032</v>
      </c>
      <c r="AG36" s="90">
        <f>(TRA_VEffInv!AA185*TRA_Activity!AA185+TRA_VEffInv!AA186*TRA_Activity!AA186+TRA_VEffInv!AA187*TRA_Activity!AA187)/SUM(TRA_Activity!AA185,TRA_Activity!AA186,TRA_Activity!AA187)</f>
        <v>127.16560006414645</v>
      </c>
      <c r="AH36" s="90">
        <f>(TRA_VEffInv!AB185*TRA_Activity!AB185+TRA_VEffInv!AB186*TRA_Activity!AB186+TRA_VEffInv!AB187*TRA_Activity!AB187)/SUM(TRA_Activity!AB185,TRA_Activity!AB186,TRA_Activity!AB187)</f>
        <v>129.5075073111839</v>
      </c>
      <c r="AI36" s="90">
        <f>(TRA_VEffInv!AC185*TRA_Activity!AC185+TRA_VEffInv!AC186*TRA_Activity!AC186+TRA_VEffInv!AC187*TRA_Activity!AC187)/SUM(TRA_Activity!AC185,TRA_Activity!AC186,TRA_Activity!AC187)</f>
        <v>129.92463394026973</v>
      </c>
      <c r="AJ36" s="90">
        <f>(TRA_VEffInv!AD185*TRA_Activity!AD185+TRA_VEffInv!AD186*TRA_Activity!AD186+TRA_VEffInv!AD187*TRA_Activity!AD187)/SUM(TRA_Activity!AD185,TRA_Activity!AD186,TRA_Activity!AD187)</f>
        <v>126.42952490795291</v>
      </c>
      <c r="AK36" s="90">
        <f>(TRA_VEffInv!AE185*TRA_Activity!AE185+TRA_VEffInv!AE186*TRA_Activity!AE186+TRA_VEffInv!AE187*TRA_Activity!AE187)/SUM(TRA_Activity!AE185,TRA_Activity!AE186,TRA_Activity!AE187)</f>
        <v>125.90774872035999</v>
      </c>
      <c r="AL36" s="90">
        <f>(TRA_VEffInv!AF185*TRA_Activity!AF185+TRA_VEffInv!AF186*TRA_Activity!AF186+TRA_VEffInv!AF187*TRA_Activity!AF187)/SUM(TRA_Activity!AF185,TRA_Activity!AF186,TRA_Activity!AF187)</f>
        <v>126.09739910650441</v>
      </c>
      <c r="AM36" s="90">
        <f>(TRA_VEffInv!AG185*TRA_Activity!AG185+TRA_VEffInv!AG186*TRA_Activity!AG186+TRA_VEffInv!AG187*TRA_Activity!AG187)/SUM(TRA_Activity!AG185,TRA_Activity!AG186,TRA_Activity!AG187)</f>
        <v>124.73085622592285</v>
      </c>
      <c r="AN36" s="90">
        <f>(TRA_VEffInv!AH185*TRA_Activity!AH185+TRA_VEffInv!AH186*TRA_Activity!AH186+TRA_VEffInv!AH187*TRA_Activity!AH187)/SUM(TRA_Activity!AH185,TRA_Activity!AH186,TRA_Activity!AH187)</f>
        <v>125.08813792104579</v>
      </c>
      <c r="AO36" s="90">
        <f>(TRA_VEffInv!AI185*TRA_Activity!AI185+TRA_VEffInv!AI186*TRA_Activity!AI186+TRA_VEffInv!AI187*TRA_Activity!AI187)/SUM(TRA_Activity!AI185,TRA_Activity!AI186,TRA_Activity!AI187)</f>
        <v>125.73071680074726</v>
      </c>
      <c r="AP36" s="90">
        <f>(TRA_VEffInv!AJ185*TRA_Activity!AJ185+TRA_VEffInv!AJ186*TRA_Activity!AJ186+TRA_VEffInv!AJ187*TRA_Activity!AJ187)/SUM(TRA_Activity!AJ185,TRA_Activity!AJ186,TRA_Activity!AJ187)</f>
        <v>123.58155451640934</v>
      </c>
      <c r="AQ36" s="90">
        <f>(TRA_VEffInv!AK185*TRA_Activity!AK185+TRA_VEffInv!AK186*TRA_Activity!AK186+TRA_VEffInv!AK187*TRA_Activity!AK187)/SUM(TRA_Activity!AK185,TRA_Activity!AK186,TRA_Activity!AK187)</f>
        <v>121.72768200931375</v>
      </c>
      <c r="AR36" s="90">
        <f>(TRA_VEffInv!AL185*TRA_Activity!AL185+TRA_VEffInv!AL186*TRA_Activity!AL186+TRA_VEffInv!AL187*TRA_Activity!AL187)/SUM(TRA_Activity!AL185,TRA_Activity!AL186,TRA_Activity!AL187)</f>
        <v>122.50132215459953</v>
      </c>
      <c r="AS36" s="90">
        <f>(TRA_VEffInv!AM185*TRA_Activity!AM185+TRA_VEffInv!AM186*TRA_Activity!AM186+TRA_VEffInv!AM187*TRA_Activity!AM187)/SUM(TRA_Activity!AM185,TRA_Activity!AM186,TRA_Activity!AM187)</f>
        <v>120.37849557721158</v>
      </c>
      <c r="AT36" s="90">
        <f>(TRA_VEffInv!AN185*TRA_Activity!AN185+TRA_VEffInv!AN186*TRA_Activity!AN186+TRA_VEffInv!AN187*TRA_Activity!AN187)/SUM(TRA_Activity!AN185,TRA_Activity!AN186,TRA_Activity!AN187)</f>
        <v>119.19038838661641</v>
      </c>
      <c r="AU36" s="90">
        <f>(TRA_VEffInv!AO185*TRA_Activity!AO185+TRA_VEffInv!AO186*TRA_Activity!AO186+TRA_VEffInv!AO187*TRA_Activity!AO187)/SUM(TRA_Activity!AO185,TRA_Activity!AO186,TRA_Activity!AO187)</f>
        <v>117.74726996705162</v>
      </c>
      <c r="AV36" s="90">
        <f>(TRA_VEffInv!AP185*TRA_Activity!AP185+TRA_VEffInv!AP186*TRA_Activity!AP186+TRA_VEffInv!AP187*TRA_Activity!AP187)/SUM(TRA_Activity!AP185,TRA_Activity!AP186,TRA_Activity!AP187)</f>
        <v>116.82175076721578</v>
      </c>
      <c r="AW36" s="90">
        <f>(TRA_VEffInv!AQ185*TRA_Activity!AQ185+TRA_VEffInv!AQ186*TRA_Activity!AQ186+TRA_VEffInv!AQ187*TRA_Activity!AQ187)/SUM(TRA_Activity!AQ185,TRA_Activity!AQ186,TRA_Activity!AQ187)</f>
        <v>116.0793173769997</v>
      </c>
      <c r="AX36" s="90">
        <f>(TRA_VEffInv!AR185*TRA_Activity!AR185+TRA_VEffInv!AR186*TRA_Activity!AR186+TRA_VEffInv!AR187*TRA_Activity!AR187)/SUM(TRA_Activity!AR185,TRA_Activity!AR186,TRA_Activity!AR187)</f>
        <v>114.76573259323342</v>
      </c>
      <c r="AY36" s="90">
        <f>(TRA_VEffInv!AS185*TRA_Activity!AS185+TRA_VEffInv!AS186*TRA_Activity!AS186+TRA_VEffInv!AS187*TRA_Activity!AS187)/SUM(TRA_Activity!AS185,TRA_Activity!AS186,TRA_Activity!AS187)</f>
        <v>114.41444414251974</v>
      </c>
      <c r="AZ36" s="90">
        <f>(TRA_VEffInv!AT185*TRA_Activity!AT185+TRA_VEffInv!AT186*TRA_Activity!AT186+TRA_VEffInv!AT187*TRA_Activity!AT187)/SUM(TRA_Activity!AT185,TRA_Activity!AT186,TRA_Activity!AT187)</f>
        <v>114.77077193385334</v>
      </c>
      <c r="BA36" s="90">
        <f>(TRA_VEffInv!AU185*TRA_Activity!AU185+TRA_VEffInv!AU186*TRA_Activity!AU186+TRA_VEffInv!AU187*TRA_Activity!AU187)/SUM(TRA_Activity!AU185,TRA_Activity!AU186,TRA_Activity!AU187)</f>
        <v>112.32486027506532</v>
      </c>
      <c r="BB36" s="90">
        <f>(TRA_VEffInv!AV185*TRA_Activity!AV185+TRA_VEffInv!AV186*TRA_Activity!AV186+TRA_VEffInv!AV187*TRA_Activity!AV187)/SUM(TRA_Activity!AV185,TRA_Activity!AV186,TRA_Activity!AV187)</f>
        <v>110.34825689807067</v>
      </c>
      <c r="BC36" s="90">
        <f>(TRA_VEffInv!AW185*TRA_Activity!AW185+TRA_VEffInv!AW186*TRA_Activity!AW186+TRA_VEffInv!AW187*TRA_Activity!AW187)/SUM(TRA_Activity!AW185,TRA_Activity!AW186,TRA_Activity!AW187)</f>
        <v>110.4241519205769</v>
      </c>
      <c r="BD36" s="90">
        <f>(TRA_VEffInv!AX185*TRA_Activity!AX185+TRA_VEffInv!AX186*TRA_Activity!AX186+TRA_VEffInv!AX187*TRA_Activity!AX187)/SUM(TRA_Activity!AX185,TRA_Activity!AX186,TRA_Activity!AX187)</f>
        <v>109.37866066191879</v>
      </c>
      <c r="BE36" s="90">
        <f>(TRA_VEffInv!AY185*TRA_Activity!AY185+TRA_VEffInv!AY186*TRA_Activity!AY186+TRA_VEffInv!AY187*TRA_Activity!AY187)/SUM(TRA_Activity!AY185,TRA_Activity!AY186,TRA_Activity!AY187)</f>
        <v>108.5997902336733</v>
      </c>
      <c r="BF36" s="90">
        <f>(TRA_VEffInv!AZ185*TRA_Activity!AZ185+TRA_VEffInv!AZ186*TRA_Activity!AZ186+TRA_VEffInv!AZ187*TRA_Activity!AZ187)/SUM(TRA_Activity!AZ185,TRA_Activity!AZ186,TRA_Activity!AZ187)</f>
        <v>106.81619360499079</v>
      </c>
    </row>
    <row r="37" spans="1:58">
      <c r="A37" t="s">
        <v>201</v>
      </c>
      <c r="B37" t="s">
        <v>196</v>
      </c>
      <c r="D37" s="97" t="s">
        <v>78</v>
      </c>
      <c r="E37" s="97" t="s">
        <v>78</v>
      </c>
      <c r="F37" s="109" t="s">
        <v>132</v>
      </c>
      <c r="G37" t="s">
        <v>5</v>
      </c>
      <c r="H37" s="90">
        <f>TRA_VEffInv!B189</f>
        <v>0</v>
      </c>
      <c r="I37" s="90">
        <f>TRA_VEffInv!C189</f>
        <v>539.54234056281723</v>
      </c>
      <c r="J37" s="90">
        <f>TRA_VEffInv!D189</f>
        <v>464.89063016232427</v>
      </c>
      <c r="K37" s="90">
        <f>TRA_VEffInv!E189</f>
        <v>531.81870518778203</v>
      </c>
      <c r="L37" s="90">
        <f>TRA_VEffInv!F189</f>
        <v>487.84694911056607</v>
      </c>
      <c r="M37" s="90">
        <f>TRA_VEffInv!G189</f>
        <v>614.13621177068865</v>
      </c>
      <c r="N37" s="90">
        <f>TRA_VEffInv!H189</f>
        <v>434.92857380446299</v>
      </c>
      <c r="O37" s="90">
        <f>TRA_VEffInv!I189</f>
        <v>372.03375701337785</v>
      </c>
      <c r="P37" s="90">
        <f>TRA_VEffInv!J189</f>
        <v>432.95660049750541</v>
      </c>
      <c r="Q37" s="90">
        <f>TRA_VEffInv!K189</f>
        <v>460.13560849737758</v>
      </c>
      <c r="R37" s="90">
        <f>TRA_VEffInv!L189</f>
        <v>298.77365785961177</v>
      </c>
      <c r="S37" s="90">
        <f>TRA_VEffInv!M189</f>
        <v>566.42988925985173</v>
      </c>
      <c r="T37" s="90">
        <f>TRA_VEffInv!N189</f>
        <v>454.96657533644714</v>
      </c>
      <c r="U37" s="90">
        <f>TRA_VEffInv!O189</f>
        <v>375.72075966157894</v>
      </c>
      <c r="V37" s="90">
        <f>TRA_VEffInv!P189</f>
        <v>303.32718453263112</v>
      </c>
      <c r="W37" s="90">
        <f>TRA_VEffInv!Q189</f>
        <v>0</v>
      </c>
      <c r="X37" s="90">
        <f>TRA_VEffInv!R189</f>
        <v>379.35794421242446</v>
      </c>
      <c r="Y37" s="90">
        <f>TRA_VEffInv!S189</f>
        <v>395.03024115157677</v>
      </c>
      <c r="Z37" s="90">
        <f>TRA_VEffInv!T189</f>
        <v>403.63476585255586</v>
      </c>
      <c r="AA37" s="90">
        <f>TRA_VEffInv!U189</f>
        <v>399.71808553213413</v>
      </c>
      <c r="AB37" s="90">
        <f>TRA_VEffInv!V189</f>
        <v>395.07092093343192</v>
      </c>
      <c r="AC37" s="90">
        <f>TRA_VEffInv!W189</f>
        <v>389.71147379802613</v>
      </c>
      <c r="AD37" s="90">
        <f>TRA_VEffInv!X189</f>
        <v>385.59876703334294</v>
      </c>
      <c r="AE37" s="90">
        <f>TRA_VEffInv!Y189</f>
        <v>380.93197119971165</v>
      </c>
      <c r="AF37" s="90">
        <f>TRA_VEffInv!Z189</f>
        <v>377.78863080384281</v>
      </c>
      <c r="AG37" s="90">
        <f>TRA_VEffInv!AA189</f>
        <v>376.02387873326444</v>
      </c>
      <c r="AH37" s="90">
        <f>TRA_VEffInv!AB189</f>
        <v>372.44039829263244</v>
      </c>
      <c r="AI37" s="90">
        <f>TRA_VEffInv!AC189</f>
        <v>370.79573810449966</v>
      </c>
      <c r="AJ37" s="90">
        <f>TRA_VEffInv!AD189</f>
        <v>368.08807800194421</v>
      </c>
      <c r="AK37" s="90">
        <f>TRA_VEffInv!AE189</f>
        <v>366.55937471310682</v>
      </c>
      <c r="AL37" s="90">
        <f>TRA_VEffInv!AF189</f>
        <v>365.66601419550528</v>
      </c>
      <c r="AM37" s="90">
        <f>TRA_VEffInv!AG189</f>
        <v>363.1779642466837</v>
      </c>
      <c r="AN37" s="90">
        <f>TRA_VEffInv!AH189</f>
        <v>359.43645024705404</v>
      </c>
      <c r="AO37" s="90">
        <f>TRA_VEffInv!AI189</f>
        <v>357.35930865530662</v>
      </c>
      <c r="AP37" s="90">
        <f>TRA_VEffInv!AJ189</f>
        <v>354.95813106799847</v>
      </c>
      <c r="AQ37" s="90">
        <f>TRA_VEffInv!AK189</f>
        <v>360.67713052664703</v>
      </c>
      <c r="AR37" s="90">
        <f>TRA_VEffInv!AL189</f>
        <v>349.5171685589541</v>
      </c>
      <c r="AS37" s="90">
        <f>TRA_VEffInv!AM189</f>
        <v>348.15851952688558</v>
      </c>
      <c r="AT37" s="90">
        <f>TRA_VEffInv!AN189</f>
        <v>342.50593488974874</v>
      </c>
      <c r="AU37" s="90">
        <f>TRA_VEffInv!AO189</f>
        <v>341.52517538271337</v>
      </c>
      <c r="AV37" s="90">
        <f>TRA_VEffInv!AP189</f>
        <v>339.69053725784414</v>
      </c>
      <c r="AW37" s="90">
        <f>TRA_VEffInv!AQ189</f>
        <v>343.67039535469451</v>
      </c>
      <c r="AX37" s="90">
        <f>TRA_VEffInv!AR189</f>
        <v>329.5860573747068</v>
      </c>
      <c r="AY37" s="90">
        <f>TRA_VEffInv!AS189</f>
        <v>330.21054273846613</v>
      </c>
      <c r="AZ37" s="90">
        <f>TRA_VEffInv!AT189</f>
        <v>324.92235587569382</v>
      </c>
      <c r="BA37" s="90">
        <f>TRA_VEffInv!AU189</f>
        <v>323.73225592324104</v>
      </c>
      <c r="BB37" s="90">
        <f>TRA_VEffInv!AV189</f>
        <v>318.21374181990967</v>
      </c>
      <c r="BC37" s="90">
        <f>TRA_VEffInv!AW189</f>
        <v>319.39320282163675</v>
      </c>
      <c r="BD37" s="90">
        <f>TRA_VEffInv!AX189</f>
        <v>316.56550210904044</v>
      </c>
      <c r="BE37" s="90">
        <f>TRA_VEffInv!AY189</f>
        <v>314.51399668303435</v>
      </c>
      <c r="BF37" s="90">
        <f>TRA_VEffInv!AZ189</f>
        <v>314.17487671377489</v>
      </c>
    </row>
    <row r="38" spans="1:58">
      <c r="A38" t="s">
        <v>201</v>
      </c>
      <c r="B38" t="s">
        <v>196</v>
      </c>
      <c r="D38" s="97" t="s">
        <v>78</v>
      </c>
      <c r="E38" s="97" t="s">
        <v>78</v>
      </c>
      <c r="F38" s="110" t="s">
        <v>154</v>
      </c>
      <c r="G38" t="s">
        <v>2</v>
      </c>
      <c r="H38" s="92">
        <f>TRA_VEffInv!B190</f>
        <v>0</v>
      </c>
      <c r="I38" s="92">
        <f>TRA_VEffInv!C190</f>
        <v>240.29972121232584</v>
      </c>
      <c r="J38" s="92">
        <f>TRA_VEffInv!D190</f>
        <v>252.67352056445762</v>
      </c>
      <c r="K38" s="92">
        <f>TRA_VEffInv!E190</f>
        <v>223.00818926342495</v>
      </c>
      <c r="L38" s="92">
        <f>TRA_VEffInv!F190</f>
        <v>209.87385158916695</v>
      </c>
      <c r="M38" s="92">
        <f>TRA_VEffInv!G190</f>
        <v>183.55450810475267</v>
      </c>
      <c r="N38" s="92">
        <f>TRA_VEffInv!H190</f>
        <v>171.85506435683251</v>
      </c>
      <c r="O38" s="92">
        <f>TRA_VEffInv!I190</f>
        <v>166.84643473415511</v>
      </c>
      <c r="P38" s="92">
        <f>TRA_VEffInv!J190</f>
        <v>159.08771722897458</v>
      </c>
      <c r="Q38" s="92">
        <f>TRA_VEffInv!K190</f>
        <v>250.45424709849266</v>
      </c>
      <c r="R38" s="92">
        <f>TRA_VEffInv!L190</f>
        <v>285.55546364080425</v>
      </c>
      <c r="S38" s="92">
        <f>TRA_VEffInv!M190</f>
        <v>142.63983220497931</v>
      </c>
      <c r="T38" s="92">
        <f>TRA_VEffInv!N190</f>
        <v>165.32268331868707</v>
      </c>
      <c r="U38" s="92">
        <f>TRA_VEffInv!O190</f>
        <v>167.09863348782866</v>
      </c>
      <c r="V38" s="92">
        <f>TRA_VEffInv!P190</f>
        <v>135.55557590361417</v>
      </c>
      <c r="W38" s="92">
        <f>TRA_VEffInv!Q190</f>
        <v>125.93373244907067</v>
      </c>
      <c r="X38" s="92">
        <f>TRA_VEffInv!R190</f>
        <v>171.54752170114838</v>
      </c>
      <c r="Y38" s="92">
        <f>TRA_VEffInv!S190</f>
        <v>168.58885153319636</v>
      </c>
      <c r="Z38" s="92">
        <f>TRA_VEffInv!T190</f>
        <v>166.02997431764271</v>
      </c>
      <c r="AA38" s="92">
        <f>TRA_VEffInv!U190</f>
        <v>162.96498405951155</v>
      </c>
      <c r="AB38" s="92">
        <f>TRA_VEffInv!V190</f>
        <v>160.95822687483218</v>
      </c>
      <c r="AC38" s="92">
        <f>TRA_VEffInv!W190</f>
        <v>159.96408935200415</v>
      </c>
      <c r="AD38" s="92">
        <f>TRA_VEffInv!X190</f>
        <v>158.30240782848125</v>
      </c>
      <c r="AE38" s="92">
        <f>TRA_VEffInv!Y190</f>
        <v>156.05087045887288</v>
      </c>
      <c r="AF38" s="92">
        <f>TRA_VEffInv!Z190</f>
        <v>155.25394183393664</v>
      </c>
      <c r="AG38" s="92">
        <f>TRA_VEffInv!AA190</f>
        <v>153.82261742283708</v>
      </c>
      <c r="AH38" s="92">
        <f>TRA_VEffInv!AB190</f>
        <v>153.56787406602444</v>
      </c>
      <c r="AI38" s="92">
        <f>TRA_VEffInv!AC190</f>
        <v>152.76692834303154</v>
      </c>
      <c r="AJ38" s="92">
        <f>TRA_VEffInv!AD190</f>
        <v>151.73578710275956</v>
      </c>
      <c r="AK38" s="92">
        <f>TRA_VEffInv!AE190</f>
        <v>150.97544579729842</v>
      </c>
      <c r="AL38" s="92">
        <f>TRA_VEffInv!AF190</f>
        <v>150.31089427930192</v>
      </c>
      <c r="AM38" s="92">
        <f>TRA_VEffInv!AG190</f>
        <v>150.75138467907567</v>
      </c>
      <c r="AN38" s="92">
        <f>TRA_VEffInv!AH190</f>
        <v>148.22813522621891</v>
      </c>
      <c r="AO38" s="92">
        <f>TRA_VEffInv!AI190</f>
        <v>146.95382868035284</v>
      </c>
      <c r="AP38" s="92">
        <f>TRA_VEffInv!AJ190</f>
        <v>146.63913914170615</v>
      </c>
      <c r="AQ38" s="92">
        <f>TRA_VEffInv!AK190</f>
        <v>144.69190628464818</v>
      </c>
      <c r="AR38" s="92">
        <f>TRA_VEffInv!AL190</f>
        <v>143.52145366196194</v>
      </c>
      <c r="AS38" s="92">
        <f>TRA_VEffInv!AM190</f>
        <v>143.91510173673529</v>
      </c>
      <c r="AT38" s="92">
        <f>TRA_VEffInv!AN190</f>
        <v>141.52550175254751</v>
      </c>
      <c r="AU38" s="92">
        <f>TRA_VEffInv!AO190</f>
        <v>141.24492162273702</v>
      </c>
      <c r="AV38" s="92">
        <f>TRA_VEffInv!AP190</f>
        <v>139.1034723323848</v>
      </c>
      <c r="AW38" s="92">
        <f>TRA_VEffInv!AQ190</f>
        <v>137.78359153346483</v>
      </c>
      <c r="AX38" s="92">
        <f>TRA_VEffInv!AR190</f>
        <v>136.12445588095304</v>
      </c>
      <c r="AY38" s="92">
        <f>TRA_VEffInv!AS190</f>
        <v>135.6403998862132</v>
      </c>
      <c r="AZ38" s="92">
        <f>TRA_VEffInv!AT190</f>
        <v>135.14609870193118</v>
      </c>
      <c r="BA38" s="92">
        <f>TRA_VEffInv!AU190</f>
        <v>133.67717815185523</v>
      </c>
      <c r="BB38" s="92">
        <f>TRA_VEffInv!AV190</f>
        <v>131.94568317945939</v>
      </c>
      <c r="BC38" s="92">
        <f>TRA_VEffInv!AW190</f>
        <v>131.39363122223838</v>
      </c>
      <c r="BD38" s="92">
        <f>TRA_VEffInv!AX190</f>
        <v>130.12227685548697</v>
      </c>
      <c r="BE38" s="92">
        <f>TRA_VEffInv!AY190</f>
        <v>129.29038553801169</v>
      </c>
      <c r="BF38" s="92">
        <f>TRA_VEffInv!AZ190</f>
        <v>127.80752379618116</v>
      </c>
    </row>
    <row r="39" spans="1:58">
      <c r="A39" t="s">
        <v>202</v>
      </c>
      <c r="B39" t="s">
        <v>196</v>
      </c>
      <c r="D39" s="97" t="s">
        <v>78</v>
      </c>
      <c r="E39" s="112" t="s">
        <v>129</v>
      </c>
      <c r="F39" s="112" t="s">
        <v>129</v>
      </c>
      <c r="G39" t="s">
        <v>5</v>
      </c>
      <c r="H39" s="102">
        <f>TRA_VEffInv!B229</f>
        <v>0</v>
      </c>
      <c r="I39" s="102">
        <f>TRA_VEffInv!C229</f>
        <v>950.05323907847833</v>
      </c>
      <c r="J39" s="102">
        <f>TRA_VEffInv!D229</f>
        <v>695.94028515505545</v>
      </c>
      <c r="K39" s="102">
        <f>TRA_VEffInv!E229</f>
        <v>96.418276262499532</v>
      </c>
      <c r="L39" s="102">
        <f>TRA_VEffInv!F229</f>
        <v>627.0328243870722</v>
      </c>
      <c r="M39" s="102">
        <f>TRA_VEffInv!G229</f>
        <v>653.81485809998264</v>
      </c>
      <c r="N39" s="102">
        <f>TRA_VEffInv!H229</f>
        <v>1010.7176592696096</v>
      </c>
      <c r="O39" s="102">
        <f>TRA_VEffInv!I229</f>
        <v>1010.2711258368072</v>
      </c>
      <c r="P39" s="102">
        <f>TRA_VEffInv!J229</f>
        <v>534.154568035333</v>
      </c>
      <c r="Q39" s="102">
        <f>TRA_VEffInv!K229</f>
        <v>999.42462092171627</v>
      </c>
      <c r="R39" s="102">
        <f>TRA_VEffInv!L229</f>
        <v>969.47870445288015</v>
      </c>
      <c r="S39" s="102">
        <f>TRA_VEffInv!M229</f>
        <v>800.55846179786238</v>
      </c>
      <c r="T39" s="102">
        <f>TRA_VEffInv!N229</f>
        <v>918.56249023901387</v>
      </c>
      <c r="U39" s="102">
        <f>TRA_VEffInv!O229</f>
        <v>553.1695955427748</v>
      </c>
      <c r="V39" s="102">
        <f>TRA_VEffInv!P229</f>
        <v>579.64055218821238</v>
      </c>
      <c r="W39" s="102">
        <f>TRA_VEffInv!Q229</f>
        <v>719.7788709886463</v>
      </c>
      <c r="X39" s="102">
        <f>TRA_VEffInv!R229</f>
        <v>664.70107564544378</v>
      </c>
      <c r="Y39" s="102">
        <f>TRA_VEffInv!S229</f>
        <v>639.96704344954344</v>
      </c>
      <c r="Z39" s="102">
        <f>TRA_VEffInv!T229</f>
        <v>634.33396540763511</v>
      </c>
      <c r="AA39" s="102">
        <f>TRA_VEffInv!U229</f>
        <v>620.9392679443589</v>
      </c>
      <c r="AB39" s="102">
        <f>TRA_VEffInv!V229</f>
        <v>630.15937976841064</v>
      </c>
      <c r="AC39" s="102">
        <f>TRA_VEffInv!W229</f>
        <v>622.22300684359675</v>
      </c>
      <c r="AD39" s="102">
        <f>TRA_VEffInv!X229</f>
        <v>621.00601776206213</v>
      </c>
      <c r="AE39" s="102">
        <f>TRA_VEffInv!Y229</f>
        <v>604.92383332768463</v>
      </c>
      <c r="AF39" s="102">
        <f>TRA_VEffInv!Z229</f>
        <v>604.8705442330845</v>
      </c>
      <c r="AG39" s="102">
        <f>TRA_VEffInv!AA229</f>
        <v>606.82635994760733</v>
      </c>
      <c r="AH39" s="102">
        <f>TRA_VEffInv!AB229</f>
        <v>596.26084964668837</v>
      </c>
      <c r="AI39" s="102">
        <f>TRA_VEffInv!AC229</f>
        <v>602.21026090794987</v>
      </c>
      <c r="AJ39" s="102">
        <f>TRA_VEffInv!AD229</f>
        <v>601.54168338740237</v>
      </c>
      <c r="AK39" s="102">
        <f>TRA_VEffInv!AE229</f>
        <v>592.66239326718903</v>
      </c>
      <c r="AL39" s="102">
        <f>TRA_VEffInv!AF229</f>
        <v>592.72016637554896</v>
      </c>
      <c r="AM39" s="102">
        <f>TRA_VEffInv!AG229</f>
        <v>601.75811014501278</v>
      </c>
      <c r="AN39" s="102">
        <f>TRA_VEffInv!AH229</f>
        <v>603.38878647817603</v>
      </c>
      <c r="AO39" s="102">
        <f>TRA_VEffInv!AI229</f>
        <v>583.95122363521807</v>
      </c>
      <c r="AP39" s="102">
        <f>TRA_VEffInv!AJ229</f>
        <v>600.43067491036436</v>
      </c>
      <c r="AQ39" s="102">
        <f>TRA_VEffInv!AK229</f>
        <v>582.81019786586523</v>
      </c>
      <c r="AR39" s="102">
        <f>TRA_VEffInv!AL229</f>
        <v>583.78458807348829</v>
      </c>
      <c r="AS39" s="102">
        <f>TRA_VEffInv!AM229</f>
        <v>586.32987109342196</v>
      </c>
      <c r="AT39" s="102">
        <f>TRA_VEffInv!AN229</f>
        <v>572.84648895275166</v>
      </c>
      <c r="AU39" s="102">
        <f>TRA_VEffInv!AO229</f>
        <v>572.29641380219311</v>
      </c>
      <c r="AV39" s="102">
        <f>TRA_VEffInv!AP229</f>
        <v>579.3809466445116</v>
      </c>
      <c r="AW39" s="102">
        <f>TRA_VEffInv!AQ229</f>
        <v>576.98508762112101</v>
      </c>
      <c r="AX39" s="102">
        <f>TRA_VEffInv!AR229</f>
        <v>560.16739676070722</v>
      </c>
      <c r="AY39" s="102">
        <f>TRA_VEffInv!AS229</f>
        <v>583.84683769334413</v>
      </c>
      <c r="AZ39" s="102">
        <f>TRA_VEffInv!AT229</f>
        <v>578.26612663383412</v>
      </c>
      <c r="BA39" s="102">
        <f>TRA_VEffInv!AU229</f>
        <v>557.23011801707696</v>
      </c>
      <c r="BB39" s="102">
        <f>TRA_VEffInv!AV229</f>
        <v>569.26046813230471</v>
      </c>
      <c r="BC39" s="102">
        <f>TRA_VEffInv!AW229</f>
        <v>576.81956223439897</v>
      </c>
      <c r="BD39" s="102">
        <f>TRA_VEffInv!AX229</f>
        <v>560.84783772890216</v>
      </c>
      <c r="BE39" s="102">
        <f>TRA_VEffInv!AY229</f>
        <v>568.04074281223086</v>
      </c>
      <c r="BF39" s="102">
        <f>TRA_VEffInv!AZ229</f>
        <v>548.6421963903631</v>
      </c>
    </row>
    <row r="41" spans="1:58">
      <c r="A41" s="168" t="s">
        <v>203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</row>
    <row r="42" spans="1:58">
      <c r="A42" s="1" t="s">
        <v>187</v>
      </c>
      <c r="B42" s="1" t="s">
        <v>188</v>
      </c>
      <c r="C42" s="1" t="s">
        <v>204</v>
      </c>
      <c r="D42" s="1" t="s">
        <v>189</v>
      </c>
      <c r="E42" s="1" t="s">
        <v>190</v>
      </c>
      <c r="F42" s="1" t="s">
        <v>191</v>
      </c>
      <c r="G42" s="1" t="s">
        <v>72</v>
      </c>
      <c r="H42">
        <v>2000</v>
      </c>
      <c r="I42">
        <v>2001</v>
      </c>
      <c r="J42">
        <v>2002</v>
      </c>
      <c r="K42">
        <v>2003</v>
      </c>
      <c r="L42">
        <v>2004</v>
      </c>
      <c r="M42">
        <v>2005</v>
      </c>
      <c r="N42">
        <v>2006</v>
      </c>
      <c r="O42">
        <v>2007</v>
      </c>
      <c r="P42">
        <v>2008</v>
      </c>
      <c r="Q42">
        <v>2009</v>
      </c>
      <c r="R42">
        <v>2010</v>
      </c>
      <c r="S42">
        <v>2011</v>
      </c>
      <c r="T42">
        <v>2012</v>
      </c>
      <c r="U42">
        <v>2013</v>
      </c>
      <c r="V42">
        <v>2014</v>
      </c>
      <c r="W42">
        <v>2015</v>
      </c>
      <c r="X42">
        <v>2016</v>
      </c>
      <c r="Y42">
        <v>2017</v>
      </c>
      <c r="Z42">
        <v>2018</v>
      </c>
      <c r="AA42">
        <v>2019</v>
      </c>
      <c r="AB42">
        <v>2020</v>
      </c>
      <c r="AC42">
        <v>2021</v>
      </c>
      <c r="AD42">
        <v>2022</v>
      </c>
      <c r="AE42">
        <v>2023</v>
      </c>
      <c r="AF42">
        <v>2024</v>
      </c>
      <c r="AG42">
        <v>2025</v>
      </c>
      <c r="AH42">
        <v>2026</v>
      </c>
      <c r="AI42">
        <v>2027</v>
      </c>
      <c r="AJ42">
        <v>2028</v>
      </c>
      <c r="AK42">
        <v>2029</v>
      </c>
      <c r="AL42">
        <v>2030</v>
      </c>
      <c r="AM42">
        <v>2031</v>
      </c>
      <c r="AN42">
        <v>2032</v>
      </c>
      <c r="AO42">
        <v>2033</v>
      </c>
      <c r="AP42">
        <v>2034</v>
      </c>
      <c r="AQ42">
        <v>2035</v>
      </c>
      <c r="AR42">
        <v>2036</v>
      </c>
      <c r="AS42">
        <v>2037</v>
      </c>
      <c r="AT42">
        <v>2038</v>
      </c>
      <c r="AU42">
        <v>2039</v>
      </c>
      <c r="AV42">
        <v>2040</v>
      </c>
      <c r="AW42">
        <v>2041</v>
      </c>
      <c r="AX42">
        <v>2042</v>
      </c>
      <c r="AY42">
        <v>2043</v>
      </c>
      <c r="AZ42">
        <v>2044</v>
      </c>
      <c r="BA42">
        <v>2045</v>
      </c>
      <c r="BB42">
        <v>2046</v>
      </c>
      <c r="BC42">
        <v>2047</v>
      </c>
      <c r="BD42">
        <v>2048</v>
      </c>
      <c r="BE42">
        <v>2049</v>
      </c>
      <c r="BF42">
        <v>2050</v>
      </c>
    </row>
    <row r="43" spans="1:58">
      <c r="A43" t="s">
        <v>193</v>
      </c>
      <c r="B43" t="s">
        <v>194</v>
      </c>
      <c r="C43">
        <f>AVLo!B8</f>
        <v>1.2007452882753455</v>
      </c>
      <c r="D43" s="99" t="s">
        <v>114</v>
      </c>
      <c r="E43" s="101" t="s">
        <v>130</v>
      </c>
      <c r="F43" s="103" t="s">
        <v>131</v>
      </c>
      <c r="G43" t="s">
        <v>4</v>
      </c>
      <c r="H43">
        <f>IFERROR(1/(H3*About!$A$19*About!$A$20/100),0)*$C43</f>
        <v>0</v>
      </c>
      <c r="I43">
        <f>IFERROR(1/(I3*About!$A$19*About!$A$20/100),0)*$C43</f>
        <v>5.5249976723376916E-4</v>
      </c>
      <c r="J43">
        <f>IFERROR(1/(J3*About!$A$19*About!$A$20/100),0)*$C43</f>
        <v>5.5327323326274979E-4</v>
      </c>
      <c r="K43">
        <f>IFERROR(1/(K3*About!$A$19*About!$A$20/100),0)*$C43</f>
        <v>5.6104995800584651E-4</v>
      </c>
      <c r="L43">
        <f>IFERROR(1/(L3*About!$A$19*About!$A$20/100),0)*$C43</f>
        <v>5.6013183029010583E-4</v>
      </c>
      <c r="M43">
        <f>IFERROR(1/(M3*About!$A$19*About!$A$20/100),0)*$C43</f>
        <v>5.6376098106852585E-4</v>
      </c>
      <c r="N43">
        <f>IFERROR(1/(N3*About!$A$19*About!$A$20/100),0)*$C43</f>
        <v>5.7372305850470569E-4</v>
      </c>
      <c r="O43">
        <f>IFERROR(1/(O3*About!$A$19*About!$A$20/100),0)*$C43</f>
        <v>5.8372288837772442E-4</v>
      </c>
      <c r="P43">
        <f>IFERROR(1/(P3*About!$A$19*About!$A$20/100),0)*$C43</f>
        <v>5.9989469446951999E-4</v>
      </c>
      <c r="Q43" s="178">
        <f>IFERROR(1/(Q3*About!$A$19*About!$A$20/100),0)*$C43</f>
        <v>6.408552482432072E-4</v>
      </c>
      <c r="R43">
        <f>IFERROR(1/(R3*About!$A$19*About!$A$20/100),0)*$C43</f>
        <v>6.6167474986714863E-4</v>
      </c>
      <c r="S43" s="177">
        <f>IFERROR(1/(S3*About!$A$19*About!$A$20/100),0)*$C43</f>
        <v>6.7616320434839186E-4</v>
      </c>
      <c r="T43">
        <f>IFERROR(1/(T3*About!$A$19*About!$A$20/100),0)*$C43</f>
        <v>6.9557806133255869E-4</v>
      </c>
      <c r="U43">
        <f>IFERROR(1/(U3*About!$A$19*About!$A$20/100),0)*$C43</f>
        <v>7.289641195264659E-4</v>
      </c>
      <c r="V43">
        <f>IFERROR(1/(V3*About!$A$19*About!$A$20/100),0)*$C43</f>
        <v>7.4506385809465156E-4</v>
      </c>
      <c r="W43">
        <f>IFERROR(1/(W3*About!$A$19*About!$A$20/100),0)*$C43</f>
        <v>7.4234693339911306E-4</v>
      </c>
      <c r="X43">
        <f>IFERROR(1/(X3*About!$A$19*About!$A$20/100),0)*$C43</f>
        <v>7.3678320368365964E-4</v>
      </c>
      <c r="Y43">
        <f>IFERROR(1/(Y3*About!$A$19*About!$A$20/100),0)*$C43</f>
        <v>7.4114825023412862E-4</v>
      </c>
      <c r="Z43">
        <f>IFERROR(1/(Z3*About!$A$19*About!$A$20/100),0)*$C43</f>
        <v>7.4211671293843249E-4</v>
      </c>
      <c r="AA43">
        <f>IFERROR(1/(AA3*About!$A$19*About!$A$20/100),0)*$C43</f>
        <v>7.454768193224092E-4</v>
      </c>
      <c r="AB43">
        <f>IFERROR(1/(AB3*About!$A$19*About!$A$20/100),0)*$C43</f>
        <v>7.4743056416344111E-4</v>
      </c>
      <c r="AC43">
        <f>IFERROR(1/(AC3*About!$A$19*About!$A$20/100),0)*$C43</f>
        <v>7.5031182188225185E-4</v>
      </c>
      <c r="AD43">
        <f>IFERROR(1/(AD3*About!$A$19*About!$A$20/100),0)*$C43</f>
        <v>7.5313484493429454E-4</v>
      </c>
      <c r="AE43">
        <f>IFERROR(1/(AE3*About!$A$19*About!$A$20/100),0)*$C43</f>
        <v>7.5593527943086485E-4</v>
      </c>
      <c r="AF43">
        <f>IFERROR(1/(AF3*About!$A$19*About!$A$20/100),0)*$C43</f>
        <v>7.5813199017907198E-4</v>
      </c>
      <c r="AG43">
        <f>IFERROR(1/(AG3*About!$A$19*About!$A$20/100),0)*$C43</f>
        <v>7.5998865045355198E-4</v>
      </c>
      <c r="AH43">
        <f>IFERROR(1/(AH3*About!$A$19*About!$A$20/100),0)*$C43</f>
        <v>7.6110388053182102E-4</v>
      </c>
      <c r="AI43">
        <f>IFERROR(1/(AI3*About!$A$19*About!$A$20/100),0)*$C43</f>
        <v>7.6282581405206248E-4</v>
      </c>
      <c r="AJ43">
        <f>IFERROR(1/(AJ3*About!$A$19*About!$A$20/100),0)*$C43</f>
        <v>7.6420080416144624E-4</v>
      </c>
      <c r="AK43">
        <f>IFERROR(1/(AK3*About!$A$19*About!$A$20/100),0)*$C43</f>
        <v>7.6532952860690979E-4</v>
      </c>
      <c r="AL43">
        <f>IFERROR(1/(AL3*About!$A$19*About!$A$20/100),0)*$C43</f>
        <v>7.6654564372989349E-4</v>
      </c>
      <c r="AM43">
        <f>IFERROR(1/(AM3*About!$A$19*About!$A$20/100),0)*$C43</f>
        <v>7.6812048963793161E-4</v>
      </c>
      <c r="AN43">
        <f>IFERROR(1/(AN3*About!$A$19*About!$A$20/100),0)*$C43</f>
        <v>7.7014267542097699E-4</v>
      </c>
      <c r="AO43">
        <f>IFERROR(1/(AO3*About!$A$19*About!$A$20/100),0)*$C43</f>
        <v>7.7268783070050045E-4</v>
      </c>
      <c r="AP43">
        <f>IFERROR(1/(AP3*About!$A$19*About!$A$20/100),0)*$C43</f>
        <v>7.7525281245177386E-4</v>
      </c>
      <c r="AQ43">
        <f>IFERROR(1/(AQ3*About!$A$19*About!$A$20/100),0)*$C43</f>
        <v>7.7796022362487921E-4</v>
      </c>
      <c r="AR43">
        <f>IFERROR(1/(AR3*About!$A$19*About!$A$20/100),0)*$C43</f>
        <v>7.8084272325160923E-4</v>
      </c>
      <c r="AS43">
        <f>IFERROR(1/(AS3*About!$A$19*About!$A$20/100),0)*$C43</f>
        <v>7.8362777681884347E-4</v>
      </c>
      <c r="AT43">
        <f>IFERROR(1/(AT3*About!$A$19*About!$A$20/100),0)*$C43</f>
        <v>7.8653965244499945E-4</v>
      </c>
      <c r="AU43">
        <f>IFERROR(1/(AU3*About!$A$19*About!$A$20/100),0)*$C43</f>
        <v>7.8961074773901355E-4</v>
      </c>
      <c r="AV43">
        <f>IFERROR(1/(AV3*About!$A$19*About!$A$20/100),0)*$C43</f>
        <v>7.9264417766943191E-4</v>
      </c>
      <c r="AW43">
        <f>IFERROR(1/(AW3*About!$A$19*About!$A$20/100),0)*$C43</f>
        <v>7.9541400207835586E-4</v>
      </c>
      <c r="AX43">
        <f>IFERROR(1/(AX3*About!$A$19*About!$A$20/100),0)*$C43</f>
        <v>7.9834597138226499E-4</v>
      </c>
      <c r="AY43">
        <f>IFERROR(1/(AY3*About!$A$19*About!$A$20/100),0)*$C43</f>
        <v>8.0134259054048156E-4</v>
      </c>
      <c r="AZ43">
        <f>IFERROR(1/(AZ3*About!$A$19*About!$A$20/100),0)*$C43</f>
        <v>8.0460850292599648E-4</v>
      </c>
      <c r="BA43">
        <f>IFERROR(1/(BA3*About!$A$19*About!$A$20/100),0)*$C43</f>
        <v>8.0755840639717394E-4</v>
      </c>
      <c r="BB43">
        <f>IFERROR(1/(BB3*About!$A$19*About!$A$20/100),0)*$C43</f>
        <v>8.104498264300884E-4</v>
      </c>
      <c r="BC43">
        <f>IFERROR(1/(BC3*About!$A$19*About!$A$20/100),0)*$C43</f>
        <v>8.1341104100159751E-4</v>
      </c>
      <c r="BD43">
        <f>IFERROR(1/(BD3*About!$A$19*About!$A$20/100),0)*$C43</f>
        <v>8.1625786253425011E-4</v>
      </c>
      <c r="BE43">
        <f>IFERROR(1/(BE3*About!$A$19*About!$A$20/100),0)*$C43</f>
        <v>8.1909598770702017E-4</v>
      </c>
      <c r="BF43">
        <f>IFERROR(1/(BF3*About!$A$19*About!$A$20/100),0)*$C43</f>
        <v>8.2194003508346408E-4</v>
      </c>
    </row>
    <row r="44" spans="1:58">
      <c r="A44" t="s">
        <v>195</v>
      </c>
      <c r="B44" t="s">
        <v>194</v>
      </c>
      <c r="C44">
        <f>AVLo!B3</f>
        <v>1.6517809122101763</v>
      </c>
      <c r="D44" s="99" t="s">
        <v>68</v>
      </c>
      <c r="E44" s="101" t="s">
        <v>130</v>
      </c>
      <c r="F44" s="103" t="s">
        <v>208</v>
      </c>
      <c r="G44" t="s">
        <v>207</v>
      </c>
      <c r="H44">
        <f>IFERROR(1/(I4*About!$A$19*About!$A$20/100),0)*$C44</f>
        <v>4.598426410963472E-4</v>
      </c>
      <c r="I44">
        <f>IFERROR(1/(I4*About!$A$19*About!$A$20/100),0)*$C44</f>
        <v>4.598426410963472E-4</v>
      </c>
      <c r="J44">
        <f>IFERROR(1/(J4*About!$A$19*About!$A$20/100),0)*$C44</f>
        <v>4.6277478713467628E-4</v>
      </c>
      <c r="K44">
        <f>IFERROR(1/(K4*About!$A$19*About!$A$20/100),0)*$C44</f>
        <v>4.6746869243760082E-4</v>
      </c>
      <c r="L44">
        <f>IFERROR(1/(L4*About!$A$19*About!$A$20/100),0)*$C44</f>
        <v>4.7320754270168905E-4</v>
      </c>
      <c r="M44">
        <f>IFERROR(1/(M4*About!$A$19*About!$A$20/100),0)*$C44</f>
        <v>4.5477305149728924E-4</v>
      </c>
      <c r="N44">
        <f>IFERROR(1/(N4*About!$A$19*About!$A$20/100),0)*$C44</f>
        <v>4.7841228506430094E-4</v>
      </c>
      <c r="O44">
        <f>IFERROR(1/(O4*About!$A$19*About!$A$20/100),0)*$C44</f>
        <v>4.8229284663607738E-4</v>
      </c>
      <c r="P44">
        <f>IFERROR(1/(P4*About!$A$19*About!$A$20/100),0)*$C44</f>
        <v>4.9658018290336503E-4</v>
      </c>
      <c r="Q44">
        <f>IFERROR(1/(Q4*About!$A$19*About!$A$20/100),0)*$C44</f>
        <v>5.1813673987900907E-4</v>
      </c>
      <c r="R44">
        <f>IFERROR(1/(R4*About!$A$19*About!$A$20/100),0)*$C44</f>
        <v>5.3536494399793676E-4</v>
      </c>
      <c r="S44">
        <f>IFERROR(1/(S4*About!$A$19*About!$A$20/100),0)*$C44</f>
        <v>5.4918102403893679E-4</v>
      </c>
      <c r="T44">
        <f>IFERROR(1/(T4*About!$A$19*About!$A$20/100),0)*$C44</f>
        <v>5.6045929697615051E-4</v>
      </c>
      <c r="U44">
        <f>IFERROR(1/(U4*About!$A$19*About!$A$20/100),0)*$C44</f>
        <v>5.7873582014640612E-4</v>
      </c>
      <c r="V44">
        <f>IFERROR(1/(V4*About!$A$19*About!$A$20/100),0)*$C44</f>
        <v>5.9943534969337023E-4</v>
      </c>
      <c r="W44">
        <f>IFERROR(1/(W4*About!$A$19*About!$A$20/100),0)*$C44</f>
        <v>6.1517430854380001E-4</v>
      </c>
      <c r="X44">
        <f>IFERROR(1/(X4*About!$A$19*About!$A$20/100),0)*$C44</f>
        <v>6.284666981140704E-4</v>
      </c>
      <c r="Y44">
        <f>IFERROR(1/(Y4*About!$A$19*About!$A$20/100),0)*$C44</f>
        <v>6.2948128408805222E-4</v>
      </c>
      <c r="Z44">
        <f>IFERROR(1/(Z4*About!$A$19*About!$A$20/100),0)*$C44</f>
        <v>6.4260554806292824E-4</v>
      </c>
      <c r="AA44">
        <f>IFERROR(1/(AA4*About!$A$19*About!$A$20/100),0)*$C44</f>
        <v>6.5139106855600796E-4</v>
      </c>
      <c r="AB44">
        <f>IFERROR(1/(AB4*About!$A$19*About!$A$20/100),0)*$C44</f>
        <v>6.5878719195518274E-4</v>
      </c>
      <c r="AC44">
        <f>IFERROR(1/(AC4*About!$A$19*About!$A$20/100),0)*$C44</f>
        <v>6.6324480675526893E-4</v>
      </c>
      <c r="AD44">
        <f>IFERROR(1/(AD4*About!$A$19*About!$A$20/100),0)*$C44</f>
        <v>6.6766067253827446E-4</v>
      </c>
      <c r="AE44">
        <f>IFERROR(1/(AE4*About!$A$19*About!$A$20/100),0)*$C44</f>
        <v>6.7406329289769668E-4</v>
      </c>
      <c r="AF44">
        <f>IFERROR(1/(AF4*About!$A$19*About!$A$20/100),0)*$C44</f>
        <v>6.7938937668085846E-4</v>
      </c>
      <c r="AG44">
        <f>IFERROR(1/(AG4*About!$A$19*About!$A$20/100),0)*$C44</f>
        <v>6.8466405884057464E-4</v>
      </c>
      <c r="AH44">
        <f>IFERROR(1/(AH4*About!$A$19*About!$A$20/100),0)*$C44</f>
        <v>6.8999288923961191E-4</v>
      </c>
      <c r="AI44">
        <f>IFERROR(1/(AI4*About!$A$19*About!$A$20/100),0)*$C44</f>
        <v>6.9473889941679969E-4</v>
      </c>
      <c r="AJ44">
        <f>IFERROR(1/(AJ4*About!$A$19*About!$A$20/100),0)*$C44</f>
        <v>6.9930653302372836E-4</v>
      </c>
      <c r="AK44">
        <f>IFERROR(1/(AK4*About!$A$19*About!$A$20/100),0)*$C44</f>
        <v>7.0423382999316834E-4</v>
      </c>
      <c r="AL44">
        <f>IFERROR(1/(AL4*About!$A$19*About!$A$20/100),0)*$C44</f>
        <v>7.0952055581968688E-4</v>
      </c>
      <c r="AM44">
        <f>IFERROR(1/(AM4*About!$A$19*About!$A$20/100),0)*$C44</f>
        <v>7.1457290618783236E-4</v>
      </c>
      <c r="AN44">
        <f>IFERROR(1/(AN4*About!$A$19*About!$A$20/100),0)*$C44</f>
        <v>7.1975781637064916E-4</v>
      </c>
      <c r="AO44">
        <f>IFERROR(1/(AO4*About!$A$19*About!$A$20/100),0)*$C44</f>
        <v>7.245531044270657E-4</v>
      </c>
      <c r="AP44">
        <f>IFERROR(1/(AP4*About!$A$19*About!$A$20/100),0)*$C44</f>
        <v>7.2942171518060003E-4</v>
      </c>
      <c r="AQ44">
        <f>IFERROR(1/(AQ4*About!$A$19*About!$A$20/100),0)*$C44</f>
        <v>7.3420625494384853E-4</v>
      </c>
      <c r="AR44">
        <f>IFERROR(1/(AR4*About!$A$19*About!$A$20/100),0)*$C44</f>
        <v>7.3894297676499671E-4</v>
      </c>
      <c r="AS44">
        <f>IFERROR(1/(AS4*About!$A$19*About!$A$20/100),0)*$C44</f>
        <v>7.4363664133600361E-4</v>
      </c>
      <c r="AT44">
        <f>IFERROR(1/(AT4*About!$A$19*About!$A$20/100),0)*$C44</f>
        <v>7.4827755070926627E-4</v>
      </c>
      <c r="AU44">
        <f>IFERROR(1/(AU4*About!$A$19*About!$A$20/100),0)*$C44</f>
        <v>7.5297831978631143E-4</v>
      </c>
      <c r="AV44">
        <f>IFERROR(1/(AV4*About!$A$19*About!$A$20/100),0)*$C44</f>
        <v>7.5756760019073457E-4</v>
      </c>
      <c r="AW44">
        <f>IFERROR(1/(AW4*About!$A$19*About!$A$20/100),0)*$C44</f>
        <v>7.6213250140983531E-4</v>
      </c>
      <c r="AX44">
        <f>IFERROR(1/(AX4*About!$A$19*About!$A$20/100),0)*$C44</f>
        <v>7.6672053136034334E-4</v>
      </c>
      <c r="AY44">
        <f>IFERROR(1/(AY4*About!$A$19*About!$A$20/100),0)*$C44</f>
        <v>7.712680740668324E-4</v>
      </c>
      <c r="AZ44">
        <f>IFERROR(1/(AZ4*About!$A$19*About!$A$20/100),0)*$C44</f>
        <v>7.7578993730876753E-4</v>
      </c>
      <c r="BA44">
        <f>IFERROR(1/(BA4*About!$A$19*About!$A$20/100),0)*$C44</f>
        <v>7.8036832920699785E-4</v>
      </c>
      <c r="BB44">
        <f>IFERROR(1/(BB4*About!$A$19*About!$A$20/100),0)*$C44</f>
        <v>7.8488990332520987E-4</v>
      </c>
      <c r="BC44">
        <f>IFERROR(1/(BC4*About!$A$19*About!$A$20/100),0)*$C44</f>
        <v>7.8939179644500854E-4</v>
      </c>
      <c r="BD44">
        <f>IFERROR(1/(BD4*About!$A$19*About!$A$20/100),0)*$C44</f>
        <v>7.938946931435152E-4</v>
      </c>
      <c r="BE44">
        <f>IFERROR(1/(BE4*About!$A$19*About!$A$20/100),0)*$C44</f>
        <v>7.9836814048200823E-4</v>
      </c>
      <c r="BF44">
        <f>IFERROR(1/(BF4*About!$A$19*About!$A$20/100),0)*$C44</f>
        <v>8.0282542361465677E-4</v>
      </c>
    </row>
    <row r="45" spans="1:58">
      <c r="A45" t="s">
        <v>195</v>
      </c>
      <c r="B45" t="s">
        <v>194</v>
      </c>
      <c r="C45">
        <f>C44</f>
        <v>1.6517809122101763</v>
      </c>
      <c r="D45" s="99" t="s">
        <v>68</v>
      </c>
      <c r="E45" s="101" t="s">
        <v>135</v>
      </c>
      <c r="F45" s="101" t="s">
        <v>135</v>
      </c>
      <c r="G45" t="s">
        <v>2</v>
      </c>
      <c r="H45">
        <f>IFERROR(1/(H5*About!$A$19*About!$A$20/100),0)*$C44</f>
        <v>0</v>
      </c>
      <c r="I45">
        <f>IFERROR(1/(I5*About!$A$19*About!$A$20/100),0)*$C44</f>
        <v>0</v>
      </c>
      <c r="J45">
        <f>IFERROR(1/(J5*About!$A$19*About!$A$20/100),0)*$C44</f>
        <v>0</v>
      </c>
      <c r="K45">
        <f>IFERROR(1/(K5*About!$A$19*About!$A$20/100),0)*$C44</f>
        <v>1.1018145814595142E-3</v>
      </c>
      <c r="L45">
        <f>IFERROR(1/(L5*About!$A$19*About!$A$20/100),0)*$C44</f>
        <v>1.1129440216762774E-3</v>
      </c>
      <c r="M45">
        <f>IFERROR(1/(M5*About!$A$19*About!$A$20/100),0)*$C44</f>
        <v>1.1241858804810882E-3</v>
      </c>
      <c r="N45">
        <f>IFERROR(1/(N5*About!$A$19*About!$A$20/100),0)*$C44</f>
        <v>1.0847825370711864E-3</v>
      </c>
      <c r="O45">
        <f>IFERROR(1/(O5*About!$A$19*About!$A$20/100),0)*$C44</f>
        <v>1.0952010171033472E-3</v>
      </c>
      <c r="P45">
        <f>IFERROR(1/(P5*About!$A$19*About!$A$20/100),0)*$C44</f>
        <v>1.0780564734944151E-3</v>
      </c>
      <c r="Q45" s="177">
        <f>IFERROR(1/(Q5*About!$A$19*About!$A$20/100),0)*$C44</f>
        <v>1.0802090151065726E-3</v>
      </c>
      <c r="R45">
        <f>IFERROR(1/(R5*About!$A$19*About!$A$20/100),0)*$C44</f>
        <v>1.1624174511703919E-3</v>
      </c>
      <c r="S45">
        <f>IFERROR(1/(S5*About!$A$19*About!$A$20/100),0)*$C44</f>
        <v>1.1290591535380325E-3</v>
      </c>
      <c r="T45">
        <f>IFERROR(1/(T5*About!$A$19*About!$A$20/100),0)*$C44</f>
        <v>1.1275406747706049E-3</v>
      </c>
      <c r="U45">
        <f>IFERROR(1/(U5*About!$A$19*About!$A$20/100),0)*$C44</f>
        <v>1.1325405135825203E-3</v>
      </c>
      <c r="V45">
        <f>IFERROR(1/(V5*About!$A$19*About!$A$20/100),0)*$C44</f>
        <v>1.1377858400080639E-3</v>
      </c>
      <c r="W45">
        <f>IFERROR(1/(W5*About!$A$19*About!$A$20/100),0)*$C44</f>
        <v>1.1493563431209197E-3</v>
      </c>
      <c r="X45">
        <f>IFERROR(1/(X5*About!$A$19*About!$A$20/100),0)*$C44</f>
        <v>1.160394675856353E-3</v>
      </c>
      <c r="Y45">
        <f>IFERROR(1/(Y5*About!$A$19*About!$A$20/100),0)*$C44</f>
        <v>1.1647567241093494E-3</v>
      </c>
      <c r="Z45">
        <f>IFERROR(1/(Z5*About!$A$19*About!$A$20/100),0)*$C44</f>
        <v>1.1713166541239661E-3</v>
      </c>
      <c r="AA45">
        <f>IFERROR(1/(AA5*About!$A$19*About!$A$20/100),0)*$C44</f>
        <v>1.175851608186397E-3</v>
      </c>
      <c r="AB45">
        <f>IFERROR(1/(AB5*About!$A$19*About!$A$20/100),0)*$C44</f>
        <v>1.1761103996572328E-3</v>
      </c>
      <c r="AC45">
        <f>IFERROR(1/(AC5*About!$A$19*About!$A$20/100),0)*$C44</f>
        <v>1.180071399728474E-3</v>
      </c>
      <c r="AD45">
        <f>IFERROR(1/(AD5*About!$A$19*About!$A$20/100),0)*$C44</f>
        <v>1.1855348433775217E-3</v>
      </c>
      <c r="AE45">
        <f>IFERROR(1/(AE5*About!$A$19*About!$A$20/100),0)*$C44</f>
        <v>1.1892160084357819E-3</v>
      </c>
      <c r="AF45">
        <f>IFERROR(1/(AF5*About!$A$19*About!$A$20/100),0)*$C44</f>
        <v>1.1938306317200117E-3</v>
      </c>
      <c r="AG45">
        <f>IFERROR(1/(AG5*About!$A$19*About!$A$20/100),0)*$C44</f>
        <v>1.1990203286021957E-3</v>
      </c>
      <c r="AH45">
        <f>IFERROR(1/(AH5*About!$A$19*About!$A$20/100),0)*$C44</f>
        <v>1.2051292956752363E-3</v>
      </c>
      <c r="AI45">
        <f>IFERROR(1/(AI5*About!$A$19*About!$A$20/100),0)*$C44</f>
        <v>1.2116852782659568E-3</v>
      </c>
      <c r="AJ45">
        <f>IFERROR(1/(AJ5*About!$A$19*About!$A$20/100),0)*$C44</f>
        <v>1.2194732365124294E-3</v>
      </c>
      <c r="AK45">
        <f>IFERROR(1/(AK5*About!$A$19*About!$A$20/100),0)*$C44</f>
        <v>1.2272942947690424E-3</v>
      </c>
      <c r="AL45">
        <f>IFERROR(1/(AL5*About!$A$19*About!$A$20/100),0)*$C44</f>
        <v>1.2353790379362698E-3</v>
      </c>
      <c r="AM45">
        <f>IFERROR(1/(AM5*About!$A$19*About!$A$20/100),0)*$C44</f>
        <v>1.2442451839104656E-3</v>
      </c>
      <c r="AN45">
        <f>IFERROR(1/(AN5*About!$A$19*About!$A$20/100),0)*$C44</f>
        <v>1.2526893883940847E-3</v>
      </c>
      <c r="AO45">
        <f>IFERROR(1/(AO5*About!$A$19*About!$A$20/100),0)*$C44</f>
        <v>1.2606922375385217E-3</v>
      </c>
      <c r="AP45">
        <f>IFERROR(1/(AP5*About!$A$19*About!$A$20/100),0)*$C44</f>
        <v>1.2684883838798109E-3</v>
      </c>
      <c r="AQ45">
        <f>IFERROR(1/(AQ5*About!$A$19*About!$A$20/100),0)*$C44</f>
        <v>1.276200869620326E-3</v>
      </c>
      <c r="AR45">
        <f>IFERROR(1/(AR5*About!$A$19*About!$A$20/100),0)*$C44</f>
        <v>1.2837516058107898E-3</v>
      </c>
      <c r="AS45">
        <f>IFERROR(1/(AS5*About!$A$19*About!$A$20/100),0)*$C44</f>
        <v>1.2911659363754365E-3</v>
      </c>
      <c r="AT45">
        <f>IFERROR(1/(AT5*About!$A$19*About!$A$20/100),0)*$C44</f>
        <v>1.298747903888388E-3</v>
      </c>
      <c r="AU45">
        <f>IFERROR(1/(AU5*About!$A$19*About!$A$20/100),0)*$C44</f>
        <v>1.3064978215884364E-3</v>
      </c>
      <c r="AV45">
        <f>IFERROR(1/(AV5*About!$A$19*About!$A$20/100),0)*$C44</f>
        <v>1.3142821806372909E-3</v>
      </c>
      <c r="AW45">
        <f>IFERROR(1/(AW5*About!$A$19*About!$A$20/100),0)*$C44</f>
        <v>1.3215526306520229E-3</v>
      </c>
      <c r="AX45">
        <f>IFERROR(1/(AX5*About!$A$19*About!$A$20/100),0)*$C44</f>
        <v>1.3287135864486603E-3</v>
      </c>
      <c r="AY45">
        <f>IFERROR(1/(AY5*About!$A$19*About!$A$20/100),0)*$C44</f>
        <v>1.3358216745739792E-3</v>
      </c>
      <c r="AZ45">
        <f>IFERROR(1/(AZ5*About!$A$19*About!$A$20/100),0)*$C44</f>
        <v>1.3427460226258436E-3</v>
      </c>
      <c r="BA45">
        <f>IFERROR(1/(BA5*About!$A$19*About!$A$20/100),0)*$C44</f>
        <v>1.349574015827258E-3</v>
      </c>
      <c r="BB45">
        <f>IFERROR(1/(BB5*About!$A$19*About!$A$20/100),0)*$C44</f>
        <v>1.3563719631614216E-3</v>
      </c>
      <c r="BC45">
        <f>IFERROR(1/(BC5*About!$A$19*About!$A$20/100),0)*$C44</f>
        <v>1.3631737297802394E-3</v>
      </c>
      <c r="BD45">
        <f>IFERROR(1/(BD5*About!$A$19*About!$A$20/100),0)*$C44</f>
        <v>1.3699704006862479E-3</v>
      </c>
      <c r="BE45">
        <f>IFERROR(1/(BE5*About!$A$19*About!$A$20/100),0)*$C44</f>
        <v>1.3767390436510197E-3</v>
      </c>
      <c r="BF45">
        <f>IFERROR(1/(BF5*About!$A$19*About!$A$20/100),0)*$C44</f>
        <v>1.3834548940851548E-3</v>
      </c>
    </row>
    <row r="46" spans="1:58">
      <c r="A46" t="s">
        <v>195</v>
      </c>
      <c r="B46" t="s">
        <v>194</v>
      </c>
      <c r="C46">
        <f t="shared" ref="C46:C52" si="4">C45</f>
        <v>1.6517809122101763</v>
      </c>
      <c r="D46" s="99" t="s">
        <v>68</v>
      </c>
      <c r="E46" s="101" t="s">
        <v>130</v>
      </c>
      <c r="F46" s="103" t="s">
        <v>142</v>
      </c>
      <c r="G46" t="s">
        <v>3</v>
      </c>
      <c r="H46">
        <f>IFERROR(1/(H6*About!$A$19*About!$A$20/100),0)*$C46</f>
        <v>0</v>
      </c>
      <c r="I46">
        <f>IFERROR(1/(I6*About!$A$19*About!$A$20/100),0)*$C46</f>
        <v>4.222355447347615E-4</v>
      </c>
      <c r="J46">
        <f>IFERROR(1/(J6*About!$A$19*About!$A$20/100),0)*$C46</f>
        <v>3.4598144700368974E-4</v>
      </c>
      <c r="K46">
        <f>IFERROR(1/(K6*About!$A$19*About!$A$20/100),0)*$C46</f>
        <v>4.0590731209302368E-4</v>
      </c>
      <c r="L46">
        <f>IFERROR(1/(L6*About!$A$19*About!$A$20/100),0)*$C46</f>
        <v>3.6811560530563165E-4</v>
      </c>
      <c r="M46">
        <f>IFERROR(1/(M6*About!$A$19*About!$A$20/100),0)*$C46</f>
        <v>4.0981924251829523E-4</v>
      </c>
      <c r="N46">
        <f>IFERROR(1/(N6*About!$A$19*About!$A$20/100),0)*$C46</f>
        <v>4.4682373836337717E-4</v>
      </c>
      <c r="O46">
        <f>IFERROR(1/(O6*About!$A$19*About!$A$20/100),0)*$C46</f>
        <v>4.3166401357358784E-4</v>
      </c>
      <c r="P46">
        <f>IFERROR(1/(P6*About!$A$19*About!$A$20/100),0)*$C46</f>
        <v>4.3954327178164166E-4</v>
      </c>
      <c r="Q46" s="177">
        <f>IFERROR(1/(Q6*About!$A$19*About!$A$20/100),0)*$C46</f>
        <v>4.2974818149376368E-4</v>
      </c>
      <c r="R46">
        <f>IFERROR(1/(R6*About!$A$19*About!$A$20/100),0)*$C46</f>
        <v>4.3530684706308926E-4</v>
      </c>
      <c r="S46">
        <f>IFERROR(1/(S6*About!$A$19*About!$A$20/100),0)*$C46</f>
        <v>4.4974320284015017E-4</v>
      </c>
      <c r="T46">
        <f>IFERROR(1/(T6*About!$A$19*About!$A$20/100),0)*$C46</f>
        <v>4.3496999430109892E-4</v>
      </c>
      <c r="U46">
        <f>IFERROR(1/(U6*About!$A$19*About!$A$20/100),0)*$C46</f>
        <v>5.362398382538526E-4</v>
      </c>
      <c r="V46">
        <f>IFERROR(1/(V6*About!$A$19*About!$A$20/100),0)*$C46</f>
        <v>5.2534111294520421E-4</v>
      </c>
      <c r="W46">
        <f>IFERROR(1/(W6*About!$A$19*About!$A$20/100),0)*$C46</f>
        <v>5.7918782478954297E-4</v>
      </c>
      <c r="X46">
        <f>IFERROR(1/(X6*About!$A$19*About!$A$20/100),0)*$C46</f>
        <v>5.9045803747626805E-4</v>
      </c>
      <c r="Y46">
        <f>IFERROR(1/(Y6*About!$A$19*About!$A$20/100),0)*$C46</f>
        <v>5.9051119373809029E-4</v>
      </c>
      <c r="Z46">
        <f>IFERROR(1/(Z6*About!$A$19*About!$A$20/100),0)*$C46</f>
        <v>5.9273021370080485E-4</v>
      </c>
      <c r="AA46">
        <f>IFERROR(1/(AA6*About!$A$19*About!$A$20/100),0)*$C46</f>
        <v>6.0447094366228044E-4</v>
      </c>
      <c r="AB46">
        <f>IFERROR(1/(AB6*About!$A$19*About!$A$20/100),0)*$C46</f>
        <v>6.0056278365327944E-4</v>
      </c>
      <c r="AC46">
        <f>IFERROR(1/(AC6*About!$A$19*About!$A$20/100),0)*$C46</f>
        <v>6.0864790644921173E-4</v>
      </c>
      <c r="AD46">
        <f>IFERROR(1/(AD6*About!$A$19*About!$A$20/100),0)*$C46</f>
        <v>6.1330391305362809E-4</v>
      </c>
      <c r="AE46">
        <f>IFERROR(1/(AE6*About!$A$19*About!$A$20/100),0)*$C46</f>
        <v>6.176626971054639E-4</v>
      </c>
      <c r="AF46">
        <f>IFERROR(1/(AF6*About!$A$19*About!$A$20/100),0)*$C46</f>
        <v>6.2061262130079465E-4</v>
      </c>
      <c r="AG46">
        <f>IFERROR(1/(AG6*About!$A$19*About!$A$20/100),0)*$C46</f>
        <v>6.2360137870488472E-4</v>
      </c>
      <c r="AH46">
        <f>IFERROR(1/(AH6*About!$A$19*About!$A$20/100),0)*$C46</f>
        <v>6.2692513382401629E-4</v>
      </c>
      <c r="AI46">
        <f>IFERROR(1/(AI6*About!$A$19*About!$A$20/100),0)*$C46</f>
        <v>6.3095334421991729E-4</v>
      </c>
      <c r="AJ46">
        <f>IFERROR(1/(AJ6*About!$A$19*About!$A$20/100),0)*$C46</f>
        <v>6.3472418465837564E-4</v>
      </c>
      <c r="AK46">
        <f>IFERROR(1/(AK6*About!$A$19*About!$A$20/100),0)*$C46</f>
        <v>6.3751273570162052E-4</v>
      </c>
      <c r="AL46">
        <f>IFERROR(1/(AL6*About!$A$19*About!$A$20/100),0)*$C46</f>
        <v>6.4115118188023707E-4</v>
      </c>
      <c r="AM46">
        <f>IFERROR(1/(AM6*About!$A$19*About!$A$20/100),0)*$C46</f>
        <v>6.448364308674734E-4</v>
      </c>
      <c r="AN46">
        <f>IFERROR(1/(AN6*About!$A$19*About!$A$20/100),0)*$C46</f>
        <v>6.4856110099960037E-4</v>
      </c>
      <c r="AO46">
        <f>IFERROR(1/(AO6*About!$A$19*About!$A$20/100),0)*$C46</f>
        <v>6.5224952021641078E-4</v>
      </c>
      <c r="AP46">
        <f>IFERROR(1/(AP6*About!$A$19*About!$A$20/100),0)*$C46</f>
        <v>6.5596061300972645E-4</v>
      </c>
      <c r="AQ46">
        <f>IFERROR(1/(AQ6*About!$A$19*About!$A$20/100),0)*$C46</f>
        <v>6.5971654049859247E-4</v>
      </c>
      <c r="AR46">
        <f>IFERROR(1/(AR6*About!$A$19*About!$A$20/100),0)*$C46</f>
        <v>6.63420404774648E-4</v>
      </c>
      <c r="AS46">
        <f>IFERROR(1/(AS6*About!$A$19*About!$A$20/100),0)*$C46</f>
        <v>6.6717334860423171E-4</v>
      </c>
      <c r="AT46">
        <f>IFERROR(1/(AT6*About!$A$19*About!$A$20/100),0)*$C46</f>
        <v>6.7106337088420655E-4</v>
      </c>
      <c r="AU46">
        <f>IFERROR(1/(AU6*About!$A$19*About!$A$20/100),0)*$C46</f>
        <v>6.749207890263026E-4</v>
      </c>
      <c r="AV46">
        <f>IFERROR(1/(AV6*About!$A$19*About!$A$20/100),0)*$C46</f>
        <v>6.7877638627324892E-4</v>
      </c>
      <c r="AW46">
        <f>IFERROR(1/(AW6*About!$A$19*About!$A$20/100),0)*$C46</f>
        <v>6.8271452261894742E-4</v>
      </c>
      <c r="AX46">
        <f>IFERROR(1/(AX6*About!$A$19*About!$A$20/100),0)*$C46</f>
        <v>6.8662270295319653E-4</v>
      </c>
      <c r="AY46">
        <f>IFERROR(1/(AY6*About!$A$19*About!$A$20/100),0)*$C46</f>
        <v>6.9057490221723951E-4</v>
      </c>
      <c r="AZ46">
        <f>IFERROR(1/(AZ6*About!$A$19*About!$A$20/100),0)*$C46</f>
        <v>6.945012820413416E-4</v>
      </c>
      <c r="BA46">
        <f>IFERROR(1/(BA6*About!$A$19*About!$A$20/100),0)*$C46</f>
        <v>6.9842102869396264E-4</v>
      </c>
      <c r="BB46">
        <f>IFERROR(1/(BB6*About!$A$19*About!$A$20/100),0)*$C46</f>
        <v>7.0226591752785815E-4</v>
      </c>
      <c r="BC46">
        <f>IFERROR(1/(BC6*About!$A$19*About!$A$20/100),0)*$C46</f>
        <v>7.0610336361037014E-4</v>
      </c>
      <c r="BD46">
        <f>IFERROR(1/(BD6*About!$A$19*About!$A$20/100),0)*$C46</f>
        <v>7.0992126437417443E-4</v>
      </c>
      <c r="BE46">
        <f>IFERROR(1/(BE6*About!$A$19*About!$A$20/100),0)*$C46</f>
        <v>7.1366672032458097E-4</v>
      </c>
      <c r="BF46">
        <f>IFERROR(1/(BF6*About!$A$19*About!$A$20/100),0)*$C46</f>
        <v>7.1737696244960269E-4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9" t="s">
        <v>68</v>
      </c>
      <c r="E47" s="101" t="s">
        <v>130</v>
      </c>
      <c r="F47" s="103" t="s">
        <v>131</v>
      </c>
      <c r="G47" t="s">
        <v>4</v>
      </c>
      <c r="H47">
        <f>IFERROR(1/(H7*About!$A$19*About!$A$20/100),0)*$C47</f>
        <v>0</v>
      </c>
      <c r="I47">
        <f>IFERROR(1/(I7*About!$A$19*About!$A$20/100),0)*$C47</f>
        <v>4.3415921628333091E-4</v>
      </c>
      <c r="J47">
        <f>IFERROR(1/(J7*About!$A$19*About!$A$20/100),0)*$C47</f>
        <v>4.3611812613657947E-4</v>
      </c>
      <c r="K47">
        <f>IFERROR(1/(K7*About!$A$19*About!$A$20/100),0)*$C47</f>
        <v>4.4044520774845681E-4</v>
      </c>
      <c r="L47">
        <f>IFERROR(1/(L7*About!$A$19*About!$A$20/100),0)*$C47</f>
        <v>4.4012430508358027E-4</v>
      </c>
      <c r="M47">
        <f>IFERROR(1/(M7*About!$A$19*About!$A$20/100),0)*$C47</f>
        <v>4.2318281910355883E-4</v>
      </c>
      <c r="N47">
        <f>IFERROR(1/(N7*About!$A$19*About!$A$20/100),0)*$C47</f>
        <v>4.495838760518117E-4</v>
      </c>
      <c r="O47">
        <f>IFERROR(1/(O7*About!$A$19*About!$A$20/100),0)*$C47</f>
        <v>4.557507544243813E-4</v>
      </c>
      <c r="P47">
        <f>IFERROR(1/(P7*About!$A$19*About!$A$20/100),0)*$C47</f>
        <v>4.682394618225558E-4</v>
      </c>
      <c r="Q47" s="177">
        <f>IFERROR(1/(Q7*About!$A$19*About!$A$20/100),0)*$C47</f>
        <v>4.9399146680188897E-4</v>
      </c>
      <c r="R47">
        <f>IFERROR(1/(R7*About!$A$19*About!$A$20/100),0)*$C47</f>
        <v>5.0941388006781811E-4</v>
      </c>
      <c r="S47">
        <f>IFERROR(1/(S7*About!$A$19*About!$A$20/100),0)*$C47</f>
        <v>5.2251529408013186E-4</v>
      </c>
      <c r="T47">
        <f>IFERROR(1/(T7*About!$A$19*About!$A$20/100),0)*$C47</f>
        <v>5.3528071966748041E-4</v>
      </c>
      <c r="U47">
        <f>IFERROR(1/(U7*About!$A$19*About!$A$20/100),0)*$C47</f>
        <v>5.5757540611072538E-4</v>
      </c>
      <c r="V47">
        <f>IFERROR(1/(V7*About!$A$19*About!$A$20/100),0)*$C47</f>
        <v>5.7504620612465593E-4</v>
      </c>
      <c r="W47">
        <f>IFERROR(1/(W7*About!$A$19*About!$A$20/100),0)*$C47</f>
        <v>5.8607431952778413E-4</v>
      </c>
      <c r="X47">
        <f>IFERROR(1/(X7*About!$A$19*About!$A$20/100),0)*$C47</f>
        <v>6.0033729997113999E-4</v>
      </c>
      <c r="Y47">
        <f>IFERROR(1/(Y7*About!$A$19*About!$A$20/100),0)*$C47</f>
        <v>6.038695074365917E-4</v>
      </c>
      <c r="Z47">
        <f>IFERROR(1/(Z7*About!$A$19*About!$A$20/100),0)*$C47</f>
        <v>6.1568894692849252E-4</v>
      </c>
      <c r="AA47">
        <f>IFERROR(1/(AA7*About!$A$19*About!$A$20/100),0)*$C47</f>
        <v>6.2441564508712371E-4</v>
      </c>
      <c r="AB47">
        <f>IFERROR(1/(AB7*About!$A$19*About!$A$20/100),0)*$C47</f>
        <v>6.3190829477706922E-4</v>
      </c>
      <c r="AC47">
        <f>IFERROR(1/(AC7*About!$A$19*About!$A$20/100),0)*$C47</f>
        <v>6.3677334714704688E-4</v>
      </c>
      <c r="AD47">
        <f>IFERROR(1/(AD7*About!$A$19*About!$A$20/100),0)*$C47</f>
        <v>6.4130269111903836E-4</v>
      </c>
      <c r="AE47">
        <f>IFERROR(1/(AE7*About!$A$19*About!$A$20/100),0)*$C47</f>
        <v>6.4761639909146046E-4</v>
      </c>
      <c r="AF47">
        <f>IFERROR(1/(AF7*About!$A$19*About!$A$20/100),0)*$C47</f>
        <v>6.5286887050486657E-4</v>
      </c>
      <c r="AG47">
        <f>IFERROR(1/(AG7*About!$A$19*About!$A$20/100),0)*$C47</f>
        <v>6.5811389483334262E-4</v>
      </c>
      <c r="AH47">
        <f>IFERROR(1/(AH7*About!$A$19*About!$A$20/100),0)*$C47</f>
        <v>6.6345605046430329E-4</v>
      </c>
      <c r="AI47">
        <f>IFERROR(1/(AI7*About!$A$19*About!$A$20/100),0)*$C47</f>
        <v>6.681766208303712E-4</v>
      </c>
      <c r="AJ47">
        <f>IFERROR(1/(AJ7*About!$A$19*About!$A$20/100),0)*$C47</f>
        <v>6.7282437226910772E-4</v>
      </c>
      <c r="AK47">
        <f>IFERROR(1/(AK7*About!$A$19*About!$A$20/100),0)*$C47</f>
        <v>6.7771240040530496E-4</v>
      </c>
      <c r="AL47">
        <f>IFERROR(1/(AL7*About!$A$19*About!$A$20/100),0)*$C47</f>
        <v>6.8299846217141961E-4</v>
      </c>
      <c r="AM47">
        <f>IFERROR(1/(AM7*About!$A$19*About!$A$20/100),0)*$C47</f>
        <v>6.8815708603179606E-4</v>
      </c>
      <c r="AN47">
        <f>IFERROR(1/(AN7*About!$A$19*About!$A$20/100),0)*$C47</f>
        <v>6.9342506143039886E-4</v>
      </c>
      <c r="AO47">
        <f>IFERROR(1/(AO7*About!$A$19*About!$A$20/100),0)*$C47</f>
        <v>6.9832834571755204E-4</v>
      </c>
      <c r="AP47">
        <f>IFERROR(1/(AP7*About!$A$19*About!$A$20/100),0)*$C47</f>
        <v>7.033505028938206E-4</v>
      </c>
      <c r="AQ47">
        <f>IFERROR(1/(AQ7*About!$A$19*About!$A$20/100),0)*$C47</f>
        <v>7.0829378660865368E-4</v>
      </c>
      <c r="AR47">
        <f>IFERROR(1/(AR7*About!$A$19*About!$A$20/100),0)*$C47</f>
        <v>7.1320092847604398E-4</v>
      </c>
      <c r="AS47">
        <f>IFERROR(1/(AS7*About!$A$19*About!$A$20/100),0)*$C47</f>
        <v>7.1807112891816068E-4</v>
      </c>
      <c r="AT47">
        <f>IFERROR(1/(AT7*About!$A$19*About!$A$20/100),0)*$C47</f>
        <v>7.2290833458096035E-4</v>
      </c>
      <c r="AU47">
        <f>IFERROR(1/(AU7*About!$A$19*About!$A$20/100),0)*$C47</f>
        <v>7.2782911494005957E-4</v>
      </c>
      <c r="AV47">
        <f>IFERROR(1/(AV7*About!$A$19*About!$A$20/100),0)*$C47</f>
        <v>7.3266621432184812E-4</v>
      </c>
      <c r="AW47">
        <f>IFERROR(1/(AW7*About!$A$19*About!$A$20/100),0)*$C47</f>
        <v>7.3745895051039085E-4</v>
      </c>
      <c r="AX47">
        <f>IFERROR(1/(AX7*About!$A$19*About!$A$20/100),0)*$C47</f>
        <v>7.4228520326744213E-4</v>
      </c>
      <c r="AY47">
        <f>IFERROR(1/(AY7*About!$A$19*About!$A$20/100),0)*$C47</f>
        <v>7.4709234376521408E-4</v>
      </c>
      <c r="AZ47">
        <f>IFERROR(1/(AZ7*About!$A$19*About!$A$20/100),0)*$C47</f>
        <v>7.5189437201326321E-4</v>
      </c>
      <c r="BA47">
        <f>IFERROR(1/(BA7*About!$A$19*About!$A$20/100),0)*$C47</f>
        <v>7.5674438580689875E-4</v>
      </c>
      <c r="BB47">
        <f>IFERROR(1/(BB7*About!$A$19*About!$A$20/100),0)*$C47</f>
        <v>7.6155352720226924E-4</v>
      </c>
      <c r="BC47">
        <f>IFERROR(1/(BC7*About!$A$19*About!$A$20/100),0)*$C47</f>
        <v>7.663470023189236E-4</v>
      </c>
      <c r="BD47">
        <f>IFERROR(1/(BD7*About!$A$19*About!$A$20/100),0)*$C47</f>
        <v>7.7114099975583012E-4</v>
      </c>
      <c r="BE47">
        <f>IFERROR(1/(BE7*About!$A$19*About!$A$20/100),0)*$C47</f>
        <v>7.7591232009913895E-4</v>
      </c>
      <c r="BF47">
        <f>IFERROR(1/(BF7*About!$A$19*About!$A$20/100),0)*$C47</f>
        <v>7.8067649452996711E-4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9" t="s">
        <v>68</v>
      </c>
      <c r="E48" s="101" t="s">
        <v>130</v>
      </c>
      <c r="F48" s="103" t="s">
        <v>132</v>
      </c>
      <c r="G48" t="s">
        <v>5</v>
      </c>
      <c r="H48">
        <f>IFERROR(1/(H8*About!$A$19*About!$A$20/100),0)*$C48</f>
        <v>0</v>
      </c>
      <c r="I48">
        <f>IFERROR(1/(I8*About!$A$19*About!$A$20/100),0)*$C48</f>
        <v>5.1732000755751336E-4</v>
      </c>
      <c r="J48">
        <f>IFERROR(1/(J8*About!$A$19*About!$A$20/100),0)*$C48</f>
        <v>5.150591500329958E-4</v>
      </c>
      <c r="K48">
        <f>IFERROR(1/(K8*About!$A$19*About!$A$20/100),0)*$C48</f>
        <v>5.1480638084526128E-4</v>
      </c>
      <c r="L48">
        <f>IFERROR(1/(L8*About!$A$19*About!$A$20/100),0)*$C48</f>
        <v>5.2136765606678045E-4</v>
      </c>
      <c r="M48">
        <f>IFERROR(1/(M8*About!$A$19*About!$A$20/100),0)*$C48</f>
        <v>5.0045965155578272E-4</v>
      </c>
      <c r="N48">
        <f>IFERROR(1/(N8*About!$A$19*About!$A$20/100),0)*$C48</f>
        <v>5.1464677523553875E-4</v>
      </c>
      <c r="O48">
        <f>IFERROR(1/(O8*About!$A$19*About!$A$20/100),0)*$C48</f>
        <v>5.18451523306289E-4</v>
      </c>
      <c r="P48">
        <f>IFERROR(1/(P8*About!$A$19*About!$A$20/100),0)*$C48</f>
        <v>5.3424256018695215E-4</v>
      </c>
      <c r="Q48" s="177">
        <f>IFERROR(1/(Q8*About!$A$19*About!$A$20/100),0)*$C48</f>
        <v>5.5423257421607604E-4</v>
      </c>
      <c r="R48">
        <f>IFERROR(1/(R8*About!$A$19*About!$A$20/100),0)*$C48</f>
        <v>5.6770538741951287E-4</v>
      </c>
      <c r="S48">
        <f>IFERROR(1/(S8*About!$A$19*About!$A$20/100),0)*$C48</f>
        <v>5.8132577581957541E-4</v>
      </c>
      <c r="T48">
        <f>IFERROR(1/(T8*About!$A$19*About!$A$20/100),0)*$C48</f>
        <v>5.9368269931185734E-4</v>
      </c>
      <c r="U48">
        <f>IFERROR(1/(U8*About!$A$19*About!$A$20/100),0)*$C48</f>
        <v>6.0920462153628166E-4</v>
      </c>
      <c r="V48">
        <f>IFERROR(1/(V8*About!$A$19*About!$A$20/100),0)*$C48</f>
        <v>6.3381135800585778E-4</v>
      </c>
      <c r="W48">
        <f>IFERROR(1/(W8*About!$A$19*About!$A$20/100),0)*$C48</f>
        <v>6.552600651058664E-4</v>
      </c>
      <c r="X48">
        <f>IFERROR(1/(X8*About!$A$19*About!$A$20/100),0)*$C48</f>
        <v>6.7414651501441689E-4</v>
      </c>
      <c r="Y48">
        <f>IFERROR(1/(Y8*About!$A$19*About!$A$20/100),0)*$C48</f>
        <v>6.7483289364871134E-4</v>
      </c>
      <c r="Z48">
        <f>IFERROR(1/(Z8*About!$A$19*About!$A$20/100),0)*$C48</f>
        <v>6.8693957887575952E-4</v>
      </c>
      <c r="AA48">
        <f>IFERROR(1/(AA8*About!$A$19*About!$A$20/100),0)*$C48</f>
        <v>6.9600971420470388E-4</v>
      </c>
      <c r="AB48">
        <f>IFERROR(1/(AB8*About!$A$19*About!$A$20/100),0)*$C48</f>
        <v>7.0375979433972299E-4</v>
      </c>
      <c r="AC48">
        <f>IFERROR(1/(AC8*About!$A$19*About!$A$20/100),0)*$C48</f>
        <v>7.091606782325821E-4</v>
      </c>
      <c r="AD48">
        <f>IFERROR(1/(AD8*About!$A$19*About!$A$20/100),0)*$C48</f>
        <v>7.1385156986366249E-4</v>
      </c>
      <c r="AE48">
        <f>IFERROR(1/(AE8*About!$A$19*About!$A$20/100),0)*$C48</f>
        <v>7.20871158861384E-4</v>
      </c>
      <c r="AF48">
        <f>IFERROR(1/(AF8*About!$A$19*About!$A$20/100),0)*$C48</f>
        <v>7.267661267318699E-4</v>
      </c>
      <c r="AG48">
        <f>IFERROR(1/(AG8*About!$A$19*About!$A$20/100),0)*$C48</f>
        <v>7.3269894350082342E-4</v>
      </c>
      <c r="AH48">
        <f>IFERROR(1/(AH8*About!$A$19*About!$A$20/100),0)*$C48</f>
        <v>7.3856880944994381E-4</v>
      </c>
      <c r="AI48">
        <f>IFERROR(1/(AI8*About!$A$19*About!$A$20/100),0)*$C48</f>
        <v>7.4409351439047166E-4</v>
      </c>
      <c r="AJ48">
        <f>IFERROR(1/(AJ8*About!$A$19*About!$A$20/100),0)*$C48</f>
        <v>7.4944869940444863E-4</v>
      </c>
      <c r="AK48">
        <f>IFERROR(1/(AK8*About!$A$19*About!$A$20/100),0)*$C48</f>
        <v>7.551037370547958E-4</v>
      </c>
      <c r="AL48">
        <f>IFERROR(1/(AL8*About!$A$19*About!$A$20/100),0)*$C48</f>
        <v>7.6101316042188416E-4</v>
      </c>
      <c r="AM48">
        <f>IFERROR(1/(AM8*About!$A$19*About!$A$20/100),0)*$C48</f>
        <v>7.6656356106425902E-4</v>
      </c>
      <c r="AN48">
        <f>IFERROR(1/(AN8*About!$A$19*About!$A$20/100),0)*$C48</f>
        <v>7.7221847507933272E-4</v>
      </c>
      <c r="AO48">
        <f>IFERROR(1/(AO8*About!$A$19*About!$A$20/100),0)*$C48</f>
        <v>7.7758105035610639E-4</v>
      </c>
      <c r="AP48">
        <f>IFERROR(1/(AP8*About!$A$19*About!$A$20/100),0)*$C48</f>
        <v>7.8301021485490275E-4</v>
      </c>
      <c r="AQ48">
        <f>IFERROR(1/(AQ8*About!$A$19*About!$A$20/100),0)*$C48</f>
        <v>7.8839661707092769E-4</v>
      </c>
      <c r="AR48">
        <f>IFERROR(1/(AR8*About!$A$19*About!$A$20/100),0)*$C48</f>
        <v>7.9376018399682647E-4</v>
      </c>
      <c r="AS48">
        <f>IFERROR(1/(AS8*About!$A$19*About!$A$20/100),0)*$C48</f>
        <v>7.9908904995559186E-4</v>
      </c>
      <c r="AT48">
        <f>IFERROR(1/(AT8*About!$A$19*About!$A$20/100),0)*$C48</f>
        <v>8.0438761679776081E-4</v>
      </c>
      <c r="AU48">
        <f>IFERROR(1/(AU8*About!$A$19*About!$A$20/100),0)*$C48</f>
        <v>8.0971847814282954E-4</v>
      </c>
      <c r="AV48">
        <f>IFERROR(1/(AV8*About!$A$19*About!$A$20/100),0)*$C48</f>
        <v>8.1494631010595587E-4</v>
      </c>
      <c r="AW48">
        <f>IFERROR(1/(AW8*About!$A$19*About!$A$20/100),0)*$C48</f>
        <v>8.2017081424017632E-4</v>
      </c>
      <c r="AX48">
        <f>IFERROR(1/(AX8*About!$A$19*About!$A$20/100),0)*$C48</f>
        <v>8.2542913485607545E-4</v>
      </c>
      <c r="AY48">
        <f>IFERROR(1/(AY8*About!$A$19*About!$A$20/100),0)*$C48</f>
        <v>8.3061300037209202E-4</v>
      </c>
      <c r="AZ48">
        <f>IFERROR(1/(AZ8*About!$A$19*About!$A$20/100),0)*$C48</f>
        <v>8.3578751554289272E-4</v>
      </c>
      <c r="BA48">
        <f>IFERROR(1/(BA8*About!$A$19*About!$A$20/100),0)*$C48</f>
        <v>8.4100814183952382E-4</v>
      </c>
      <c r="BB48">
        <f>IFERROR(1/(BB8*About!$A$19*About!$A$20/100),0)*$C48</f>
        <v>8.4619993733337201E-4</v>
      </c>
      <c r="BC48">
        <f>IFERROR(1/(BC8*About!$A$19*About!$A$20/100),0)*$C48</f>
        <v>8.5135758680161691E-4</v>
      </c>
      <c r="BD48">
        <f>IFERROR(1/(BD8*About!$A$19*About!$A$20/100),0)*$C48</f>
        <v>8.5655170459988245E-4</v>
      </c>
      <c r="BE48">
        <f>IFERROR(1/(BE8*About!$A$19*About!$A$20/100),0)*$C48</f>
        <v>8.6172402707985791E-4</v>
      </c>
      <c r="BF48">
        <f>IFERROR(1/(BF8*About!$A$19*About!$A$20/100),0)*$C48</f>
        <v>8.6688127641176339E-4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9" t="s">
        <v>68</v>
      </c>
      <c r="E49" s="101" t="s">
        <v>134</v>
      </c>
      <c r="F49" s="103" t="s">
        <v>131</v>
      </c>
      <c r="G49" t="s">
        <v>6</v>
      </c>
      <c r="H49">
        <f>IFERROR(1/(H9*About!$A$19*About!$A$20/100),0)*$C49</f>
        <v>0</v>
      </c>
      <c r="I49">
        <f>IFERROR(1/(I9*About!$A$19*About!$A$20/100),0)*$C49</f>
        <v>0</v>
      </c>
      <c r="J49">
        <f>IFERROR(1/(J9*About!$A$19*About!$A$20/100),0)*$C49</f>
        <v>0</v>
      </c>
      <c r="K49">
        <f>IFERROR(1/(K9*About!$A$19*About!$A$20/100),0)*$C49</f>
        <v>0</v>
      </c>
      <c r="L49">
        <f>IFERROR(1/(L9*About!$A$19*About!$A$20/100),0)*$C49</f>
        <v>0</v>
      </c>
      <c r="M49">
        <f>IFERROR(1/(M9*About!$A$19*About!$A$20/100),0)*$C49</f>
        <v>0</v>
      </c>
      <c r="N49">
        <f>IFERROR(1/(N9*About!$A$19*About!$A$20/100),0)*$C49</f>
        <v>0</v>
      </c>
      <c r="O49">
        <f>IFERROR(1/(O9*About!$A$19*About!$A$20/100),0)*$C49</f>
        <v>0</v>
      </c>
      <c r="P49">
        <f>IFERROR(1/(P9*About!$A$19*About!$A$20/100),0)*$C49</f>
        <v>8.0310777261151758E-4</v>
      </c>
      <c r="Q49" s="177">
        <f>IFERROR(1/(Q9*About!$A$19*About!$A$20/100),0)*$C49</f>
        <v>8.5376789919951071E-4</v>
      </c>
      <c r="R49">
        <f>IFERROR(1/(R9*About!$A$19*About!$A$20/100),0)*$C49</f>
        <v>9.3257436138193884E-4</v>
      </c>
      <c r="S49">
        <f>IFERROR(1/(S9*About!$A$19*About!$A$20/100),0)*$C49</f>
        <v>9.3185586646219105E-4</v>
      </c>
      <c r="T49">
        <f>IFERROR(1/(T9*About!$A$19*About!$A$20/100),0)*$C49</f>
        <v>9.9315953795313123E-4</v>
      </c>
      <c r="U49">
        <f>IFERROR(1/(U9*About!$A$19*About!$A$20/100),0)*$C49</f>
        <v>7.7980285511368896E-4</v>
      </c>
      <c r="V49">
        <f>IFERROR(1/(V9*About!$A$19*About!$A$20/100),0)*$C49</f>
        <v>7.799546064052264E-4</v>
      </c>
      <c r="W49">
        <f>IFERROR(1/(W9*About!$A$19*About!$A$20/100),0)*$C49</f>
        <v>9.1172090079194687E-4</v>
      </c>
      <c r="X49">
        <f>IFERROR(1/(X9*About!$A$19*About!$A$20/100),0)*$C49</f>
        <v>9.2420978906123438E-4</v>
      </c>
      <c r="Y49">
        <f>IFERROR(1/(Y9*About!$A$19*About!$A$20/100),0)*$C49</f>
        <v>9.274913927369414E-4</v>
      </c>
      <c r="Z49">
        <f>IFERROR(1/(Z9*About!$A$19*About!$A$20/100),0)*$C49</f>
        <v>9.3413199623811202E-4</v>
      </c>
      <c r="AA49">
        <f>IFERROR(1/(AA9*About!$A$19*About!$A$20/100),0)*$C49</f>
        <v>9.3865746533729189E-4</v>
      </c>
      <c r="AB49">
        <f>IFERROR(1/(AB9*About!$A$19*About!$A$20/100),0)*$C49</f>
        <v>9.4754038812571188E-4</v>
      </c>
      <c r="AC49">
        <f>IFERROR(1/(AC9*About!$A$19*About!$A$20/100),0)*$C49</f>
        <v>9.5594935909226297E-4</v>
      </c>
      <c r="AD49">
        <f>IFERROR(1/(AD9*About!$A$19*About!$A$20/100),0)*$C49</f>
        <v>9.6093057619550844E-4</v>
      </c>
      <c r="AE49">
        <f>IFERROR(1/(AE9*About!$A$19*About!$A$20/100),0)*$C49</f>
        <v>9.6436200672529021E-4</v>
      </c>
      <c r="AF49">
        <f>IFERROR(1/(AF9*About!$A$19*About!$A$20/100),0)*$C49</f>
        <v>9.6792992507549621E-4</v>
      </c>
      <c r="AG49">
        <f>IFERROR(1/(AG9*About!$A$19*About!$A$20/100),0)*$C49</f>
        <v>9.7013679624368473E-4</v>
      </c>
      <c r="AH49">
        <f>IFERROR(1/(AH9*About!$A$19*About!$A$20/100),0)*$C49</f>
        <v>9.7229590811021536E-4</v>
      </c>
      <c r="AI49">
        <f>IFERROR(1/(AI9*About!$A$19*About!$A$20/100),0)*$C49</f>
        <v>9.74053817391123E-4</v>
      </c>
      <c r="AJ49">
        <f>IFERROR(1/(AJ9*About!$A$19*About!$A$20/100),0)*$C49</f>
        <v>9.7543162350326347E-4</v>
      </c>
      <c r="AK49">
        <f>IFERROR(1/(AK9*About!$A$19*About!$A$20/100),0)*$C49</f>
        <v>9.776483002235394E-4</v>
      </c>
      <c r="AL49">
        <f>IFERROR(1/(AL9*About!$A$19*About!$A$20/100),0)*$C49</f>
        <v>9.8012534735312357E-4</v>
      </c>
      <c r="AM49">
        <f>IFERROR(1/(AM9*About!$A$19*About!$A$20/100),0)*$C49</f>
        <v>9.8285247155655399E-4</v>
      </c>
      <c r="AN49">
        <f>IFERROR(1/(AN9*About!$A$19*About!$A$20/100),0)*$C49</f>
        <v>9.8609245174137937E-4</v>
      </c>
      <c r="AO49">
        <f>IFERROR(1/(AO9*About!$A$19*About!$A$20/100),0)*$C49</f>
        <v>9.8927215907448343E-4</v>
      </c>
      <c r="AP49">
        <f>IFERROR(1/(AP9*About!$A$19*About!$A$20/100),0)*$C49</f>
        <v>9.9265187145474148E-4</v>
      </c>
      <c r="AQ49">
        <f>IFERROR(1/(AQ9*About!$A$19*About!$A$20/100),0)*$C49</f>
        <v>9.9602682948024784E-4</v>
      </c>
      <c r="AR49">
        <f>IFERROR(1/(AR9*About!$A$19*About!$A$20/100),0)*$C49</f>
        <v>9.994792999941729E-4</v>
      </c>
      <c r="AS49">
        <f>IFERROR(1/(AS9*About!$A$19*About!$A$20/100),0)*$C49</f>
        <v>1.0030719400188834E-3</v>
      </c>
      <c r="AT49">
        <f>IFERROR(1/(AT9*About!$A$19*About!$A$20/100),0)*$C49</f>
        <v>1.0067838450846171E-3</v>
      </c>
      <c r="AU49">
        <f>IFERROR(1/(AU9*About!$A$19*About!$A$20/100),0)*$C49</f>
        <v>1.0106945985837812E-3</v>
      </c>
      <c r="AV49">
        <f>IFERROR(1/(AV9*About!$A$19*About!$A$20/100),0)*$C49</f>
        <v>1.0147969752349194E-3</v>
      </c>
      <c r="AW49">
        <f>IFERROR(1/(AW9*About!$A$19*About!$A$20/100),0)*$C49</f>
        <v>1.018625099692002E-3</v>
      </c>
      <c r="AX49">
        <f>IFERROR(1/(AX9*About!$A$19*About!$A$20/100),0)*$C49</f>
        <v>1.0224925316542463E-3</v>
      </c>
      <c r="AY49">
        <f>IFERROR(1/(AY9*About!$A$19*About!$A$20/100),0)*$C49</f>
        <v>1.0264013574086785E-3</v>
      </c>
      <c r="AZ49">
        <f>IFERROR(1/(AZ9*About!$A$19*About!$A$20/100),0)*$C49</f>
        <v>1.0302899261002308E-3</v>
      </c>
      <c r="BA49">
        <f>IFERROR(1/(BA9*About!$A$19*About!$A$20/100),0)*$C49</f>
        <v>1.0342881116477771E-3</v>
      </c>
      <c r="BB49">
        <f>IFERROR(1/(BB9*About!$A$19*About!$A$20/100),0)*$C49</f>
        <v>1.0382155982129658E-3</v>
      </c>
      <c r="BC49">
        <f>IFERROR(1/(BC9*About!$A$19*About!$A$20/100),0)*$C49</f>
        <v>1.0420554473814687E-3</v>
      </c>
      <c r="BD49">
        <f>IFERROR(1/(BD9*About!$A$19*About!$A$20/100),0)*$C49</f>
        <v>1.0459204841206985E-3</v>
      </c>
      <c r="BE49">
        <f>IFERROR(1/(BE9*About!$A$19*About!$A$20/100),0)*$C49</f>
        <v>1.0497604244803459E-3</v>
      </c>
      <c r="BF49">
        <f>IFERROR(1/(BF9*About!$A$19*About!$A$20/100),0)*$C49</f>
        <v>1.0536113719368716E-3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9" t="s">
        <v>68</v>
      </c>
      <c r="E50" s="101" t="s">
        <v>130</v>
      </c>
      <c r="F50" s="103" t="s">
        <v>141</v>
      </c>
      <c r="G50" t="s">
        <v>64</v>
      </c>
      <c r="H50">
        <f>IFERROR(1/(H10*About!$A$19*About!$A$20/100),0)*$C50</f>
        <v>0</v>
      </c>
      <c r="I50">
        <f>IFERROR(1/(I10*About!$A$19*About!$A$20/100),0)*$C50</f>
        <v>4.0745451082734708E-4</v>
      </c>
      <c r="J50">
        <f>IFERROR(1/(J10*About!$A$19*About!$A$20/100),0)*$C50</f>
        <v>4.0396584202162267E-4</v>
      </c>
      <c r="K50">
        <f>IFERROR(1/(K10*About!$A$19*About!$A$20/100),0)*$C50</f>
        <v>4.016301559431335E-4</v>
      </c>
      <c r="L50">
        <f>IFERROR(1/(L10*About!$A$19*About!$A$20/100),0)*$C50</f>
        <v>4.1076445220069306E-4</v>
      </c>
      <c r="M50">
        <f>IFERROR(1/(M10*About!$A$19*About!$A$20/100),0)*$C50</f>
        <v>3.6413428893594245E-4</v>
      </c>
      <c r="N50">
        <f>IFERROR(1/(N10*About!$A$19*About!$A$20/100),0)*$C50</f>
        <v>4.1790730378717805E-4</v>
      </c>
      <c r="O50">
        <f>IFERROR(1/(O10*About!$A$19*About!$A$20/100),0)*$C50</f>
        <v>4.2320364712225122E-4</v>
      </c>
      <c r="P50">
        <f>IFERROR(1/(P10*About!$A$19*About!$A$20/100),0)*$C50</f>
        <v>4.3506320471098695E-4</v>
      </c>
      <c r="Q50" s="177">
        <f>IFERROR(1/(Q10*About!$A$19*About!$A$20/100),0)*$C50</f>
        <v>4.7784867679945362E-4</v>
      </c>
      <c r="R50">
        <f>IFERROR(1/(R10*About!$A$19*About!$A$20/100),0)*$C50</f>
        <v>4.9462403530302866E-4</v>
      </c>
      <c r="S50">
        <f>IFERROR(1/(S10*About!$A$19*About!$A$20/100),0)*$C50</f>
        <v>4.1803894729760963E-4</v>
      </c>
      <c r="T50">
        <f>IFERROR(1/(T10*About!$A$19*About!$A$20/100),0)*$C50</f>
        <v>4.47074685826624E-4</v>
      </c>
      <c r="U50">
        <f>IFERROR(1/(U10*About!$A$19*About!$A$20/100),0)*$C50</f>
        <v>4.3633320474922968E-4</v>
      </c>
      <c r="V50">
        <f>IFERROR(1/(V10*About!$A$19*About!$A$20/100),0)*$C50</f>
        <v>4.6742755680210472E-4</v>
      </c>
      <c r="W50">
        <f>IFERROR(1/(W10*About!$A$19*About!$A$20/100),0)*$C50</f>
        <v>4.9628156229033625E-4</v>
      </c>
      <c r="X50">
        <f>IFERROR(1/(X10*About!$A$19*About!$A$20/100),0)*$C50</f>
        <v>5.1783284103080259E-4</v>
      </c>
      <c r="Y50">
        <f>IFERROR(1/(Y10*About!$A$19*About!$A$20/100),0)*$C50</f>
        <v>5.1798670535045666E-4</v>
      </c>
      <c r="Z50">
        <f>IFERROR(1/(Z10*About!$A$19*About!$A$20/100),0)*$C50</f>
        <v>5.5051566811036316E-4</v>
      </c>
      <c r="AA50">
        <f>IFERROR(1/(AA10*About!$A$19*About!$A$20/100),0)*$C50</f>
        <v>5.5928761704294766E-4</v>
      </c>
      <c r="AB50">
        <f>IFERROR(1/(AB10*About!$A$19*About!$A$20/100),0)*$C50</f>
        <v>5.6777606266628306E-4</v>
      </c>
      <c r="AC50">
        <f>IFERROR(1/(AC10*About!$A$19*About!$A$20/100),0)*$C50</f>
        <v>5.7250610776660377E-4</v>
      </c>
      <c r="AD50">
        <f>IFERROR(1/(AD10*About!$A$19*About!$A$20/100),0)*$C50</f>
        <v>5.7598571495722829E-4</v>
      </c>
      <c r="AE50">
        <f>IFERROR(1/(AE10*About!$A$19*About!$A$20/100),0)*$C50</f>
        <v>5.8062564271201954E-4</v>
      </c>
      <c r="AF50">
        <f>IFERROR(1/(AF10*About!$A$19*About!$A$20/100),0)*$C50</f>
        <v>5.8453676520632645E-4</v>
      </c>
      <c r="AG50">
        <f>IFERROR(1/(AG10*About!$A$19*About!$A$20/100),0)*$C50</f>
        <v>5.8837533054328949E-4</v>
      </c>
      <c r="AH50">
        <f>IFERROR(1/(AH10*About!$A$19*About!$A$20/100),0)*$C50</f>
        <v>5.9213081024492135E-4</v>
      </c>
      <c r="AI50">
        <f>IFERROR(1/(AI10*About!$A$19*About!$A$20/100),0)*$C50</f>
        <v>5.9569797282060083E-4</v>
      </c>
      <c r="AJ50">
        <f>IFERROR(1/(AJ10*About!$A$19*About!$A$20/100),0)*$C50</f>
        <v>5.989492516837268E-4</v>
      </c>
      <c r="AK50">
        <f>IFERROR(1/(AK10*About!$A$19*About!$A$20/100),0)*$C50</f>
        <v>6.021557716119429E-4</v>
      </c>
      <c r="AL50">
        <f>IFERROR(1/(AL10*About!$A$19*About!$A$20/100),0)*$C50</f>
        <v>6.057622066469485E-4</v>
      </c>
      <c r="AM50">
        <f>IFERROR(1/(AM10*About!$A$19*About!$A$20/100),0)*$C50</f>
        <v>6.0922235390758008E-4</v>
      </c>
      <c r="AN50">
        <f>IFERROR(1/(AN10*About!$A$19*About!$A$20/100),0)*$C50</f>
        <v>6.1281327239922495E-4</v>
      </c>
      <c r="AO50">
        <f>IFERROR(1/(AO10*About!$A$19*About!$A$20/100),0)*$C50</f>
        <v>6.1639581991263773E-4</v>
      </c>
      <c r="AP50">
        <f>IFERROR(1/(AP10*About!$A$19*About!$A$20/100),0)*$C50</f>
        <v>6.19897701470033E-4</v>
      </c>
      <c r="AQ50">
        <f>IFERROR(1/(AQ10*About!$A$19*About!$A$20/100),0)*$C50</f>
        <v>6.2338170597031378E-4</v>
      </c>
      <c r="AR50">
        <f>IFERROR(1/(AR10*About!$A$19*About!$A$20/100),0)*$C50</f>
        <v>6.267672134950943E-4</v>
      </c>
      <c r="AS50">
        <f>IFERROR(1/(AS10*About!$A$19*About!$A$20/100),0)*$C50</f>
        <v>6.301730994380686E-4</v>
      </c>
      <c r="AT50">
        <f>IFERROR(1/(AT10*About!$A$19*About!$A$20/100),0)*$C50</f>
        <v>6.3351257583342524E-4</v>
      </c>
      <c r="AU50">
        <f>IFERROR(1/(AU10*About!$A$19*About!$A$20/100),0)*$C50</f>
        <v>6.3683435297413405E-4</v>
      </c>
      <c r="AV50">
        <f>IFERROR(1/(AV10*About!$A$19*About!$A$20/100),0)*$C50</f>
        <v>6.401207566832331E-4</v>
      </c>
      <c r="AW50">
        <f>IFERROR(1/(AW10*About!$A$19*About!$A$20/100),0)*$C50</f>
        <v>6.4344022634084961E-4</v>
      </c>
      <c r="AX50">
        <f>IFERROR(1/(AX10*About!$A$19*About!$A$20/100),0)*$C50</f>
        <v>6.4673817843254316E-4</v>
      </c>
      <c r="AY50">
        <f>IFERROR(1/(AY10*About!$A$19*About!$A$20/100),0)*$C50</f>
        <v>6.5003697811947853E-4</v>
      </c>
      <c r="AZ50">
        <f>IFERROR(1/(AZ10*About!$A$19*About!$A$20/100),0)*$C50</f>
        <v>6.5331948211817868E-4</v>
      </c>
      <c r="BA50">
        <f>IFERROR(1/(BA10*About!$A$19*About!$A$20/100),0)*$C50</f>
        <v>6.5663517813207867E-4</v>
      </c>
      <c r="BB50">
        <f>IFERROR(1/(BB10*About!$A$19*About!$A$20/100),0)*$C50</f>
        <v>6.5994296672360747E-4</v>
      </c>
      <c r="BC50">
        <f>IFERROR(1/(BC10*About!$A$19*About!$A$20/100),0)*$C50</f>
        <v>6.6320593964477089E-4</v>
      </c>
      <c r="BD50">
        <f>IFERROR(1/(BD10*About!$A$19*About!$A$20/100),0)*$C50</f>
        <v>6.664375110042454E-4</v>
      </c>
      <c r="BE50">
        <f>IFERROR(1/(BE10*About!$A$19*About!$A$20/100),0)*$C50</f>
        <v>6.6972267895405127E-4</v>
      </c>
      <c r="BF50">
        <f>IFERROR(1/(BF10*About!$A$19*About!$A$20/100),0)*$C50</f>
        <v>6.7294144684682975E-4</v>
      </c>
    </row>
    <row r="51" spans="1:58">
      <c r="A51" t="s">
        <v>195</v>
      </c>
      <c r="B51" t="s">
        <v>194</v>
      </c>
      <c r="C51">
        <f t="shared" si="4"/>
        <v>1.6517809122101763</v>
      </c>
      <c r="D51" s="99" t="s">
        <v>68</v>
      </c>
      <c r="E51" s="101" t="s">
        <v>139</v>
      </c>
      <c r="F51" s="103" t="s">
        <v>140</v>
      </c>
      <c r="G51" t="s">
        <v>65</v>
      </c>
      <c r="H51">
        <f>IFERROR(1/(H11*About!$A$19*About!$A$20/100),0)*$C51</f>
        <v>0</v>
      </c>
      <c r="I51">
        <f>IFERROR(1/(I11*About!$A$19*About!$A$20/100),0)*$C51</f>
        <v>0</v>
      </c>
      <c r="J51">
        <f>IFERROR(1/(J11*About!$A$19*About!$A$20/100),0)*$C51</f>
        <v>0</v>
      </c>
      <c r="K51">
        <f>IFERROR(1/(K11*About!$A$19*About!$A$20/100),0)*$C51</f>
        <v>0</v>
      </c>
      <c r="L51">
        <f>IFERROR(1/(L11*About!$A$19*About!$A$20/100),0)*$C51</f>
        <v>0</v>
      </c>
      <c r="M51">
        <f>IFERROR(1/(M11*About!$A$19*About!$A$20/100),0)*$C51</f>
        <v>0</v>
      </c>
      <c r="N51">
        <f>IFERROR(1/(N11*About!$A$19*About!$A$20/100),0)*$C51</f>
        <v>0</v>
      </c>
      <c r="O51">
        <f>IFERROR(1/(O11*About!$A$19*About!$A$20/100),0)*$C51</f>
        <v>0</v>
      </c>
      <c r="P51">
        <f>IFERROR(1/(P11*About!$A$19*About!$A$20/100),0)*$C51</f>
        <v>0</v>
      </c>
      <c r="Q51" s="177">
        <f>IFERROR(1/(Q11*About!$A$19*About!$A$20/100),0)*$C51</f>
        <v>0</v>
      </c>
      <c r="R51">
        <f>IFERROR(1/(R11*About!$A$19*About!$A$20/100),0)*$C51</f>
        <v>0</v>
      </c>
      <c r="S51">
        <f>IFERROR(1/(S11*About!$A$19*About!$A$20/100),0)*$C51</f>
        <v>0</v>
      </c>
      <c r="T51">
        <f>IFERROR(1/(T11*About!$A$19*About!$A$20/100),0)*$C51</f>
        <v>0</v>
      </c>
      <c r="U51">
        <f>IFERROR(1/(U11*About!$A$19*About!$A$20/100),0)*$C51</f>
        <v>0</v>
      </c>
      <c r="V51">
        <f>IFERROR(1/(V11*About!$A$19*About!$A$20/100),0)*$C51</f>
        <v>0</v>
      </c>
      <c r="W51">
        <f>IFERROR(1/(W11*About!$A$19*About!$A$20/100),0)*$C51</f>
        <v>0</v>
      </c>
      <c r="X51">
        <f>IFERROR(1/(X11*About!$A$19*About!$A$20/100),0)*$C51</f>
        <v>1.2952083919743058E-3</v>
      </c>
      <c r="Y51">
        <f>IFERROR(1/(Y11*About!$A$19*About!$A$20/100),0)*$C51</f>
        <v>1.2965726922184663E-3</v>
      </c>
      <c r="Z51">
        <f>IFERROR(1/(Z11*About!$A$19*About!$A$20/100),0)*$C51</f>
        <v>1.2994247259842347E-3</v>
      </c>
      <c r="AA51">
        <f>IFERROR(1/(AA11*About!$A$19*About!$A$20/100),0)*$C51</f>
        <v>1.3017489722378312E-3</v>
      </c>
      <c r="AB51">
        <f>IFERROR(1/(AB11*About!$A$19*About!$A$20/100),0)*$C51</f>
        <v>1.3039386605871394E-3</v>
      </c>
      <c r="AC51">
        <f>IFERROR(1/(AC11*About!$A$19*About!$A$20/100),0)*$C51</f>
        <v>1.3047915251225715E-3</v>
      </c>
      <c r="AD51">
        <f>IFERROR(1/(AD11*About!$A$19*About!$A$20/100),0)*$C51</f>
        <v>1.3077929547174697E-3</v>
      </c>
      <c r="AE51">
        <f>IFERROR(1/(AE11*About!$A$19*About!$A$20/100),0)*$C51</f>
        <v>1.3102508136424696E-3</v>
      </c>
      <c r="AF51">
        <f>IFERROR(1/(AF11*About!$A$19*About!$A$20/100),0)*$C51</f>
        <v>1.3124828056691178E-3</v>
      </c>
      <c r="AG51">
        <f>IFERROR(1/(AG11*About!$A$19*About!$A$20/100),0)*$C51</f>
        <v>1.3146589495403552E-3</v>
      </c>
      <c r="AH51">
        <f>IFERROR(1/(AH11*About!$A$19*About!$A$20/100),0)*$C51</f>
        <v>1.3168610016842609E-3</v>
      </c>
      <c r="AI51">
        <f>IFERROR(1/(AI11*About!$A$19*About!$A$20/100),0)*$C51</f>
        <v>1.319038671512073E-3</v>
      </c>
      <c r="AJ51">
        <f>IFERROR(1/(AJ11*About!$A$19*About!$A$20/100),0)*$C51</f>
        <v>1.3194391902891746E-3</v>
      </c>
      <c r="AK51">
        <f>IFERROR(1/(AK11*About!$A$19*About!$A$20/100),0)*$C51</f>
        <v>1.3186459583702118E-3</v>
      </c>
      <c r="AL51">
        <f>IFERROR(1/(AL11*About!$A$19*About!$A$20/100),0)*$C51</f>
        <v>1.3252875710977143E-3</v>
      </c>
      <c r="AM51">
        <f>IFERROR(1/(AM11*About!$A$19*About!$A$20/100),0)*$C51</f>
        <v>1.3282494372376045E-3</v>
      </c>
      <c r="AN51">
        <f>IFERROR(1/(AN11*About!$A$19*About!$A$20/100),0)*$C51</f>
        <v>1.3311229418236168E-3</v>
      </c>
      <c r="AO51">
        <f>IFERROR(1/(AO11*About!$A$19*About!$A$20/100),0)*$C51</f>
        <v>1.3340927662842668E-3</v>
      </c>
      <c r="AP51">
        <f>IFERROR(1/(AP11*About!$A$19*About!$A$20/100),0)*$C51</f>
        <v>1.3372349947164675E-3</v>
      </c>
      <c r="AQ51">
        <f>IFERROR(1/(AQ11*About!$A$19*About!$A$20/100),0)*$C51</f>
        <v>1.3405337065687461E-3</v>
      </c>
      <c r="AR51">
        <f>IFERROR(1/(AR11*About!$A$19*About!$A$20/100),0)*$C51</f>
        <v>1.3439967721226981E-3</v>
      </c>
      <c r="AS51">
        <f>IFERROR(1/(AS11*About!$A$19*About!$A$20/100),0)*$C51</f>
        <v>1.3476208439706951E-3</v>
      </c>
      <c r="AT51">
        <f>IFERROR(1/(AT11*About!$A$19*About!$A$20/100),0)*$C51</f>
        <v>1.3513996631035279E-3</v>
      </c>
      <c r="AU51">
        <f>IFERROR(1/(AU11*About!$A$19*About!$A$20/100),0)*$C51</f>
        <v>1.3553428885316335E-3</v>
      </c>
      <c r="AV51">
        <f>IFERROR(1/(AV11*About!$A$19*About!$A$20/100),0)*$C51</f>
        <v>1.3594374081524168E-3</v>
      </c>
      <c r="AW51">
        <f>IFERROR(1/(AW11*About!$A$19*About!$A$20/100),0)*$C51</f>
        <v>1.3632846379315769E-3</v>
      </c>
      <c r="AX51">
        <f>IFERROR(1/(AX11*About!$A$19*About!$A$20/100),0)*$C51</f>
        <v>1.3670939304426494E-3</v>
      </c>
      <c r="AY51">
        <f>IFERROR(1/(AY11*About!$A$19*About!$A$20/100),0)*$C51</f>
        <v>1.3708662179683082E-3</v>
      </c>
      <c r="AZ51">
        <f>IFERROR(1/(AZ11*About!$A$19*About!$A$20/100),0)*$C51</f>
        <v>1.3746003559139957E-3</v>
      </c>
      <c r="BA51">
        <f>IFERROR(1/(BA11*About!$A$19*About!$A$20/100),0)*$C51</f>
        <v>1.3783057271240511E-3</v>
      </c>
      <c r="BB51">
        <f>IFERROR(1/(BB11*About!$A$19*About!$A$20/100),0)*$C51</f>
        <v>1.3819620102277622E-3</v>
      </c>
      <c r="BC51">
        <f>IFERROR(1/(BC11*About!$A$19*About!$A$20/100),0)*$C51</f>
        <v>1.3855701314680212E-3</v>
      </c>
      <c r="BD51">
        <f>IFERROR(1/(BD11*About!$A$19*About!$A$20/100),0)*$C51</f>
        <v>1.3891450268232958E-3</v>
      </c>
      <c r="BE51">
        <f>IFERROR(1/(BE11*About!$A$19*About!$A$20/100),0)*$C51</f>
        <v>1.3926741729198145E-3</v>
      </c>
      <c r="BF51">
        <f>IFERROR(1/(BF11*About!$A$19*About!$A$20/100),0)*$C51</f>
        <v>1.3961656650573549E-3</v>
      </c>
    </row>
    <row r="52" spans="1:58">
      <c r="A52" t="s">
        <v>195</v>
      </c>
      <c r="B52" t="s">
        <v>194</v>
      </c>
      <c r="C52">
        <f t="shared" si="4"/>
        <v>1.6517809122101763</v>
      </c>
      <c r="D52" s="99" t="s">
        <v>68</v>
      </c>
      <c r="E52" s="101" t="s">
        <v>205</v>
      </c>
      <c r="F52" s="176"/>
      <c r="G52" s="177"/>
      <c r="H52" t="e">
        <f>(H47*TRA_Activity!B48+H48*TRA_Activity!A51)/SUM(TRA_Activity!A48,TRA_Activity!A51)</f>
        <v>#VALUE!</v>
      </c>
      <c r="I52">
        <f>(I47*TRA_Activity!C48+I48*TRA_Activity!B51)/SUM(TRA_Activity!B48,TRA_Activity!B51)</f>
        <v>4.54045377135236E-4</v>
      </c>
      <c r="J52">
        <f>(J47*TRA_Activity!D48+J48*TRA_Activity!C51)/SUM(TRA_Activity!C48,TRA_Activity!C51)</f>
        <v>4.558166739005526E-4</v>
      </c>
      <c r="K52">
        <f>(K47*TRA_Activity!E48+K48*TRA_Activity!D51)/SUM(TRA_Activity!D48,TRA_Activity!D51)</f>
        <v>4.554947714081107E-4</v>
      </c>
      <c r="L52">
        <f>(L47*TRA_Activity!F48+L48*TRA_Activity!E51)/SUM(TRA_Activity!E48,TRA_Activity!E51)</f>
        <v>4.5782883890116248E-4</v>
      </c>
      <c r="M52">
        <f>(M47*TRA_Activity!G48+M48*TRA_Activity!F51)/SUM(TRA_Activity!F48,TRA_Activity!F51)</f>
        <v>4.4182612024091774E-4</v>
      </c>
      <c r="N52">
        <f>(N47*TRA_Activity!H48+N48*TRA_Activity!G51)/SUM(TRA_Activity!G48,TRA_Activity!G51)</f>
        <v>4.6357153018039576E-4</v>
      </c>
      <c r="O52">
        <f>(O47*TRA_Activity!I48+O48*TRA_Activity!H51)/SUM(TRA_Activity!H48,TRA_Activity!H51)</f>
        <v>4.7704649349239589E-4</v>
      </c>
      <c r="P52">
        <f>(P47*TRA_Activity!J48+P48*TRA_Activity!I51)/SUM(TRA_Activity!I48,TRA_Activity!I51)</f>
        <v>4.9049747456094274E-4</v>
      </c>
      <c r="Q52" s="177">
        <f>(Q47*TRA_Activity!K48+Q48*TRA_Activity!J51)/SUM(TRA_Activity!J48,TRA_Activity!J51)</f>
        <v>5.1963251842544614E-4</v>
      </c>
      <c r="R52">
        <f>(R47*TRA_Activity!L48+R48*TRA_Activity!K51)/SUM(TRA_Activity!K48,TRA_Activity!K51)</f>
        <v>5.2779118902964383E-4</v>
      </c>
      <c r="S52">
        <f>(S47*TRA_Activity!M48+S48*TRA_Activity!L51)/SUM(TRA_Activity!L48,TRA_Activity!L51)</f>
        <v>5.4341694423449746E-4</v>
      </c>
      <c r="T52">
        <f>(T47*TRA_Activity!N48+T48*TRA_Activity!M51)/SUM(TRA_Activity!M48,TRA_Activity!M51)</f>
        <v>5.5086643191562166E-4</v>
      </c>
      <c r="U52">
        <f>(U47*TRA_Activity!O48+U48*TRA_Activity!N51)/SUM(TRA_Activity!N48,TRA_Activity!N51)</f>
        <v>5.8097837213735295E-4</v>
      </c>
      <c r="V52">
        <f>(V47*TRA_Activity!P48+V48*TRA_Activity!O51)/SUM(TRA_Activity!O48,TRA_Activity!O51)</f>
        <v>6.0427212941775818E-4</v>
      </c>
      <c r="W52">
        <f>(W47*TRA_Activity!Q48+W48*TRA_Activity!P51)/SUM(TRA_Activity!P48,TRA_Activity!P51)</f>
        <v>6.2576259062952421E-4</v>
      </c>
      <c r="X52">
        <f>(X47*TRA_Activity!R48+X48*TRA_Activity!Q51)/SUM(TRA_Activity!Q48,TRA_Activity!Q51)</f>
        <v>6.4743020575167606E-4</v>
      </c>
      <c r="Y52">
        <f>(Y47*TRA_Activity!S48+Y48*TRA_Activity!R51)/SUM(TRA_Activity!R48,TRA_Activity!R51)</f>
        <v>6.4927523275935871E-4</v>
      </c>
      <c r="Z52">
        <f>(Z47*TRA_Activity!T48+Z48*TRA_Activity!S51)/SUM(TRA_Activity!S48,TRA_Activity!S51)</f>
        <v>6.5978566585153588E-4</v>
      </c>
      <c r="AA52">
        <f>(AA47*TRA_Activity!U48+AA48*TRA_Activity!T51)/SUM(TRA_Activity!T48,TRA_Activity!T51)</f>
        <v>6.6854869656425477E-4</v>
      </c>
      <c r="AB52">
        <f>(AB47*TRA_Activity!V48+AB48*TRA_Activity!U51)/SUM(TRA_Activity!U48,TRA_Activity!U51)</f>
        <v>6.7602612238577603E-4</v>
      </c>
      <c r="AC52">
        <f>(AC47*TRA_Activity!W48+AC48*TRA_Activity!V51)/SUM(TRA_Activity!V48,TRA_Activity!V51)</f>
        <v>6.7995265031864393E-4</v>
      </c>
      <c r="AD52">
        <f>(AD47*TRA_Activity!X48+AD48*TRA_Activity!W51)/SUM(TRA_Activity!W48,TRA_Activity!W51)</f>
        <v>6.8405221880579368E-4</v>
      </c>
      <c r="AE52">
        <f>(AE47*TRA_Activity!Y48+AE48*TRA_Activity!X51)/SUM(TRA_Activity!X48,TRA_Activity!X51)</f>
        <v>6.9029048838009448E-4</v>
      </c>
      <c r="AF52">
        <f>(AF47*TRA_Activity!Z48+AF48*TRA_Activity!Y51)/SUM(TRA_Activity!Y48,TRA_Activity!Y51)</f>
        <v>6.9621479932016584E-4</v>
      </c>
      <c r="AG52">
        <f>(AG47*TRA_Activity!AA48+AG48*TRA_Activity!Z51)/SUM(TRA_Activity!Z48,TRA_Activity!Z51)</f>
        <v>7.0211119922457862E-4</v>
      </c>
      <c r="AH52">
        <f>(AH47*TRA_Activity!AB48+AH48*TRA_Activity!AA51)/SUM(TRA_Activity!AA48,TRA_Activity!AA51)</f>
        <v>7.0787725336084238E-4</v>
      </c>
      <c r="AI52">
        <f>(AI47*TRA_Activity!AC48+AI48*TRA_Activity!AB51)/SUM(TRA_Activity!AB48,TRA_Activity!AB51)</f>
        <v>7.1307417453435372E-4</v>
      </c>
      <c r="AJ52">
        <f>(AJ47*TRA_Activity!AD48+AJ48*TRA_Activity!AC51)/SUM(TRA_Activity!AC48,TRA_Activity!AC51)</f>
        <v>7.1812195650811561E-4</v>
      </c>
      <c r="AK52">
        <f>(AK47*TRA_Activity!AE48+AK48*TRA_Activity!AD51)/SUM(TRA_Activity!AD48,TRA_Activity!AD51)</f>
        <v>7.2318199884269891E-4</v>
      </c>
      <c r="AL52">
        <f>(AL47*TRA_Activity!AF48+AL48*TRA_Activity!AE51)/SUM(TRA_Activity!AE48,TRA_Activity!AE51)</f>
        <v>7.2819069157274924E-4</v>
      </c>
      <c r="AM52">
        <f>(AM47*TRA_Activity!AG48+AM48*TRA_Activity!AF51)/SUM(TRA_Activity!AF48,TRA_Activity!AF51)</f>
        <v>7.3282099718823327E-4</v>
      </c>
      <c r="AN52">
        <f>(AN47*TRA_Activity!AH48+AN48*TRA_Activity!AG51)/SUM(TRA_Activity!AG48,TRA_Activity!AG51)</f>
        <v>7.3730392192547533E-4</v>
      </c>
      <c r="AO52">
        <f>(AO47*TRA_Activity!AI48+AO48*TRA_Activity!AH51)/SUM(TRA_Activity!AH48,TRA_Activity!AH51)</f>
        <v>7.415430998617957E-4</v>
      </c>
      <c r="AP52">
        <f>(AP47*TRA_Activity!AJ48+AP48*TRA_Activity!AI51)/SUM(TRA_Activity!AI48,TRA_Activity!AI51)</f>
        <v>7.4586205310756275E-4</v>
      </c>
      <c r="AQ52">
        <f>(AQ47*TRA_Activity!AK48+AQ48*TRA_Activity!AJ51)/SUM(TRA_Activity!AJ48,TRA_Activity!AJ51)</f>
        <v>7.5015333384094614E-4</v>
      </c>
      <c r="AR52">
        <f>(AR47*TRA_Activity!AL48+AR48*TRA_Activity!AK51)/SUM(TRA_Activity!AK48,TRA_Activity!AK51)</f>
        <v>7.5448959797710827E-4</v>
      </c>
      <c r="AS52">
        <f>(AS47*TRA_Activity!AM48+AS48*TRA_Activity!AL51)/SUM(TRA_Activity!AL48,TRA_Activity!AL51)</f>
        <v>7.5891900573824326E-4</v>
      </c>
      <c r="AT52">
        <f>(AT47*TRA_Activity!AN48+AT48*TRA_Activity!AM51)/SUM(TRA_Activity!AM48,TRA_Activity!AM51)</f>
        <v>7.6346630317123299E-4</v>
      </c>
      <c r="AU52">
        <f>(AU47*TRA_Activity!AO48+AU48*TRA_Activity!AN51)/SUM(TRA_Activity!AN48,TRA_Activity!AN51)</f>
        <v>7.6845754271840023E-4</v>
      </c>
      <c r="AV52">
        <f>(AV47*TRA_Activity!AP48+AV48*TRA_Activity!AO51)/SUM(TRA_Activity!AO48,TRA_Activity!AO51)</f>
        <v>7.7320276340414552E-4</v>
      </c>
      <c r="AW52">
        <f>(AW47*TRA_Activity!AQ48+AW48*TRA_Activity!AP51)/SUM(TRA_Activity!AP48,TRA_Activity!AP51)</f>
        <v>7.7799280685246508E-4</v>
      </c>
      <c r="AX52">
        <f>(AX47*TRA_Activity!AR48+AX48*TRA_Activity!AQ51)/SUM(TRA_Activity!AQ48,TRA_Activity!AQ51)</f>
        <v>7.8288781126937689E-4</v>
      </c>
      <c r="AY52">
        <f>(AY47*TRA_Activity!AS48+AY48*TRA_Activity!AR51)/SUM(TRA_Activity!AR48,TRA_Activity!AR51)</f>
        <v>7.8792178179396227E-4</v>
      </c>
      <c r="AZ52">
        <f>(AZ47*TRA_Activity!AT48+AZ48*TRA_Activity!AS51)/SUM(TRA_Activity!AS48,TRA_Activity!AS51)</f>
        <v>7.9285491041433654E-4</v>
      </c>
      <c r="BA52">
        <f>(BA47*TRA_Activity!AU48+BA48*TRA_Activity!AT51)/SUM(TRA_Activity!AT48,TRA_Activity!AT51)</f>
        <v>7.979586422060624E-4</v>
      </c>
      <c r="BB52">
        <f>(BB47*TRA_Activity!AV48+BB48*TRA_Activity!AU51)/SUM(TRA_Activity!AU48,TRA_Activity!AU51)</f>
        <v>8.0299879581329794E-4</v>
      </c>
      <c r="BC52">
        <f>(BC47*TRA_Activity!AW48+BC48*TRA_Activity!AV51)/SUM(TRA_Activity!AV48,TRA_Activity!AV51)</f>
        <v>8.0817352100138464E-4</v>
      </c>
      <c r="BD52">
        <f>(BD47*TRA_Activity!AX48+BD48*TRA_Activity!AW51)/SUM(TRA_Activity!AW48,TRA_Activity!AW51)</f>
        <v>8.1336599070347903E-4</v>
      </c>
      <c r="BE52">
        <f>(BE47*TRA_Activity!AY48+BE48*TRA_Activity!AX51)/SUM(TRA_Activity!AX48,TRA_Activity!AX51)</f>
        <v>8.1840592197135367E-4</v>
      </c>
      <c r="BF52">
        <f>(BF47*TRA_Activity!AZ48+BF48*TRA_Activity!AY51)/SUM(TRA_Activity!AY48,TRA_Activity!AY51)</f>
        <v>8.23389692940008E-4</v>
      </c>
    </row>
    <row r="53" spans="1:58">
      <c r="A53" t="s">
        <v>195</v>
      </c>
      <c r="B53" t="s">
        <v>196</v>
      </c>
      <c r="C53">
        <f>AVLo!B12</f>
        <v>0.26620114662524941</v>
      </c>
      <c r="D53" s="99" t="s">
        <v>123</v>
      </c>
      <c r="E53" s="101" t="s">
        <v>135</v>
      </c>
      <c r="F53" s="101" t="s">
        <v>135</v>
      </c>
      <c r="G53" t="s">
        <v>2</v>
      </c>
      <c r="H53">
        <f>IFERROR(1/(H12*About!$A$19*About!$A$20/100),0)*$C53</f>
        <v>0</v>
      </c>
      <c r="I53">
        <f>IFERROR(1/(I12*About!$A$19*About!$A$20/100),0)*$C53</f>
        <v>1.114376976279617E-4</v>
      </c>
      <c r="J53">
        <f>IFERROR(1/(J12*About!$A$19*About!$A$20/100),0)*$C53</f>
        <v>1.1315700478324579E-4</v>
      </c>
      <c r="K53">
        <f>IFERROR(1/(K12*About!$A$19*About!$A$20/100),0)*$C53</f>
        <v>1.143369850540834E-4</v>
      </c>
      <c r="L53">
        <f>IFERROR(1/(L12*About!$A$19*About!$A$20/100),0)*$C53</f>
        <v>1.0829785164938671E-4</v>
      </c>
      <c r="M53">
        <f>IFERROR(1/(M12*About!$A$19*About!$A$20/100),0)*$C53</f>
        <v>1.1392030461655684E-4</v>
      </c>
      <c r="N53">
        <f>IFERROR(1/(N12*About!$A$19*About!$A$20/100),0)*$C53</f>
        <v>1.1749412751828476E-4</v>
      </c>
      <c r="O53">
        <f>IFERROR(1/(O12*About!$A$19*About!$A$20/100),0)*$C53</f>
        <v>1.1747327974161726E-4</v>
      </c>
      <c r="P53">
        <f>IFERROR(1/(P12*About!$A$19*About!$A$20/100),0)*$C53</f>
        <v>1.1815516893615784E-4</v>
      </c>
      <c r="Q53" s="177">
        <f>IFERROR(1/(Q12*About!$A$19*About!$A$20/100),0)*$C53</f>
        <v>1.188878039916511E-4</v>
      </c>
      <c r="R53">
        <f>IFERROR(1/(R12*About!$A$19*About!$A$20/100),0)*$C53</f>
        <v>1.1783669542965719E-4</v>
      </c>
      <c r="S53">
        <f>IFERROR(1/(S12*About!$A$19*About!$A$20/100),0)*$C53</f>
        <v>1.1730681067794534E-4</v>
      </c>
      <c r="T53">
        <f>IFERROR(1/(T12*About!$A$19*About!$A$20/100),0)*$C53</f>
        <v>1.2131402334635085E-4</v>
      </c>
      <c r="U53">
        <f>IFERROR(1/(U12*About!$A$19*About!$A$20/100),0)*$C53</f>
        <v>1.2298148615735058E-4</v>
      </c>
      <c r="V53">
        <f>IFERROR(1/(V12*About!$A$19*About!$A$20/100),0)*$C53</f>
        <v>1.2240125856222831E-4</v>
      </c>
      <c r="W53">
        <f>IFERROR(1/(W12*About!$A$19*About!$A$20/100),0)*$C53</f>
        <v>1.2467762766881651E-4</v>
      </c>
      <c r="X53">
        <f>IFERROR(1/(X12*About!$A$19*About!$A$20/100),0)*$C53</f>
        <v>1.271432314771104E-4</v>
      </c>
      <c r="Y53">
        <f>IFERROR(1/(Y12*About!$A$19*About!$A$20/100),0)*$C53</f>
        <v>1.2760734518901996E-4</v>
      </c>
      <c r="Z53">
        <f>IFERROR(1/(Z12*About!$A$19*About!$A$20/100),0)*$C53</f>
        <v>1.2827373799472825E-4</v>
      </c>
      <c r="AA53">
        <f>IFERROR(1/(AA12*About!$A$19*About!$A$20/100),0)*$C53</f>
        <v>1.2879481440358038E-4</v>
      </c>
      <c r="AB53">
        <f>IFERROR(1/(AB12*About!$A$19*About!$A$20/100),0)*$C53</f>
        <v>1.2908302063571733E-4</v>
      </c>
      <c r="AC53">
        <f>IFERROR(1/(AC12*About!$A$19*About!$A$20/100),0)*$C53</f>
        <v>1.296374137434896E-4</v>
      </c>
      <c r="AD53">
        <f>IFERROR(1/(AD12*About!$A$19*About!$A$20/100),0)*$C53</f>
        <v>1.2995566373525587E-4</v>
      </c>
      <c r="AE53">
        <f>IFERROR(1/(AE12*About!$A$19*About!$A$20/100),0)*$C53</f>
        <v>1.3042758599672038E-4</v>
      </c>
      <c r="AF53">
        <f>IFERROR(1/(AF12*About!$A$19*About!$A$20/100),0)*$C53</f>
        <v>1.3117803541757791E-4</v>
      </c>
      <c r="AG53">
        <f>IFERROR(1/(AG12*About!$A$19*About!$A$20/100),0)*$C53</f>
        <v>1.3216454554550525E-4</v>
      </c>
      <c r="AH53">
        <f>IFERROR(1/(AH12*About!$A$19*About!$A$20/100),0)*$C53</f>
        <v>1.3337439962766702E-4</v>
      </c>
      <c r="AI53">
        <f>IFERROR(1/(AI12*About!$A$19*About!$A$20/100),0)*$C53</f>
        <v>1.3489171365354668E-4</v>
      </c>
      <c r="AJ53">
        <f>IFERROR(1/(AJ12*About!$A$19*About!$A$20/100),0)*$C53</f>
        <v>1.3665525953914965E-4</v>
      </c>
      <c r="AK53">
        <f>IFERROR(1/(AK12*About!$A$19*About!$A$20/100),0)*$C53</f>
        <v>1.3858033629288492E-4</v>
      </c>
      <c r="AL53">
        <f>IFERROR(1/(AL12*About!$A$19*About!$A$20/100),0)*$C53</f>
        <v>1.4052759222858675E-4</v>
      </c>
      <c r="AM53">
        <f>IFERROR(1/(AM12*About!$A$19*About!$A$20/100),0)*$C53</f>
        <v>1.4247498568282558E-4</v>
      </c>
      <c r="AN53">
        <f>IFERROR(1/(AN12*About!$A$19*About!$A$20/100),0)*$C53</f>
        <v>1.4424440488044733E-4</v>
      </c>
      <c r="AO53">
        <f>IFERROR(1/(AO12*About!$A$19*About!$A$20/100),0)*$C53</f>
        <v>1.4588872961422499E-4</v>
      </c>
      <c r="AP53">
        <f>IFERROR(1/(AP12*About!$A$19*About!$A$20/100),0)*$C53</f>
        <v>1.4742308015123072E-4</v>
      </c>
      <c r="AQ53">
        <f>IFERROR(1/(AQ12*About!$A$19*About!$A$20/100),0)*$C53</f>
        <v>1.4883774544072298E-4</v>
      </c>
      <c r="AR53">
        <f>IFERROR(1/(AR12*About!$A$19*About!$A$20/100),0)*$C53</f>
        <v>1.5017135899312076E-4</v>
      </c>
      <c r="AS53">
        <f>IFERROR(1/(AS12*About!$A$19*About!$A$20/100),0)*$C53</f>
        <v>1.5137644904358825E-4</v>
      </c>
      <c r="AT53">
        <f>IFERROR(1/(AT12*About!$A$19*About!$A$20/100),0)*$C53</f>
        <v>1.525686977007607E-4</v>
      </c>
      <c r="AU53">
        <f>IFERROR(1/(AU12*About!$A$19*About!$A$20/100),0)*$C53</f>
        <v>1.5372165373960531E-4</v>
      </c>
      <c r="AV53">
        <f>IFERROR(1/(AV12*About!$A$19*About!$A$20/100),0)*$C53</f>
        <v>1.5487604162414095E-4</v>
      </c>
      <c r="AW53">
        <f>IFERROR(1/(AW12*About!$A$19*About!$A$20/100),0)*$C53</f>
        <v>1.5591715008871372E-4</v>
      </c>
      <c r="AX53">
        <f>IFERROR(1/(AX12*About!$A$19*About!$A$20/100),0)*$C53</f>
        <v>1.5692852319851785E-4</v>
      </c>
      <c r="AY53">
        <f>IFERROR(1/(AY12*About!$A$19*About!$A$20/100),0)*$C53</f>
        <v>1.5794376329566088E-4</v>
      </c>
      <c r="AZ53">
        <f>IFERROR(1/(AZ12*About!$A$19*About!$A$20/100),0)*$C53</f>
        <v>1.5892596482024418E-4</v>
      </c>
      <c r="BA53">
        <f>IFERROR(1/(BA12*About!$A$19*About!$A$20/100),0)*$C53</f>
        <v>1.598415996180557E-4</v>
      </c>
      <c r="BB53">
        <f>IFERROR(1/(BB12*About!$A$19*About!$A$20/100),0)*$C53</f>
        <v>1.6078466289322718E-4</v>
      </c>
      <c r="BC53">
        <f>IFERROR(1/(BC12*About!$A$19*About!$A$20/100),0)*$C53</f>
        <v>1.6170335357355053E-4</v>
      </c>
      <c r="BD53">
        <f>IFERROR(1/(BD12*About!$A$19*About!$A$20/100),0)*$C53</f>
        <v>1.6262642127672848E-4</v>
      </c>
      <c r="BE53">
        <f>IFERROR(1/(BE12*About!$A$19*About!$A$20/100),0)*$C53</f>
        <v>1.6348872405058871E-4</v>
      </c>
      <c r="BF53">
        <f>IFERROR(1/(BF12*About!$A$19*About!$A$20/100),0)*$C53</f>
        <v>1.6443840072384033E-4</v>
      </c>
    </row>
    <row r="54" spans="1:58">
      <c r="A54" t="s">
        <v>195</v>
      </c>
      <c r="B54" t="s">
        <v>196</v>
      </c>
      <c r="C54">
        <f>C53</f>
        <v>0.26620114662524941</v>
      </c>
      <c r="D54" s="99" t="s">
        <v>123</v>
      </c>
      <c r="E54" s="101" t="s">
        <v>130</v>
      </c>
      <c r="F54" s="103" t="s">
        <v>142</v>
      </c>
      <c r="G54" t="s">
        <v>3</v>
      </c>
      <c r="H54">
        <f>IFERROR(1/(H13*About!$A$19*About!$A$20/100),0)*$C54</f>
        <v>0</v>
      </c>
      <c r="I54">
        <f>IFERROR(1/(I13*About!$A$19*About!$A$20/100),0)*$C54</f>
        <v>5.1010461593034047E-5</v>
      </c>
      <c r="J54">
        <f>IFERROR(1/(J13*About!$A$19*About!$A$20/100),0)*$C54</f>
        <v>5.1007792538973571E-5</v>
      </c>
      <c r="K54">
        <f>IFERROR(1/(K13*About!$A$19*About!$A$20/100),0)*$C54</f>
        <v>5.1316811987004606E-5</v>
      </c>
      <c r="L54">
        <f>IFERROR(1/(L13*About!$A$19*About!$A$20/100),0)*$C54</f>
        <v>5.1363015211228215E-5</v>
      </c>
      <c r="M54">
        <f>IFERROR(1/(M13*About!$A$19*About!$A$20/100),0)*$C54</f>
        <v>5.1867579475448606E-5</v>
      </c>
      <c r="N54">
        <f>IFERROR(1/(N13*About!$A$19*About!$A$20/100),0)*$C54</f>
        <v>5.4263185022656063E-5</v>
      </c>
      <c r="O54">
        <f>IFERROR(1/(O13*About!$A$19*About!$A$20/100),0)*$C54</f>
        <v>5.4765548475210278E-5</v>
      </c>
      <c r="P54">
        <f>IFERROR(1/(P13*About!$A$19*About!$A$20/100),0)*$C54</f>
        <v>5.6040208449153458E-5</v>
      </c>
      <c r="Q54" s="177">
        <f>IFERROR(1/(Q13*About!$A$19*About!$A$20/100),0)*$C54</f>
        <v>5.8825648778262104E-5</v>
      </c>
      <c r="R54">
        <f>IFERROR(1/(R13*About!$A$19*About!$A$20/100),0)*$C54</f>
        <v>6.0772677923095251E-5</v>
      </c>
      <c r="S54">
        <f>IFERROR(1/(S13*About!$A$19*About!$A$20/100),0)*$C54</f>
        <v>6.1922829100789984E-5</v>
      </c>
      <c r="T54">
        <f>IFERROR(1/(T13*About!$A$19*About!$A$20/100),0)*$C54</f>
        <v>6.2010316875866418E-5</v>
      </c>
      <c r="U54">
        <f>IFERROR(1/(U13*About!$A$19*About!$A$20/100),0)*$C54</f>
        <v>6.0469938364474251E-5</v>
      </c>
      <c r="V54">
        <f>IFERROR(1/(V13*About!$A$19*About!$A$20/100),0)*$C54</f>
        <v>6.4742906495618991E-5</v>
      </c>
      <c r="W54">
        <f>IFERROR(1/(W13*About!$A$19*About!$A$20/100),0)*$C54</f>
        <v>6.1867282761597119E-5</v>
      </c>
      <c r="X54">
        <f>IFERROR(1/(X13*About!$A$19*About!$A$20/100),0)*$C54</f>
        <v>6.6396622082725467E-5</v>
      </c>
      <c r="Y54">
        <f>IFERROR(1/(Y13*About!$A$19*About!$A$20/100),0)*$C54</f>
        <v>6.669510474774494E-5</v>
      </c>
      <c r="Z54">
        <f>IFERROR(1/(Z13*About!$A$19*About!$A$20/100),0)*$C54</f>
        <v>6.7241606516815248E-5</v>
      </c>
      <c r="AA54">
        <f>IFERROR(1/(AA13*About!$A$19*About!$A$20/100),0)*$C54</f>
        <v>6.8775274453519716E-5</v>
      </c>
      <c r="AB54">
        <f>IFERROR(1/(AB13*About!$A$19*About!$A$20/100),0)*$C54</f>
        <v>6.9499322001736615E-5</v>
      </c>
      <c r="AC54">
        <f>IFERROR(1/(AC13*About!$A$19*About!$A$20/100),0)*$C54</f>
        <v>6.9789631646874432E-5</v>
      </c>
      <c r="AD54">
        <f>IFERROR(1/(AD13*About!$A$19*About!$A$20/100),0)*$C54</f>
        <v>7.0251204510429942E-5</v>
      </c>
      <c r="AE54">
        <f>IFERROR(1/(AE13*About!$A$19*About!$A$20/100),0)*$C54</f>
        <v>7.0655612593314529E-5</v>
      </c>
      <c r="AF54">
        <f>IFERROR(1/(AF13*About!$A$19*About!$A$20/100),0)*$C54</f>
        <v>7.1092810479143301E-5</v>
      </c>
      <c r="AG54">
        <f>IFERROR(1/(AG13*About!$A$19*About!$A$20/100),0)*$C54</f>
        <v>7.1533142320998039E-5</v>
      </c>
      <c r="AH54">
        <f>IFERROR(1/(AH13*About!$A$19*About!$A$20/100),0)*$C54</f>
        <v>7.1939637824494396E-5</v>
      </c>
      <c r="AI54">
        <f>IFERROR(1/(AI13*About!$A$19*About!$A$20/100),0)*$C54</f>
        <v>7.2361955336949028E-5</v>
      </c>
      <c r="AJ54">
        <f>IFERROR(1/(AJ13*About!$A$19*About!$A$20/100),0)*$C54</f>
        <v>7.2776554879542361E-5</v>
      </c>
      <c r="AK54">
        <f>IFERROR(1/(AK13*About!$A$19*About!$A$20/100),0)*$C54</f>
        <v>7.3201800988133845E-5</v>
      </c>
      <c r="AL54">
        <f>IFERROR(1/(AL13*About!$A$19*About!$A$20/100),0)*$C54</f>
        <v>7.3625841039132829E-5</v>
      </c>
      <c r="AM54">
        <f>IFERROR(1/(AM13*About!$A$19*About!$A$20/100),0)*$C54</f>
        <v>7.4066163117761803E-5</v>
      </c>
      <c r="AN54">
        <f>IFERROR(1/(AN13*About!$A$19*About!$A$20/100),0)*$C54</f>
        <v>7.4499138932043068E-5</v>
      </c>
      <c r="AO54">
        <f>IFERROR(1/(AO13*About!$A$19*About!$A$20/100),0)*$C54</f>
        <v>7.4927423738169603E-5</v>
      </c>
      <c r="AP54">
        <f>IFERROR(1/(AP13*About!$A$19*About!$A$20/100),0)*$C54</f>
        <v>7.5352129878006427E-5</v>
      </c>
      <c r="AQ54">
        <f>IFERROR(1/(AQ13*About!$A$19*About!$A$20/100),0)*$C54</f>
        <v>7.5783660896270845E-5</v>
      </c>
      <c r="AR54">
        <f>IFERROR(1/(AR13*About!$A$19*About!$A$20/100),0)*$C54</f>
        <v>7.6209771444290855E-5</v>
      </c>
      <c r="AS54">
        <f>IFERROR(1/(AS13*About!$A$19*About!$A$20/100),0)*$C54</f>
        <v>7.6640601793081308E-5</v>
      </c>
      <c r="AT54">
        <f>IFERROR(1/(AT13*About!$A$19*About!$A$20/100),0)*$C54</f>
        <v>7.706433934252544E-5</v>
      </c>
      <c r="AU54">
        <f>IFERROR(1/(AU13*About!$A$19*About!$A$20/100),0)*$C54</f>
        <v>7.7497664263319528E-5</v>
      </c>
      <c r="AV54">
        <f>IFERROR(1/(AV13*About!$A$19*About!$A$20/100),0)*$C54</f>
        <v>7.7920488499708796E-5</v>
      </c>
      <c r="AW54">
        <f>IFERROR(1/(AW13*About!$A$19*About!$A$20/100),0)*$C54</f>
        <v>7.8355379299995835E-5</v>
      </c>
      <c r="AX54">
        <f>IFERROR(1/(AX13*About!$A$19*About!$A$20/100),0)*$C54</f>
        <v>7.8788664186406048E-5</v>
      </c>
      <c r="AY54">
        <f>IFERROR(1/(AY13*About!$A$19*About!$A$20/100),0)*$C54</f>
        <v>7.9217795200212248E-5</v>
      </c>
      <c r="AZ54">
        <f>IFERROR(1/(AZ13*About!$A$19*About!$A$20/100),0)*$C54</f>
        <v>7.9652016212264498E-5</v>
      </c>
      <c r="BA54">
        <f>IFERROR(1/(BA13*About!$A$19*About!$A$20/100),0)*$C54</f>
        <v>8.0085330021680139E-5</v>
      </c>
      <c r="BB54">
        <f>IFERROR(1/(BB13*About!$A$19*About!$A$20/100),0)*$C54</f>
        <v>8.0513892796564278E-5</v>
      </c>
      <c r="BC54">
        <f>IFERROR(1/(BC13*About!$A$19*About!$A$20/100),0)*$C54</f>
        <v>8.0949254879345115E-5</v>
      </c>
      <c r="BD54">
        <f>IFERROR(1/(BD13*About!$A$19*About!$A$20/100),0)*$C54</f>
        <v>8.1373245611075391E-5</v>
      </c>
      <c r="BE54">
        <f>IFERROR(1/(BE13*About!$A$19*About!$A$20/100),0)*$C54</f>
        <v>8.1801466670690615E-5</v>
      </c>
      <c r="BF54">
        <f>IFERROR(1/(BF13*About!$A$19*About!$A$20/100),0)*$C54</f>
        <v>8.2226050163315323E-5</v>
      </c>
    </row>
    <row r="55" spans="1:58">
      <c r="A55" t="s">
        <v>195</v>
      </c>
      <c r="B55" t="s">
        <v>196</v>
      </c>
      <c r="C55">
        <f t="shared" ref="C55:C59" si="5">C54</f>
        <v>0.26620114662524941</v>
      </c>
      <c r="D55" s="99" t="s">
        <v>123</v>
      </c>
      <c r="E55" s="101" t="s">
        <v>130</v>
      </c>
      <c r="F55" s="103" t="s">
        <v>131</v>
      </c>
      <c r="G55" t="s">
        <v>4</v>
      </c>
      <c r="H55">
        <f>IFERROR(1/(H14*About!$A$19*About!$A$20/100),0)*$C55</f>
        <v>0</v>
      </c>
      <c r="I55">
        <f>IFERROR(1/(I14*About!$A$19*About!$A$20/100),0)*$C55</f>
        <v>5.7058072440639623E-5</v>
      </c>
      <c r="J55">
        <f>IFERROR(1/(J14*About!$A$19*About!$A$20/100),0)*$C55</f>
        <v>5.8033087106153621E-5</v>
      </c>
      <c r="K55">
        <f>IFERROR(1/(K14*About!$A$19*About!$A$20/100),0)*$C55</f>
        <v>5.9876453243586008E-5</v>
      </c>
      <c r="L55">
        <f>IFERROR(1/(L14*About!$A$19*About!$A$20/100),0)*$C55</f>
        <v>5.967622440165402E-5</v>
      </c>
      <c r="M55">
        <f>IFERROR(1/(M14*About!$A$19*About!$A$20/100),0)*$C55</f>
        <v>4.9735641237930021E-5</v>
      </c>
      <c r="N55">
        <f>IFERROR(1/(N14*About!$A$19*About!$A$20/100),0)*$C55</f>
        <v>6.0483818896211539E-5</v>
      </c>
      <c r="O55">
        <f>IFERROR(1/(O14*About!$A$19*About!$A$20/100),0)*$C55</f>
        <v>6.1384495212182032E-5</v>
      </c>
      <c r="P55">
        <f>IFERROR(1/(P14*About!$A$19*About!$A$20/100),0)*$C55</f>
        <v>6.3045677246781852E-5</v>
      </c>
      <c r="Q55" s="177">
        <f>IFERROR(1/(Q14*About!$A$19*About!$A$20/100),0)*$C55</f>
        <v>6.3324033523922793E-5</v>
      </c>
      <c r="R55">
        <f>IFERROR(1/(R14*About!$A$19*About!$A$20/100),0)*$C55</f>
        <v>6.4709608557548314E-5</v>
      </c>
      <c r="S55">
        <f>IFERROR(1/(S14*About!$A$19*About!$A$20/100),0)*$C55</f>
        <v>6.3380742915318151E-5</v>
      </c>
      <c r="T55">
        <f>IFERROR(1/(T14*About!$A$19*About!$A$20/100),0)*$C55</f>
        <v>6.4616040937285089E-5</v>
      </c>
      <c r="U55">
        <f>IFERROR(1/(U14*About!$A$19*About!$A$20/100),0)*$C55</f>
        <v>6.8986131962888621E-5</v>
      </c>
      <c r="V55">
        <f>IFERROR(1/(V14*About!$A$19*About!$A$20/100),0)*$C55</f>
        <v>7.1011544577634521E-5</v>
      </c>
      <c r="W55">
        <f>IFERROR(1/(W14*About!$A$19*About!$A$20/100),0)*$C55</f>
        <v>7.0148194606557546E-5</v>
      </c>
      <c r="X55">
        <f>IFERROR(1/(X14*About!$A$19*About!$A$20/100),0)*$C55</f>
        <v>7.6181223877201033E-5</v>
      </c>
      <c r="Y55">
        <f>IFERROR(1/(Y14*About!$A$19*About!$A$20/100),0)*$C55</f>
        <v>7.9290648004599329E-5</v>
      </c>
      <c r="Z55">
        <f>IFERROR(1/(Z14*About!$A$19*About!$A$20/100),0)*$C55</f>
        <v>8.0501732655285664E-5</v>
      </c>
      <c r="AA55">
        <f>IFERROR(1/(AA14*About!$A$19*About!$A$20/100),0)*$C55</f>
        <v>8.236824165753824E-5</v>
      </c>
      <c r="AB55">
        <f>IFERROR(1/(AB14*About!$A$19*About!$A$20/100),0)*$C55</f>
        <v>8.2825818682954268E-5</v>
      </c>
      <c r="AC55">
        <f>IFERROR(1/(AC14*About!$A$19*About!$A$20/100),0)*$C55</f>
        <v>8.3247430040339667E-5</v>
      </c>
      <c r="AD55">
        <f>IFERROR(1/(AD14*About!$A$19*About!$A$20/100),0)*$C55</f>
        <v>8.3772039669510647E-5</v>
      </c>
      <c r="AE55">
        <f>IFERROR(1/(AE14*About!$A$19*About!$A$20/100),0)*$C55</f>
        <v>8.4313492000747777E-5</v>
      </c>
      <c r="AF55">
        <f>IFERROR(1/(AF14*About!$A$19*About!$A$20/100),0)*$C55</f>
        <v>8.491217681232043E-5</v>
      </c>
      <c r="AG55">
        <f>IFERROR(1/(AG14*About!$A$19*About!$A$20/100),0)*$C55</f>
        <v>8.5530294287187937E-5</v>
      </c>
      <c r="AH55">
        <f>IFERROR(1/(AH14*About!$A$19*About!$A$20/100),0)*$C55</f>
        <v>8.6111343534969083E-5</v>
      </c>
      <c r="AI55">
        <f>IFERROR(1/(AI14*About!$A$19*About!$A$20/100),0)*$C55</f>
        <v>8.6798379238042504E-5</v>
      </c>
      <c r="AJ55">
        <f>IFERROR(1/(AJ14*About!$A$19*About!$A$20/100),0)*$C55</f>
        <v>8.748386788147322E-5</v>
      </c>
      <c r="AK55">
        <f>IFERROR(1/(AK14*About!$A$19*About!$A$20/100),0)*$C55</f>
        <v>8.8172144601957167E-5</v>
      </c>
      <c r="AL55">
        <f>IFERROR(1/(AL14*About!$A$19*About!$A$20/100),0)*$C55</f>
        <v>8.8824270676870066E-5</v>
      </c>
      <c r="AM55">
        <f>IFERROR(1/(AM14*About!$A$19*About!$A$20/100),0)*$C55</f>
        <v>8.9350507096341606E-5</v>
      </c>
      <c r="AN55">
        <f>IFERROR(1/(AN14*About!$A$19*About!$A$20/100),0)*$C55</f>
        <v>8.9852219093601761E-5</v>
      </c>
      <c r="AO55">
        <f>IFERROR(1/(AO14*About!$A$19*About!$A$20/100),0)*$C55</f>
        <v>9.0345698241375055E-5</v>
      </c>
      <c r="AP55">
        <f>IFERROR(1/(AP14*About!$A$19*About!$A$20/100),0)*$C55</f>
        <v>9.0845757642797867E-5</v>
      </c>
      <c r="AQ55">
        <f>IFERROR(1/(AQ14*About!$A$19*About!$A$20/100),0)*$C55</f>
        <v>9.1347382515645018E-5</v>
      </c>
      <c r="AR55">
        <f>IFERROR(1/(AR14*About!$A$19*About!$A$20/100),0)*$C55</f>
        <v>9.1843994274209753E-5</v>
      </c>
      <c r="AS55">
        <f>IFERROR(1/(AS14*About!$A$19*About!$A$20/100),0)*$C55</f>
        <v>9.2343633822409549E-5</v>
      </c>
      <c r="AT55">
        <f>IFERROR(1/(AT14*About!$A$19*About!$A$20/100),0)*$C55</f>
        <v>9.2841124789117788E-5</v>
      </c>
      <c r="AU55">
        <f>IFERROR(1/(AU14*About!$A$19*About!$A$20/100),0)*$C55</f>
        <v>9.3343244793655782E-5</v>
      </c>
      <c r="AV55">
        <f>IFERROR(1/(AV14*About!$A$19*About!$A$20/100),0)*$C55</f>
        <v>9.3839312441560478E-5</v>
      </c>
      <c r="AW55">
        <f>IFERROR(1/(AW14*About!$A$19*About!$A$20/100),0)*$C55</f>
        <v>9.4341144689540389E-5</v>
      </c>
      <c r="AX55">
        <f>IFERROR(1/(AX14*About!$A$19*About!$A$20/100),0)*$C55</f>
        <v>9.4845851264378734E-5</v>
      </c>
      <c r="AY55">
        <f>IFERROR(1/(AY14*About!$A$19*About!$A$20/100),0)*$C55</f>
        <v>9.5337436022763466E-5</v>
      </c>
      <c r="AZ55">
        <f>IFERROR(1/(AZ14*About!$A$19*About!$A$20/100),0)*$C55</f>
        <v>9.5830850908892564E-5</v>
      </c>
      <c r="BA55">
        <f>IFERROR(1/(BA14*About!$A$19*About!$A$20/100),0)*$C55</f>
        <v>9.6320490266989006E-5</v>
      </c>
      <c r="BB55">
        <f>IFERROR(1/(BB14*About!$A$19*About!$A$20/100),0)*$C55</f>
        <v>9.6801514319736238E-5</v>
      </c>
      <c r="BC55">
        <f>IFERROR(1/(BC14*About!$A$19*About!$A$20/100),0)*$C55</f>
        <v>9.7286792078961316E-5</v>
      </c>
      <c r="BD55">
        <f>IFERROR(1/(BD14*About!$A$19*About!$A$20/100),0)*$C55</f>
        <v>9.7781384070688411E-5</v>
      </c>
      <c r="BE55">
        <f>IFERROR(1/(BE14*About!$A$19*About!$A$20/100),0)*$C55</f>
        <v>9.824930098346298E-5</v>
      </c>
      <c r="BF55">
        <f>IFERROR(1/(BF14*About!$A$19*About!$A$20/100),0)*$C55</f>
        <v>9.8746048448394229E-5</v>
      </c>
    </row>
    <row r="56" spans="1:58">
      <c r="A56" t="s">
        <v>195</v>
      </c>
      <c r="B56" t="s">
        <v>196</v>
      </c>
      <c r="C56">
        <f t="shared" si="5"/>
        <v>0.26620114662524941</v>
      </c>
      <c r="D56" s="99" t="s">
        <v>123</v>
      </c>
      <c r="E56" s="101" t="s">
        <v>130</v>
      </c>
      <c r="F56" s="103" t="s">
        <v>132</v>
      </c>
      <c r="G56" t="s">
        <v>5</v>
      </c>
      <c r="H56">
        <f>IFERROR(1/(H15*About!$A$19*About!$A$20/100),0)*$C56</f>
        <v>0</v>
      </c>
      <c r="I56">
        <f>IFERROR(1/(I15*About!$A$19*About!$A$20/100),0)*$C56</f>
        <v>5.9716012712125158E-5</v>
      </c>
      <c r="J56">
        <f>IFERROR(1/(J15*About!$A$19*About!$A$20/100),0)*$C56</f>
        <v>5.931554756581994E-5</v>
      </c>
      <c r="K56">
        <f>IFERROR(1/(K15*About!$A$19*About!$A$20/100),0)*$C56</f>
        <v>5.9628947835252443E-5</v>
      </c>
      <c r="L56">
        <f>IFERROR(1/(L15*About!$A$19*About!$A$20/100),0)*$C56</f>
        <v>6.0187233873382762E-5</v>
      </c>
      <c r="M56">
        <f>IFERROR(1/(M15*About!$A$19*About!$A$20/100),0)*$C56</f>
        <v>5.4105095539631238E-5</v>
      </c>
      <c r="N56">
        <f>IFERROR(1/(N15*About!$A$19*About!$A$20/100),0)*$C56</f>
        <v>5.981161668405636E-5</v>
      </c>
      <c r="O56">
        <f>IFERROR(1/(O15*About!$A$19*About!$A$20/100),0)*$C56</f>
        <v>6.0626246161357112E-5</v>
      </c>
      <c r="P56">
        <f>IFERROR(1/(P15*About!$A$19*About!$A$20/100),0)*$C56</f>
        <v>6.0672749933842522E-5</v>
      </c>
      <c r="Q56" s="177">
        <f>IFERROR(1/(Q15*About!$A$19*About!$A$20/100),0)*$C56</f>
        <v>6.2590281242002108E-5</v>
      </c>
      <c r="R56">
        <f>IFERROR(1/(R15*About!$A$19*About!$A$20/100),0)*$C56</f>
        <v>6.3797267956025735E-5</v>
      </c>
      <c r="S56">
        <f>IFERROR(1/(S15*About!$A$19*About!$A$20/100),0)*$C56</f>
        <v>6.488554099006492E-5</v>
      </c>
      <c r="T56">
        <f>IFERROR(1/(T15*About!$A$19*About!$A$20/100),0)*$C56</f>
        <v>6.5716315066361597E-5</v>
      </c>
      <c r="U56">
        <f>IFERROR(1/(U15*About!$A$19*About!$A$20/100),0)*$C56</f>
        <v>6.8907033893736229E-5</v>
      </c>
      <c r="V56">
        <f>IFERROR(1/(V15*About!$A$19*About!$A$20/100),0)*$C56</f>
        <v>7.1364237660339613E-5</v>
      </c>
      <c r="W56">
        <f>IFERROR(1/(W15*About!$A$19*About!$A$20/100),0)*$C56</f>
        <v>7.2397544159446918E-5</v>
      </c>
      <c r="X56">
        <f>IFERROR(1/(X15*About!$A$19*About!$A$20/100),0)*$C56</f>
        <v>7.443380819008984E-5</v>
      </c>
      <c r="Y56">
        <f>IFERROR(1/(Y15*About!$A$19*About!$A$20/100),0)*$C56</f>
        <v>7.5611684723055306E-5</v>
      </c>
      <c r="Z56">
        <f>IFERROR(1/(Z15*About!$A$19*About!$A$20/100),0)*$C56</f>
        <v>7.8115434460525004E-5</v>
      </c>
      <c r="AA56">
        <f>IFERROR(1/(AA15*About!$A$19*About!$A$20/100),0)*$C56</f>
        <v>7.9207307582990642E-5</v>
      </c>
      <c r="AB56">
        <f>IFERROR(1/(AB15*About!$A$19*About!$A$20/100),0)*$C56</f>
        <v>7.9575643952333781E-5</v>
      </c>
      <c r="AC56">
        <f>IFERROR(1/(AC15*About!$A$19*About!$A$20/100),0)*$C56</f>
        <v>7.9992319192885979E-5</v>
      </c>
      <c r="AD56">
        <f>IFERROR(1/(AD15*About!$A$19*About!$A$20/100),0)*$C56</f>
        <v>8.0722194721353154E-5</v>
      </c>
      <c r="AE56">
        <f>IFERROR(1/(AE15*About!$A$19*About!$A$20/100),0)*$C56</f>
        <v>8.1325318560720945E-5</v>
      </c>
      <c r="AF56">
        <f>IFERROR(1/(AF15*About!$A$19*About!$A$20/100),0)*$C56</f>
        <v>8.1993906078905792E-5</v>
      </c>
      <c r="AG56">
        <f>IFERROR(1/(AG15*About!$A$19*About!$A$20/100),0)*$C56</f>
        <v>8.2699750550514374E-5</v>
      </c>
      <c r="AH56">
        <f>IFERROR(1/(AH15*About!$A$19*About!$A$20/100),0)*$C56</f>
        <v>8.3309980207737689E-5</v>
      </c>
      <c r="AI56">
        <f>IFERROR(1/(AI15*About!$A$19*About!$A$20/100),0)*$C56</f>
        <v>8.4028808637343544E-5</v>
      </c>
      <c r="AJ56">
        <f>IFERROR(1/(AJ15*About!$A$19*About!$A$20/100),0)*$C56</f>
        <v>8.473971587855422E-5</v>
      </c>
      <c r="AK56">
        <f>IFERROR(1/(AK15*About!$A$19*About!$A$20/100),0)*$C56</f>
        <v>8.5450364980396942E-5</v>
      </c>
      <c r="AL56">
        <f>IFERROR(1/(AL15*About!$A$19*About!$A$20/100),0)*$C56</f>
        <v>8.6169688269194602E-5</v>
      </c>
      <c r="AM56">
        <f>IFERROR(1/(AM15*About!$A$19*About!$A$20/100),0)*$C56</f>
        <v>8.6822072017154518E-5</v>
      </c>
      <c r="AN56">
        <f>IFERROR(1/(AN15*About!$A$19*About!$A$20/100),0)*$C56</f>
        <v>8.7451079128786314E-5</v>
      </c>
      <c r="AO56">
        <f>IFERROR(1/(AO15*About!$A$19*About!$A$20/100),0)*$C56</f>
        <v>8.8017144465401916E-5</v>
      </c>
      <c r="AP56">
        <f>IFERROR(1/(AP15*About!$A$19*About!$A$20/100),0)*$C56</f>
        <v>8.86395497116919E-5</v>
      </c>
      <c r="AQ56">
        <f>IFERROR(1/(AQ15*About!$A$19*About!$A$20/100),0)*$C56</f>
        <v>8.9255890475580045E-5</v>
      </c>
      <c r="AR56">
        <f>IFERROR(1/(AR15*About!$A$19*About!$A$20/100),0)*$C56</f>
        <v>8.9877185433337881E-5</v>
      </c>
      <c r="AS56">
        <f>IFERROR(1/(AS15*About!$A$19*About!$A$20/100),0)*$C56</f>
        <v>9.0500842245323497E-5</v>
      </c>
      <c r="AT56">
        <f>IFERROR(1/(AT15*About!$A$19*About!$A$20/100),0)*$C56</f>
        <v>9.1123430821314877E-5</v>
      </c>
      <c r="AU56">
        <f>IFERROR(1/(AU15*About!$A$19*About!$A$20/100),0)*$C56</f>
        <v>9.1748917517109804E-5</v>
      </c>
      <c r="AV56">
        <f>IFERROR(1/(AV15*About!$A$19*About!$A$20/100),0)*$C56</f>
        <v>9.2372941316349997E-5</v>
      </c>
      <c r="AW56">
        <f>IFERROR(1/(AW15*About!$A$19*About!$A$20/100),0)*$C56</f>
        <v>9.3001849021414276E-5</v>
      </c>
      <c r="AX56">
        <f>IFERROR(1/(AX15*About!$A$19*About!$A$20/100),0)*$C56</f>
        <v>9.3619416196904454E-5</v>
      </c>
      <c r="AY56">
        <f>IFERROR(1/(AY15*About!$A$19*About!$A$20/100),0)*$C56</f>
        <v>9.4236589756770773E-5</v>
      </c>
      <c r="AZ56">
        <f>IFERROR(1/(AZ15*About!$A$19*About!$A$20/100),0)*$C56</f>
        <v>9.4848871500674873E-5</v>
      </c>
      <c r="BA56">
        <f>IFERROR(1/(BA15*About!$A$19*About!$A$20/100),0)*$C56</f>
        <v>9.5459722447520287E-5</v>
      </c>
      <c r="BB56">
        <f>IFERROR(1/(BB15*About!$A$19*About!$A$20/100),0)*$C56</f>
        <v>9.6056259788908013E-5</v>
      </c>
      <c r="BC56">
        <f>IFERROR(1/(BC15*About!$A$19*About!$A$20/100),0)*$C56</f>
        <v>9.6665725684008785E-5</v>
      </c>
      <c r="BD56">
        <f>IFERROR(1/(BD15*About!$A$19*About!$A$20/100),0)*$C56</f>
        <v>9.7273535884573914E-5</v>
      </c>
      <c r="BE56">
        <f>IFERROR(1/(BE15*About!$A$19*About!$A$20/100),0)*$C56</f>
        <v>9.7873420219735449E-5</v>
      </c>
      <c r="BF56">
        <f>IFERROR(1/(BF15*About!$A$19*About!$A$20/100),0)*$C56</f>
        <v>9.8496053509813835E-5</v>
      </c>
    </row>
    <row r="57" spans="1:58">
      <c r="A57" t="s">
        <v>195</v>
      </c>
      <c r="B57" t="s">
        <v>196</v>
      </c>
      <c r="C57">
        <f t="shared" si="5"/>
        <v>0.26620114662524941</v>
      </c>
      <c r="D57" s="99" t="s">
        <v>123</v>
      </c>
      <c r="E57" s="101" t="s">
        <v>134</v>
      </c>
      <c r="F57" s="103" t="s">
        <v>131</v>
      </c>
      <c r="G57" t="s">
        <v>6</v>
      </c>
      <c r="H57">
        <f>IFERROR(1/(H16*About!$A$19*About!$A$20/100),0)*$C57</f>
        <v>0</v>
      </c>
      <c r="I57">
        <f>IFERROR(1/(I16*About!$A$19*About!$A$20/100),0)*$C57</f>
        <v>0</v>
      </c>
      <c r="J57">
        <f>IFERROR(1/(J16*About!$A$19*About!$A$20/100),0)*$C57</f>
        <v>0</v>
      </c>
      <c r="K57">
        <f>IFERROR(1/(K16*About!$A$19*About!$A$20/100),0)*$C57</f>
        <v>0</v>
      </c>
      <c r="L57">
        <f>IFERROR(1/(L16*About!$A$19*About!$A$20/100),0)*$C57</f>
        <v>0</v>
      </c>
      <c r="M57">
        <f>IFERROR(1/(M16*About!$A$19*About!$A$20/100),0)*$C57</f>
        <v>0</v>
      </c>
      <c r="N57">
        <f>IFERROR(1/(N16*About!$A$19*About!$A$20/100),0)*$C57</f>
        <v>0</v>
      </c>
      <c r="O57">
        <f>IFERROR(1/(O16*About!$A$19*About!$A$20/100),0)*$C57</f>
        <v>0</v>
      </c>
      <c r="P57">
        <f>IFERROR(1/(P16*About!$A$19*About!$A$20/100),0)*$C57</f>
        <v>0</v>
      </c>
      <c r="Q57" s="177">
        <f>IFERROR(1/(Q16*About!$A$19*About!$A$20/100),0)*$C57</f>
        <v>0</v>
      </c>
      <c r="R57">
        <f>IFERROR(1/(R16*About!$A$19*About!$A$20/100),0)*$C57</f>
        <v>0</v>
      </c>
      <c r="S57">
        <f>IFERROR(1/(S16*About!$A$19*About!$A$20/100),0)*$C57</f>
        <v>0</v>
      </c>
      <c r="T57">
        <f>IFERROR(1/(T16*About!$A$19*About!$A$20/100),0)*$C57</f>
        <v>0</v>
      </c>
      <c r="U57">
        <f>IFERROR(1/(U16*About!$A$19*About!$A$20/100),0)*$C57</f>
        <v>0</v>
      </c>
      <c r="V57">
        <f>IFERROR(1/(V16*About!$A$19*About!$A$20/100),0)*$C57</f>
        <v>0</v>
      </c>
      <c r="W57">
        <f>IFERROR(1/(W16*About!$A$19*About!$A$20/100),0)*$C57</f>
        <v>0</v>
      </c>
      <c r="X57">
        <f>IFERROR(1/(X16*About!$A$19*About!$A$20/100),0)*$C57</f>
        <v>1.2985174402196492E-4</v>
      </c>
      <c r="Y57">
        <f>IFERROR(1/(Y16*About!$A$19*About!$A$20/100),0)*$C57</f>
        <v>1.3006067728386171E-4</v>
      </c>
      <c r="Z57">
        <f>IFERROR(1/(Z16*About!$A$19*About!$A$20/100),0)*$C57</f>
        <v>1.3037608994907811E-4</v>
      </c>
      <c r="AA57">
        <f>IFERROR(1/(AA16*About!$A$19*About!$A$20/100),0)*$C57</f>
        <v>1.3064044604979506E-4</v>
      </c>
      <c r="AB57">
        <f>IFERROR(1/(AB16*About!$A$19*About!$A$20/100),0)*$C57</f>
        <v>1.3089929946507957E-4</v>
      </c>
      <c r="AC57">
        <f>IFERROR(1/(AC16*About!$A$19*About!$A$20/100),0)*$C57</f>
        <v>1.3116753695357287E-4</v>
      </c>
      <c r="AD57">
        <f>IFERROR(1/(AD16*About!$A$19*About!$A$20/100),0)*$C57</f>
        <v>1.314132338273028E-4</v>
      </c>
      <c r="AE57">
        <f>IFERROR(1/(AE16*About!$A$19*About!$A$20/100),0)*$C57</f>
        <v>1.3166185356336394E-4</v>
      </c>
      <c r="AF57">
        <f>IFERROR(1/(AF16*About!$A$19*About!$A$20/100),0)*$C57</f>
        <v>1.3190966273750782E-4</v>
      </c>
      <c r="AG57">
        <f>IFERROR(1/(AG16*About!$A$19*About!$A$20/100),0)*$C57</f>
        <v>1.3215720617017863E-4</v>
      </c>
      <c r="AH57">
        <f>IFERROR(1/(AH16*About!$A$19*About!$A$20/100),0)*$C57</f>
        <v>1.3240536213436684E-4</v>
      </c>
      <c r="AI57">
        <f>IFERROR(1/(AI16*About!$A$19*About!$A$20/100),0)*$C57</f>
        <v>1.3264989911632627E-4</v>
      </c>
      <c r="AJ57">
        <f>IFERROR(1/(AJ16*About!$A$19*About!$A$20/100),0)*$C57</f>
        <v>1.3289348888555818E-4</v>
      </c>
      <c r="AK57">
        <f>IFERROR(1/(AK16*About!$A$19*About!$A$20/100),0)*$C57</f>
        <v>1.3313433672997041E-4</v>
      </c>
      <c r="AL57">
        <f>IFERROR(1/(AL16*About!$A$19*About!$A$20/100),0)*$C57</f>
        <v>1.3337351887145527E-4</v>
      </c>
      <c r="AM57">
        <f>IFERROR(1/(AM16*About!$A$19*About!$A$20/100),0)*$C57</f>
        <v>1.3366040694014994E-4</v>
      </c>
      <c r="AN57">
        <f>IFERROR(1/(AN16*About!$A$19*About!$A$20/100),0)*$C57</f>
        <v>1.3397016712481845E-4</v>
      </c>
      <c r="AO57">
        <f>IFERROR(1/(AO16*About!$A$19*About!$A$20/100),0)*$C57</f>
        <v>1.3429963116234881E-4</v>
      </c>
      <c r="AP57">
        <f>IFERROR(1/(AP16*About!$A$19*About!$A$20/100),0)*$C57</f>
        <v>1.346520363909917E-4</v>
      </c>
      <c r="AQ57">
        <f>IFERROR(1/(AQ16*About!$A$19*About!$A$20/100),0)*$C57</f>
        <v>1.350253791523536E-4</v>
      </c>
      <c r="AR57">
        <f>IFERROR(1/(AR16*About!$A$19*About!$A$20/100),0)*$C57</f>
        <v>1.3542190591981821E-4</v>
      </c>
      <c r="AS57">
        <f>IFERROR(1/(AS16*About!$A$19*About!$A$20/100),0)*$C57</f>
        <v>1.3583805394607842E-4</v>
      </c>
      <c r="AT57">
        <f>IFERROR(1/(AT16*About!$A$19*About!$A$20/100),0)*$C57</f>
        <v>1.3627664881400036E-4</v>
      </c>
      <c r="AU57">
        <f>IFERROR(1/(AU16*About!$A$19*About!$A$20/100),0)*$C57</f>
        <v>1.3673502835841116E-4</v>
      </c>
      <c r="AV57">
        <f>IFERROR(1/(AV16*About!$A$19*About!$A$20/100),0)*$C57</f>
        <v>1.3721540760592768E-4</v>
      </c>
      <c r="AW57">
        <f>IFERROR(1/(AW16*About!$A$19*About!$A$20/100),0)*$C57</f>
        <v>1.3766860807122819E-4</v>
      </c>
      <c r="AX57">
        <f>IFERROR(1/(AX16*About!$A$19*About!$A$20/100),0)*$C57</f>
        <v>1.3812047620148931E-4</v>
      </c>
      <c r="AY57">
        <f>IFERROR(1/(AY16*About!$A$19*About!$A$20/100),0)*$C57</f>
        <v>1.3856951264989222E-4</v>
      </c>
      <c r="AZ57">
        <f>IFERROR(1/(AZ16*About!$A$19*About!$A$20/100),0)*$C57</f>
        <v>1.3901610520308257E-4</v>
      </c>
      <c r="BA57">
        <f>IFERROR(1/(BA16*About!$A$19*About!$A$20/100),0)*$C57</f>
        <v>1.3945920485789555E-4</v>
      </c>
      <c r="BB57">
        <f>IFERROR(1/(BB16*About!$A$19*About!$A$20/100),0)*$C57</f>
        <v>1.3990172316150033E-4</v>
      </c>
      <c r="BC57">
        <f>IFERROR(1/(BC16*About!$A$19*About!$A$20/100),0)*$C57</f>
        <v>1.4033815251436341E-4</v>
      </c>
      <c r="BD57">
        <f>IFERROR(1/(BD16*About!$A$19*About!$A$20/100),0)*$C57</f>
        <v>1.4077421538138989E-4</v>
      </c>
      <c r="BE57">
        <f>IFERROR(1/(BE16*About!$A$19*About!$A$20/100),0)*$C57</f>
        <v>1.4120897318563823E-4</v>
      </c>
      <c r="BF57">
        <f>IFERROR(1/(BF16*About!$A$19*About!$A$20/100),0)*$C57</f>
        <v>1.416411354856244E-4</v>
      </c>
    </row>
    <row r="58" spans="1:58">
      <c r="A58" t="s">
        <v>195</v>
      </c>
      <c r="B58" t="s">
        <v>196</v>
      </c>
      <c r="C58">
        <f t="shared" si="5"/>
        <v>0.26620114662524941</v>
      </c>
      <c r="D58" s="99" t="s">
        <v>123</v>
      </c>
      <c r="E58" s="101" t="s">
        <v>130</v>
      </c>
      <c r="F58" s="103" t="s">
        <v>141</v>
      </c>
      <c r="G58" t="s">
        <v>64</v>
      </c>
      <c r="H58">
        <f>IFERROR(1/(H17*About!$A$19*About!$A$20/100),0)*$C58</f>
        <v>0</v>
      </c>
      <c r="I58">
        <f>IFERROR(1/(I17*About!$A$19*About!$A$20/100),0)*$C58</f>
        <v>4.6861324190872692E-5</v>
      </c>
      <c r="J58">
        <f>IFERROR(1/(J17*About!$A$19*About!$A$20/100),0)*$C58</f>
        <v>5.2239809958061313E-5</v>
      </c>
      <c r="K58">
        <f>IFERROR(1/(K17*About!$A$19*About!$A$20/100),0)*$C58</f>
        <v>5.1992848222335143E-5</v>
      </c>
      <c r="L58">
        <f>IFERROR(1/(L17*About!$A$19*About!$A$20/100),0)*$C58</f>
        <v>4.8130271099594516E-5</v>
      </c>
      <c r="M58">
        <f>IFERROR(1/(M17*About!$A$19*About!$A$20/100),0)*$C58</f>
        <v>4.7267940096310158E-5</v>
      </c>
      <c r="N58">
        <f>IFERROR(1/(N17*About!$A$19*About!$A$20/100),0)*$C58</f>
        <v>5.3881244300053787E-5</v>
      </c>
      <c r="O58">
        <f>IFERROR(1/(O17*About!$A$19*About!$A$20/100),0)*$C58</f>
        <v>5.4831594269788412E-5</v>
      </c>
      <c r="P58">
        <f>IFERROR(1/(P17*About!$A$19*About!$A$20/100),0)*$C58</f>
        <v>5.297972916765253E-5</v>
      </c>
      <c r="Q58" s="177">
        <f>IFERROR(1/(Q17*About!$A$19*About!$A$20/100),0)*$C58</f>
        <v>5.4220979424569448E-5</v>
      </c>
      <c r="R58">
        <f>IFERROR(1/(R17*About!$A$19*About!$A$20/100),0)*$C58</f>
        <v>5.6228799151846373E-5</v>
      </c>
      <c r="S58">
        <f>IFERROR(1/(S17*About!$A$19*About!$A$20/100),0)*$C58</f>
        <v>5.1717516813089238E-5</v>
      </c>
      <c r="T58">
        <f>IFERROR(1/(T17*About!$A$19*About!$A$20/100),0)*$C58</f>
        <v>5.2724919631557997E-5</v>
      </c>
      <c r="U58">
        <f>IFERROR(1/(U17*About!$A$19*About!$A$20/100),0)*$C58</f>
        <v>5.1760206816070907E-5</v>
      </c>
      <c r="V58">
        <f>IFERROR(1/(V17*About!$A$19*About!$A$20/100),0)*$C58</f>
        <v>6.079303734166955E-5</v>
      </c>
      <c r="W58">
        <f>IFERROR(1/(W17*About!$A$19*About!$A$20/100),0)*$C58</f>
        <v>5.5813743428040268E-5</v>
      </c>
      <c r="X58">
        <f>IFERROR(1/(X17*About!$A$19*About!$A$20/100),0)*$C58</f>
        <v>5.9953494084559555E-5</v>
      </c>
      <c r="Y58">
        <f>IFERROR(1/(Y17*About!$A$19*About!$A$20/100),0)*$C58</f>
        <v>6.0435734507440736E-5</v>
      </c>
      <c r="Z58">
        <f>IFERROR(1/(Z17*About!$A$19*About!$A$20/100),0)*$C58</f>
        <v>6.6858676024810745E-5</v>
      </c>
      <c r="AA58">
        <f>IFERROR(1/(AA17*About!$A$19*About!$A$20/100),0)*$C58</f>
        <v>6.5822198358149412E-5</v>
      </c>
      <c r="AB58">
        <f>IFERROR(1/(AB17*About!$A$19*About!$A$20/100),0)*$C58</f>
        <v>6.4703431518274693E-5</v>
      </c>
      <c r="AC58">
        <f>IFERROR(1/(AC17*About!$A$19*About!$A$20/100),0)*$C58</f>
        <v>6.4362307895182933E-5</v>
      </c>
      <c r="AD58">
        <f>IFERROR(1/(AD17*About!$A$19*About!$A$20/100),0)*$C58</f>
        <v>6.4387040859340398E-5</v>
      </c>
      <c r="AE58">
        <f>IFERROR(1/(AE17*About!$A$19*About!$A$20/100),0)*$C58</f>
        <v>6.4314129045609926E-5</v>
      </c>
      <c r="AF58">
        <f>IFERROR(1/(AF17*About!$A$19*About!$A$20/100),0)*$C58</f>
        <v>6.4537865723930446E-5</v>
      </c>
      <c r="AG58">
        <f>IFERROR(1/(AG17*About!$A$19*About!$A$20/100),0)*$C58</f>
        <v>6.4984106594397832E-5</v>
      </c>
      <c r="AH58">
        <f>IFERROR(1/(AH17*About!$A$19*About!$A$20/100),0)*$C58</f>
        <v>6.5367455025137401E-5</v>
      </c>
      <c r="AI58">
        <f>IFERROR(1/(AI17*About!$A$19*About!$A$20/100),0)*$C58</f>
        <v>6.5859095128571382E-5</v>
      </c>
      <c r="AJ58">
        <f>IFERROR(1/(AJ17*About!$A$19*About!$A$20/100),0)*$C58</f>
        <v>6.6335486916497052E-5</v>
      </c>
      <c r="AK58">
        <f>IFERROR(1/(AK17*About!$A$19*About!$A$20/100),0)*$C58</f>
        <v>6.6872756840449354E-5</v>
      </c>
      <c r="AL58">
        <f>IFERROR(1/(AL17*About!$A$19*About!$A$20/100),0)*$C58</f>
        <v>6.7372917420434168E-5</v>
      </c>
      <c r="AM58">
        <f>IFERROR(1/(AM17*About!$A$19*About!$A$20/100),0)*$C58</f>
        <v>6.778113917176002E-5</v>
      </c>
      <c r="AN58">
        <f>IFERROR(1/(AN17*About!$A$19*About!$A$20/100),0)*$C58</f>
        <v>6.8130353969976878E-5</v>
      </c>
      <c r="AO58">
        <f>IFERROR(1/(AO17*About!$A$19*About!$A$20/100),0)*$C58</f>
        <v>6.8475832039081877E-5</v>
      </c>
      <c r="AP58">
        <f>IFERROR(1/(AP17*About!$A$19*About!$A$20/100),0)*$C58</f>
        <v>6.8832027047698114E-5</v>
      </c>
      <c r="AQ58">
        <f>IFERROR(1/(AQ17*About!$A$19*About!$A$20/100),0)*$C58</f>
        <v>6.919742760686308E-5</v>
      </c>
      <c r="AR58">
        <f>IFERROR(1/(AR17*About!$A$19*About!$A$20/100),0)*$C58</f>
        <v>6.9551469618059282E-5</v>
      </c>
      <c r="AS58">
        <f>IFERROR(1/(AS17*About!$A$19*About!$A$20/100),0)*$C58</f>
        <v>6.9915991804086976E-5</v>
      </c>
      <c r="AT58">
        <f>IFERROR(1/(AT17*About!$A$19*About!$A$20/100),0)*$C58</f>
        <v>7.0281909407807875E-5</v>
      </c>
      <c r="AU58">
        <f>IFERROR(1/(AU17*About!$A$19*About!$A$20/100),0)*$C58</f>
        <v>7.0647195139804275E-5</v>
      </c>
      <c r="AV58">
        <f>IFERROR(1/(AV17*About!$A$19*About!$A$20/100),0)*$C58</f>
        <v>7.1002799835111929E-5</v>
      </c>
      <c r="AW58">
        <f>IFERROR(1/(AW17*About!$A$19*About!$A$20/100),0)*$C58</f>
        <v>7.1358582136197445E-5</v>
      </c>
      <c r="AX58">
        <f>IFERROR(1/(AX17*About!$A$19*About!$A$20/100),0)*$C58</f>
        <v>7.1705329034453647E-5</v>
      </c>
      <c r="AY58">
        <f>IFERROR(1/(AY17*About!$A$19*About!$A$20/100),0)*$C58</f>
        <v>7.2034348033470853E-5</v>
      </c>
      <c r="AZ58">
        <f>IFERROR(1/(AZ17*About!$A$19*About!$A$20/100),0)*$C58</f>
        <v>7.2381237178800197E-5</v>
      </c>
      <c r="BA58">
        <f>IFERROR(1/(BA17*About!$A$19*About!$A$20/100),0)*$C58</f>
        <v>7.2711277226368695E-5</v>
      </c>
      <c r="BB58">
        <f>IFERROR(1/(BB17*About!$A$19*About!$A$20/100),0)*$C58</f>
        <v>7.3008186833450366E-5</v>
      </c>
      <c r="BC58">
        <f>IFERROR(1/(BC17*About!$A$19*About!$A$20/100),0)*$C58</f>
        <v>7.3363915503774321E-5</v>
      </c>
      <c r="BD58">
        <f>IFERROR(1/(BD17*About!$A$19*About!$A$20/100),0)*$C58</f>
        <v>7.3733436958376932E-5</v>
      </c>
      <c r="BE58">
        <f>IFERROR(1/(BE17*About!$A$19*About!$A$20/100),0)*$C58</f>
        <v>7.3992811278036631E-5</v>
      </c>
      <c r="BF58">
        <f>IFERROR(1/(BF17*About!$A$19*About!$A$20/100),0)*$C58</f>
        <v>7.4329460447901256E-5</v>
      </c>
    </row>
    <row r="59" spans="1:58">
      <c r="A59" t="s">
        <v>195</v>
      </c>
      <c r="B59" t="s">
        <v>196</v>
      </c>
      <c r="C59">
        <f t="shared" si="5"/>
        <v>0.26620114662524941</v>
      </c>
      <c r="D59" s="99" t="s">
        <v>123</v>
      </c>
      <c r="E59" s="101" t="s">
        <v>139</v>
      </c>
      <c r="F59" s="103" t="s">
        <v>140</v>
      </c>
      <c r="G59" t="s">
        <v>65</v>
      </c>
      <c r="H59">
        <f>IFERROR(1/(H18*About!$A$19*About!$A$20/100),0)*$C59</f>
        <v>0</v>
      </c>
      <c r="I59">
        <f>IFERROR(1/(I18*About!$A$19*About!$A$20/100),0)*$C59</f>
        <v>0</v>
      </c>
      <c r="J59">
        <f>IFERROR(1/(J18*About!$A$19*About!$A$20/100),0)*$C59</f>
        <v>0</v>
      </c>
      <c r="K59">
        <f>IFERROR(1/(K18*About!$A$19*About!$A$20/100),0)*$C59</f>
        <v>0</v>
      </c>
      <c r="L59">
        <f>IFERROR(1/(L18*About!$A$19*About!$A$20/100),0)*$C59</f>
        <v>0</v>
      </c>
      <c r="M59">
        <f>IFERROR(1/(M18*About!$A$19*About!$A$20/100),0)*$C59</f>
        <v>0</v>
      </c>
      <c r="N59">
        <f>IFERROR(1/(N18*About!$A$19*About!$A$20/100),0)*$C59</f>
        <v>0</v>
      </c>
      <c r="O59">
        <f>IFERROR(1/(O18*About!$A$19*About!$A$20/100),0)*$C59</f>
        <v>0</v>
      </c>
      <c r="P59">
        <f>IFERROR(1/(P18*About!$A$19*About!$A$20/100),0)*$C59</f>
        <v>0</v>
      </c>
      <c r="Q59" s="177">
        <f>IFERROR(1/(Q18*About!$A$19*About!$A$20/100),0)*$C59</f>
        <v>0</v>
      </c>
      <c r="R59">
        <f>IFERROR(1/(R18*About!$A$19*About!$A$20/100),0)*$C59</f>
        <v>0</v>
      </c>
      <c r="S59">
        <f>IFERROR(1/(S18*About!$A$19*About!$A$20/100),0)*$C59</f>
        <v>0</v>
      </c>
      <c r="T59">
        <f>IFERROR(1/(T18*About!$A$19*About!$A$20/100),0)*$C59</f>
        <v>0</v>
      </c>
      <c r="U59">
        <f>IFERROR(1/(U18*About!$A$19*About!$A$20/100),0)*$C59</f>
        <v>0</v>
      </c>
      <c r="V59">
        <f>IFERROR(1/(V18*About!$A$19*About!$A$20/100),0)*$C59</f>
        <v>0</v>
      </c>
      <c r="W59">
        <f>IFERROR(1/(W18*About!$A$19*About!$A$20/100),0)*$C59</f>
        <v>0</v>
      </c>
      <c r="X59">
        <f>IFERROR(1/(X18*About!$A$19*About!$A$20/100),0)*$C59</f>
        <v>1.1983283109293337E-4</v>
      </c>
      <c r="Y59">
        <f>IFERROR(1/(Y18*About!$A$19*About!$A$20/100),0)*$C59</f>
        <v>1.1996197381252872E-4</v>
      </c>
      <c r="Z59">
        <f>IFERROR(1/(Z18*About!$A$19*About!$A$20/100),0)*$C59</f>
        <v>1.2022711806645012E-4</v>
      </c>
      <c r="AA59">
        <f>IFERROR(1/(AA18*About!$A$19*About!$A$20/100),0)*$C59</f>
        <v>1.2043683896030819E-4</v>
      </c>
      <c r="AB59">
        <f>IFERROR(1/(AB18*About!$A$19*About!$A$20/100),0)*$C59</f>
        <v>1.2062980699862497E-4</v>
      </c>
      <c r="AC59">
        <f>IFERROR(1/(AC18*About!$A$19*About!$A$20/100),0)*$C59</f>
        <v>1.2071928195585774E-4</v>
      </c>
      <c r="AD59">
        <f>IFERROR(1/(AD18*About!$A$19*About!$A$20/100),0)*$C59</f>
        <v>1.2097791527290631E-4</v>
      </c>
      <c r="AE59">
        <f>IFERROR(1/(AE18*About!$A$19*About!$A$20/100),0)*$C59</f>
        <v>1.2126870739999193E-4</v>
      </c>
      <c r="AF59">
        <f>IFERROR(1/(AF18*About!$A$19*About!$A$20/100),0)*$C59</f>
        <v>1.2146008392831706E-4</v>
      </c>
      <c r="AG59">
        <f>IFERROR(1/(AG18*About!$A$19*About!$A$20/100),0)*$C59</f>
        <v>1.2163370929270669E-4</v>
      </c>
      <c r="AH59">
        <f>IFERROR(1/(AH18*About!$A$19*About!$A$20/100),0)*$C59</f>
        <v>1.2184134721812699E-4</v>
      </c>
      <c r="AI59">
        <f>IFERROR(1/(AI18*About!$A$19*About!$A$20/100),0)*$C59</f>
        <v>1.2201659819716222E-4</v>
      </c>
      <c r="AJ59">
        <f>IFERROR(1/(AJ18*About!$A$19*About!$A$20/100),0)*$C59</f>
        <v>1.2192493206248647E-4</v>
      </c>
      <c r="AK59">
        <f>IFERROR(1/(AK18*About!$A$19*About!$A$20/100),0)*$C59</f>
        <v>1.2189432489489469E-4</v>
      </c>
      <c r="AL59">
        <f>IFERROR(1/(AL18*About!$A$19*About!$A$20/100),0)*$C59</f>
        <v>1.2256350222372486E-4</v>
      </c>
      <c r="AM59">
        <f>IFERROR(1/(AM18*About!$A$19*About!$A$20/100),0)*$C59</f>
        <v>1.2284101020488289E-4</v>
      </c>
      <c r="AN59">
        <f>IFERROR(1/(AN18*About!$A$19*About!$A$20/100),0)*$C59</f>
        <v>1.2310744244931919E-4</v>
      </c>
      <c r="AO59">
        <f>IFERROR(1/(AO18*About!$A$19*About!$A$20/100),0)*$C59</f>
        <v>1.2338426155588159E-4</v>
      </c>
      <c r="AP59">
        <f>IFERROR(1/(AP18*About!$A$19*About!$A$20/100),0)*$C59</f>
        <v>1.2367607909749941E-4</v>
      </c>
      <c r="AQ59">
        <f>IFERROR(1/(AQ18*About!$A$19*About!$A$20/100),0)*$C59</f>
        <v>1.2398387339179417E-4</v>
      </c>
      <c r="AR59">
        <f>IFERROR(1/(AR18*About!$A$19*About!$A$20/100),0)*$C59</f>
        <v>1.2430722435458251E-4</v>
      </c>
      <c r="AS59">
        <f>IFERROR(1/(AS18*About!$A$19*About!$A$20/100),0)*$C59</f>
        <v>1.246458749519948E-4</v>
      </c>
      <c r="AT59">
        <f>IFERROR(1/(AT18*About!$A$19*About!$A$20/100),0)*$C59</f>
        <v>1.249990516238824E-4</v>
      </c>
      <c r="AU59">
        <f>IFERROR(1/(AU18*About!$A$19*About!$A$20/100),0)*$C59</f>
        <v>1.2536721957881933E-4</v>
      </c>
      <c r="AV59">
        <f>IFERROR(1/(AV18*About!$A$19*About!$A$20/100),0)*$C59</f>
        <v>1.2574912706507361E-4</v>
      </c>
      <c r="AW59">
        <f>IFERROR(1/(AW18*About!$A$19*About!$A$20/100),0)*$C59</f>
        <v>1.2610847225848288E-4</v>
      </c>
      <c r="AX59">
        <f>IFERROR(1/(AX18*About!$A$19*About!$A$20/100),0)*$C59</f>
        <v>1.264637157962273E-4</v>
      </c>
      <c r="AY59">
        <f>IFERROR(1/(AY18*About!$A$19*About!$A$20/100),0)*$C59</f>
        <v>1.268166079879459E-4</v>
      </c>
      <c r="AZ59">
        <f>IFERROR(1/(AZ18*About!$A$19*About!$A$20/100),0)*$C59</f>
        <v>1.2716428486935567E-4</v>
      </c>
      <c r="BA59">
        <f>IFERROR(1/(BA18*About!$A$19*About!$A$20/100),0)*$C59</f>
        <v>1.2750921527338702E-4</v>
      </c>
      <c r="BB59">
        <f>IFERROR(1/(BB18*About!$A$19*About!$A$20/100),0)*$C59</f>
        <v>1.2784976653965209E-4</v>
      </c>
      <c r="BC59">
        <f>IFERROR(1/(BC18*About!$A$19*About!$A$20/100),0)*$C59</f>
        <v>1.2818547396345589E-4</v>
      </c>
      <c r="BD59">
        <f>IFERROR(1/(BD18*About!$A$19*About!$A$20/100),0)*$C59</f>
        <v>1.2851910361041856E-4</v>
      </c>
      <c r="BE59">
        <f>IFERROR(1/(BE18*About!$A$19*About!$A$20/100),0)*$C59</f>
        <v>1.2885040281413243E-4</v>
      </c>
      <c r="BF59">
        <f>IFERROR(1/(BF18*About!$A$19*About!$A$20/100),0)*$C59</f>
        <v>1.2917711113448073E-4</v>
      </c>
    </row>
    <row r="60" spans="1:58">
      <c r="A60" t="s">
        <v>197</v>
      </c>
      <c r="B60" t="s">
        <v>194</v>
      </c>
      <c r="C60">
        <f>AVLo!B4</f>
        <v>18.945003683525531</v>
      </c>
      <c r="D60" s="99" t="s">
        <v>69</v>
      </c>
      <c r="E60" s="101" t="s">
        <v>135</v>
      </c>
      <c r="F60" s="101" t="s">
        <v>135</v>
      </c>
      <c r="G60" t="s">
        <v>2</v>
      </c>
      <c r="H60">
        <f>IFERROR(1/(H19*About!$A$19*About!$A$20/100),0)*$C60</f>
        <v>0</v>
      </c>
      <c r="I60">
        <f>IFERROR(1/(I19*About!$A$19*About!$A$20/100),0)*$C60</f>
        <v>1.08519681879919E-3</v>
      </c>
      <c r="J60">
        <f>IFERROR(1/(J19*About!$A$19*About!$A$20/100),0)*$C60</f>
        <v>1.106958493337195E-3</v>
      </c>
      <c r="K60">
        <f>IFERROR(1/(K19*About!$A$19*About!$A$20/100),0)*$C60</f>
        <v>1.083967397100655E-3</v>
      </c>
      <c r="L60">
        <f>IFERROR(1/(L19*About!$A$19*About!$A$20/100),0)*$C60</f>
        <v>1.1340112862017911E-3</v>
      </c>
      <c r="M60">
        <f>IFERROR(1/(M19*About!$A$19*About!$A$20/100),0)*$C60</f>
        <v>1.1599308692276321E-3</v>
      </c>
      <c r="N60">
        <f>IFERROR(1/(N19*About!$A$19*About!$A$20/100),0)*$C60</f>
        <v>1.1362442766718161E-3</v>
      </c>
      <c r="O60">
        <f>IFERROR(1/(O19*About!$A$19*About!$A$20/100),0)*$C60</f>
        <v>1.0216629433808387E-3</v>
      </c>
      <c r="P60">
        <f>IFERROR(1/(P19*About!$A$19*About!$A$20/100),0)*$C60</f>
        <v>1.02785871336888E-3</v>
      </c>
      <c r="Q60" s="177">
        <f>IFERROR(1/(Q19*About!$A$19*About!$A$20/100),0)*$C60</f>
        <v>1.0421264822366382E-3</v>
      </c>
      <c r="R60">
        <f>IFERROR(1/(R19*About!$A$19*About!$A$20/100),0)*$C60</f>
        <v>1.1434346470906699E-3</v>
      </c>
      <c r="S60">
        <f>IFERROR(1/(S19*About!$A$19*About!$A$20/100),0)*$C60</f>
        <v>1.2102597503882875E-3</v>
      </c>
      <c r="T60">
        <f>IFERROR(1/(T19*About!$A$19*About!$A$20/100),0)*$C60</f>
        <v>1.2209714970666239E-3</v>
      </c>
      <c r="U60">
        <f>IFERROR(1/(U19*About!$A$19*About!$A$20/100),0)*$C60</f>
        <v>1.2754039569113729E-3</v>
      </c>
      <c r="V60">
        <f>IFERROR(1/(V19*About!$A$19*About!$A$20/100),0)*$C60</f>
        <v>1.2310523296901142E-3</v>
      </c>
      <c r="W60">
        <f>IFERROR(1/(W19*About!$A$19*About!$A$20/100),0)*$C60</f>
        <v>1.2221878055210474E-3</v>
      </c>
      <c r="X60">
        <f>IFERROR(1/(X19*About!$A$19*About!$A$20/100),0)*$C60</f>
        <v>1.3150470027628199E-3</v>
      </c>
      <c r="Y60">
        <f>IFERROR(1/(Y19*About!$A$19*About!$A$20/100),0)*$C60</f>
        <v>1.2819431966004362E-3</v>
      </c>
      <c r="Z60">
        <f>IFERROR(1/(Z19*About!$A$19*About!$A$20/100),0)*$C60</f>
        <v>1.2804760857836569E-3</v>
      </c>
      <c r="AA60">
        <f>IFERROR(1/(AA19*About!$A$19*About!$A$20/100),0)*$C60</f>
        <v>1.2883029426082474E-3</v>
      </c>
      <c r="AB60">
        <f>IFERROR(1/(AB19*About!$A$19*About!$A$20/100),0)*$C60</f>
        <v>1.2953795382185088E-3</v>
      </c>
      <c r="AC60">
        <f>IFERROR(1/(AC19*About!$A$19*About!$A$20/100),0)*$C60</f>
        <v>1.3062927172083662E-3</v>
      </c>
      <c r="AD60">
        <f>IFERROR(1/(AD19*About!$A$19*About!$A$20/100),0)*$C60</f>
        <v>1.3146933068182566E-3</v>
      </c>
      <c r="AE60">
        <f>IFERROR(1/(AE19*About!$A$19*About!$A$20/100),0)*$C60</f>
        <v>1.3225838224315714E-3</v>
      </c>
      <c r="AF60">
        <f>IFERROR(1/(AF19*About!$A$19*About!$A$20/100),0)*$C60</f>
        <v>1.3299784594359085E-3</v>
      </c>
      <c r="AG60">
        <f>IFERROR(1/(AG19*About!$A$19*About!$A$20/100),0)*$C60</f>
        <v>1.3368560491449845E-3</v>
      </c>
      <c r="AH60">
        <f>IFERROR(1/(AH19*About!$A$19*About!$A$20/100),0)*$C60</f>
        <v>1.3423871666114692E-3</v>
      </c>
      <c r="AI60">
        <f>IFERROR(1/(AI19*About!$A$19*About!$A$20/100),0)*$C60</f>
        <v>1.3478783164879451E-3</v>
      </c>
      <c r="AJ60">
        <f>IFERROR(1/(AJ19*About!$A$19*About!$A$20/100),0)*$C60</f>
        <v>1.3533046343704039E-3</v>
      </c>
      <c r="AK60">
        <f>IFERROR(1/(AK19*About!$A$19*About!$A$20/100),0)*$C60</f>
        <v>1.3596664150138007E-3</v>
      </c>
      <c r="AL60">
        <f>IFERROR(1/(AL19*About!$A$19*About!$A$20/100),0)*$C60</f>
        <v>1.3661735164365654E-3</v>
      </c>
      <c r="AM60">
        <f>IFERROR(1/(AM19*About!$A$19*About!$A$20/100),0)*$C60</f>
        <v>1.3739783262699033E-3</v>
      </c>
      <c r="AN60">
        <f>IFERROR(1/(AN19*About!$A$19*About!$A$20/100),0)*$C60</f>
        <v>1.3817788585795627E-3</v>
      </c>
      <c r="AO60">
        <f>IFERROR(1/(AO19*About!$A$19*About!$A$20/100),0)*$C60</f>
        <v>1.3906669355334888E-3</v>
      </c>
      <c r="AP60">
        <f>IFERROR(1/(AP19*About!$A$19*About!$A$20/100),0)*$C60</f>
        <v>1.3999138981462547E-3</v>
      </c>
      <c r="AQ60">
        <f>IFERROR(1/(AQ19*About!$A$19*About!$A$20/100),0)*$C60</f>
        <v>1.4092254914048411E-3</v>
      </c>
      <c r="AR60">
        <f>IFERROR(1/(AR19*About!$A$19*About!$A$20/100),0)*$C60</f>
        <v>1.419314174949643E-3</v>
      </c>
      <c r="AS60">
        <f>IFERROR(1/(AS19*About!$A$19*About!$A$20/100),0)*$C60</f>
        <v>1.4295954907479094E-3</v>
      </c>
      <c r="AT60">
        <f>IFERROR(1/(AT19*About!$A$19*About!$A$20/100),0)*$C60</f>
        <v>1.4411197307586262E-3</v>
      </c>
      <c r="AU60">
        <f>IFERROR(1/(AU19*About!$A$19*About!$A$20/100),0)*$C60</f>
        <v>1.4531601952530769E-3</v>
      </c>
      <c r="AV60">
        <f>IFERROR(1/(AV19*About!$A$19*About!$A$20/100),0)*$C60</f>
        <v>1.4670055199753657E-3</v>
      </c>
      <c r="AW60">
        <f>IFERROR(1/(AW19*About!$A$19*About!$A$20/100),0)*$C60</f>
        <v>1.4798771854733701E-3</v>
      </c>
      <c r="AX60">
        <f>IFERROR(1/(AX19*About!$A$19*About!$A$20/100),0)*$C60</f>
        <v>1.4923443838259943E-3</v>
      </c>
      <c r="AY60">
        <f>IFERROR(1/(AY19*About!$A$19*About!$A$20/100),0)*$C60</f>
        <v>1.5053106716583892E-3</v>
      </c>
      <c r="AZ60">
        <f>IFERROR(1/(AZ19*About!$A$19*About!$A$20/100),0)*$C60</f>
        <v>1.5183860394768426E-3</v>
      </c>
      <c r="BA60">
        <f>IFERROR(1/(BA19*About!$A$19*About!$A$20/100),0)*$C60</f>
        <v>1.5310247719521404E-3</v>
      </c>
      <c r="BB60">
        <f>IFERROR(1/(BB19*About!$A$19*About!$A$20/100),0)*$C60</f>
        <v>1.5436553471640513E-3</v>
      </c>
      <c r="BC60">
        <f>IFERROR(1/(BC19*About!$A$19*About!$A$20/100),0)*$C60</f>
        <v>1.5563533701159447E-3</v>
      </c>
      <c r="BD60">
        <f>IFERROR(1/(BD19*About!$A$19*About!$A$20/100),0)*$C60</f>
        <v>1.5690112936439546E-3</v>
      </c>
      <c r="BE60">
        <f>IFERROR(1/(BE19*About!$A$19*About!$A$20/100),0)*$C60</f>
        <v>1.5816706433295067E-3</v>
      </c>
      <c r="BF60">
        <f>IFERROR(1/(BF19*About!$A$19*About!$A$20/100),0)*$C60</f>
        <v>1.5938542035663597E-3</v>
      </c>
    </row>
    <row r="61" spans="1:58">
      <c r="A61" t="s">
        <v>197</v>
      </c>
      <c r="B61" t="s">
        <v>194</v>
      </c>
      <c r="C61">
        <f>C60</f>
        <v>18.945003683525531</v>
      </c>
      <c r="D61" s="99" t="s">
        <v>69</v>
      </c>
      <c r="E61" s="101" t="s">
        <v>130</v>
      </c>
      <c r="F61" s="103" t="s">
        <v>142</v>
      </c>
      <c r="G61" t="s">
        <v>3</v>
      </c>
      <c r="H61">
        <f>IFERROR(1/(H20*About!$A$19*About!$A$20/100),0)*$C61</f>
        <v>0</v>
      </c>
      <c r="I61">
        <f>IFERROR(1/(I20*About!$A$19*About!$A$20/100),0)*$C61</f>
        <v>7.4980590559767864E-4</v>
      </c>
      <c r="J61">
        <f>IFERROR(1/(J20*About!$A$19*About!$A$20/100),0)*$C61</f>
        <v>7.5226918912002635E-4</v>
      </c>
      <c r="K61">
        <f>IFERROR(1/(K20*About!$A$19*About!$A$20/100),0)*$C61</f>
        <v>7.5771064184687912E-4</v>
      </c>
      <c r="L61">
        <f>IFERROR(1/(L20*About!$A$19*About!$A$20/100),0)*$C61</f>
        <v>7.5527086828083303E-4</v>
      </c>
      <c r="M61">
        <f>IFERROR(1/(M20*About!$A$19*About!$A$20/100),0)*$C61</f>
        <v>7.5960233627935035E-4</v>
      </c>
      <c r="N61">
        <f>IFERROR(1/(N20*About!$A$19*About!$A$20/100),0)*$C61</f>
        <v>7.6120175355264431E-4</v>
      </c>
      <c r="O61">
        <f>IFERROR(1/(O20*About!$A$19*About!$A$20/100),0)*$C61</f>
        <v>7.6612502610638288E-4</v>
      </c>
      <c r="P61">
        <f>IFERROR(1/(P20*About!$A$19*About!$A$20/100),0)*$C61</f>
        <v>7.6766425642568975E-4</v>
      </c>
      <c r="Q61" s="177">
        <f>IFERROR(1/(Q20*About!$A$19*About!$A$20/100),0)*$C61</f>
        <v>7.8094210383363881E-4</v>
      </c>
      <c r="R61">
        <f>IFERROR(1/(R20*About!$A$19*About!$A$20/100),0)*$C61</f>
        <v>7.9509745327878986E-4</v>
      </c>
      <c r="S61">
        <f>IFERROR(1/(S20*About!$A$19*About!$A$20/100),0)*$C61</f>
        <v>7.8894156052399715E-4</v>
      </c>
      <c r="T61">
        <f>IFERROR(1/(T20*About!$A$19*About!$A$20/100),0)*$C61</f>
        <v>8.0520115933410403E-4</v>
      </c>
      <c r="U61">
        <f>IFERROR(1/(U20*About!$A$19*About!$A$20/100),0)*$C61</f>
        <v>8.1797366559506013E-4</v>
      </c>
      <c r="V61">
        <f>IFERROR(1/(V20*About!$A$19*About!$A$20/100),0)*$C61</f>
        <v>8.1849220123160244E-4</v>
      </c>
      <c r="W61">
        <f>IFERROR(1/(W20*About!$A$19*About!$A$20/100),0)*$C61</f>
        <v>8.249898137693614E-4</v>
      </c>
      <c r="X61">
        <f>IFERROR(1/(X20*About!$A$19*About!$A$20/100),0)*$C61</f>
        <v>8.2559695511637624E-4</v>
      </c>
      <c r="Y61">
        <f>IFERROR(1/(Y20*About!$A$19*About!$A$20/100),0)*$C61</f>
        <v>8.3144259509526761E-4</v>
      </c>
      <c r="Z61">
        <f>IFERROR(1/(Z20*About!$A$19*About!$A$20/100),0)*$C61</f>
        <v>8.3730307978724383E-4</v>
      </c>
      <c r="AA61">
        <f>IFERROR(1/(AA20*About!$A$19*About!$A$20/100),0)*$C61</f>
        <v>8.4192243723898302E-4</v>
      </c>
      <c r="AB61">
        <f>IFERROR(1/(AB20*About!$A$19*About!$A$20/100),0)*$C61</f>
        <v>8.4644825708566143E-4</v>
      </c>
      <c r="AC61">
        <f>IFERROR(1/(AC20*About!$A$19*About!$A$20/100),0)*$C61</f>
        <v>8.5094298979103552E-4</v>
      </c>
      <c r="AD61">
        <f>IFERROR(1/(AD20*About!$A$19*About!$A$20/100),0)*$C61</f>
        <v>8.5556525766898486E-4</v>
      </c>
      <c r="AE61">
        <f>IFERROR(1/(AE20*About!$A$19*About!$A$20/100),0)*$C61</f>
        <v>8.5997690012856081E-4</v>
      </c>
      <c r="AF61">
        <f>IFERROR(1/(AF20*About!$A$19*About!$A$20/100),0)*$C61</f>
        <v>8.6436591352723625E-4</v>
      </c>
      <c r="AG61">
        <f>IFERROR(1/(AG20*About!$A$19*About!$A$20/100),0)*$C61</f>
        <v>8.6870113317803321E-4</v>
      </c>
      <c r="AH61">
        <f>IFERROR(1/(AH20*About!$A$19*About!$A$20/100),0)*$C61</f>
        <v>8.7307229041917094E-4</v>
      </c>
      <c r="AI61">
        <f>IFERROR(1/(AI20*About!$A$19*About!$A$20/100),0)*$C61</f>
        <v>8.7740278608611937E-4</v>
      </c>
      <c r="AJ61">
        <f>IFERROR(1/(AJ20*About!$A$19*About!$A$20/100),0)*$C61</f>
        <v>8.8172264008571494E-4</v>
      </c>
      <c r="AK61">
        <f>IFERROR(1/(AK20*About!$A$19*About!$A$20/100),0)*$C61</f>
        <v>8.8605683524742274E-4</v>
      </c>
      <c r="AL61">
        <f>IFERROR(1/(AL20*About!$A$19*About!$A$20/100),0)*$C61</f>
        <v>8.9041894324511052E-4</v>
      </c>
      <c r="AM61">
        <f>IFERROR(1/(AM20*About!$A$19*About!$A$20/100),0)*$C61</f>
        <v>8.9567736936917066E-4</v>
      </c>
      <c r="AN61">
        <f>IFERROR(1/(AN20*About!$A$19*About!$A$20/100),0)*$C61</f>
        <v>9.013505764526484E-4</v>
      </c>
      <c r="AO61">
        <f>IFERROR(1/(AO20*About!$A$19*About!$A$20/100),0)*$C61</f>
        <v>9.0747139706188302E-4</v>
      </c>
      <c r="AP61">
        <f>IFERROR(1/(AP20*About!$A$19*About!$A$20/100),0)*$C61</f>
        <v>9.1404600730172765E-4</v>
      </c>
      <c r="AQ61">
        <f>IFERROR(1/(AQ20*About!$A$19*About!$A$20/100),0)*$C61</f>
        <v>9.2096902952381872E-4</v>
      </c>
      <c r="AR61">
        <f>IFERROR(1/(AR20*About!$A$19*About!$A$20/100),0)*$C61</f>
        <v>9.2828468865166361E-4</v>
      </c>
      <c r="AS61">
        <f>IFERROR(1/(AS20*About!$A$19*About!$A$20/100),0)*$C61</f>
        <v>9.3600822982564961E-4</v>
      </c>
      <c r="AT61">
        <f>IFERROR(1/(AT20*About!$A$19*About!$A$20/100),0)*$C61</f>
        <v>9.4409591809371189E-4</v>
      </c>
      <c r="AU61">
        <f>IFERROR(1/(AU20*About!$A$19*About!$A$20/100),0)*$C61</f>
        <v>9.5256318579637624E-4</v>
      </c>
      <c r="AV61">
        <f>IFERROR(1/(AV20*About!$A$19*About!$A$20/100),0)*$C61</f>
        <v>9.6139057366390404E-4</v>
      </c>
      <c r="AW61">
        <f>IFERROR(1/(AW20*About!$A$19*About!$A$20/100),0)*$C61</f>
        <v>9.6977651496010905E-4</v>
      </c>
      <c r="AX61">
        <f>IFERROR(1/(AX20*About!$A$19*About!$A$20/100),0)*$C61</f>
        <v>9.7816760080249635E-4</v>
      </c>
      <c r="AY61">
        <f>IFERROR(1/(AY20*About!$A$19*About!$A$20/100),0)*$C61</f>
        <v>9.8650485930974361E-4</v>
      </c>
      <c r="AZ61">
        <f>IFERROR(1/(AZ20*About!$A$19*About!$A$20/100),0)*$C61</f>
        <v>9.9485885147818651E-4</v>
      </c>
      <c r="BA61">
        <f>IFERROR(1/(BA20*About!$A$19*About!$A$20/100),0)*$C61</f>
        <v>1.0031200957541773E-3</v>
      </c>
      <c r="BB61">
        <f>IFERROR(1/(BB20*About!$A$19*About!$A$20/100),0)*$C61</f>
        <v>1.0113971250300979E-3</v>
      </c>
      <c r="BC61">
        <f>IFERROR(1/(BC20*About!$A$19*About!$A$20/100),0)*$C61</f>
        <v>1.0196281349057817E-3</v>
      </c>
      <c r="BD61">
        <f>IFERROR(1/(BD20*About!$A$19*About!$A$20/100),0)*$C61</f>
        <v>1.0277830417390963E-3</v>
      </c>
      <c r="BE61">
        <f>IFERROR(1/(BE20*About!$A$19*About!$A$20/100),0)*$C61</f>
        <v>1.0359484743921034E-3</v>
      </c>
      <c r="BF61">
        <f>IFERROR(1/(BF20*About!$A$19*About!$A$20/100),0)*$C61</f>
        <v>1.0440424120697585E-3</v>
      </c>
    </row>
    <row r="62" spans="1:58">
      <c r="A62" t="s">
        <v>197</v>
      </c>
      <c r="B62" t="s">
        <v>194</v>
      </c>
      <c r="C62">
        <f t="shared" ref="C62:C66" si="6">C61</f>
        <v>18.945003683525531</v>
      </c>
      <c r="D62" s="99" t="s">
        <v>69</v>
      </c>
      <c r="E62" s="101" t="s">
        <v>130</v>
      </c>
      <c r="F62" s="103" t="s">
        <v>131</v>
      </c>
      <c r="G62" t="s">
        <v>4</v>
      </c>
      <c r="H62">
        <f>IFERROR(1/(H21*About!$A$19*About!$A$20/100),0)*$C62</f>
        <v>0</v>
      </c>
      <c r="I62">
        <f>IFERROR(1/(I21*About!$A$19*About!$A$20/100),0)*$C62</f>
        <v>1.970498203740686E-3</v>
      </c>
      <c r="J62">
        <f>IFERROR(1/(J21*About!$A$19*About!$A$20/100),0)*$C62</f>
        <v>2.0138259986842749E-3</v>
      </c>
      <c r="K62">
        <f>IFERROR(1/(K21*About!$A$19*About!$A$20/100),0)*$C62</f>
        <v>2.0103365095190031E-3</v>
      </c>
      <c r="L62">
        <f>IFERROR(1/(L21*About!$A$19*About!$A$20/100),0)*$C62</f>
        <v>2.0511746637756037E-3</v>
      </c>
      <c r="M62">
        <f>IFERROR(1/(M21*About!$A$19*About!$A$20/100),0)*$C62</f>
        <v>1.9157289202394033E-3</v>
      </c>
      <c r="N62">
        <f>IFERROR(1/(N21*About!$A$19*About!$A$20/100),0)*$C62</f>
        <v>2.0422656190263251E-3</v>
      </c>
      <c r="O62">
        <f>IFERROR(1/(O21*About!$A$19*About!$A$20/100),0)*$C62</f>
        <v>2.1218270348503493E-3</v>
      </c>
      <c r="P62">
        <f>IFERROR(1/(P21*About!$A$19*About!$A$20/100),0)*$C62</f>
        <v>2.1217759348326521E-3</v>
      </c>
      <c r="Q62" s="177">
        <f>IFERROR(1/(Q21*About!$A$19*About!$A$20/100),0)*$C62</f>
        <v>2.3556484003033834E-3</v>
      </c>
      <c r="R62">
        <f>IFERROR(1/(R21*About!$A$19*About!$A$20/100),0)*$C62</f>
        <v>2.4882776912357567E-3</v>
      </c>
      <c r="S62">
        <f>IFERROR(1/(S21*About!$A$19*About!$A$20/100),0)*$C62</f>
        <v>2.4068789176920724E-3</v>
      </c>
      <c r="T62">
        <f>IFERROR(1/(T21*About!$A$19*About!$A$20/100),0)*$C62</f>
        <v>2.5673621218384726E-3</v>
      </c>
      <c r="U62">
        <f>IFERROR(1/(U21*About!$A$19*About!$A$20/100),0)*$C62</f>
        <v>2.85577210767854E-3</v>
      </c>
      <c r="V62">
        <f>IFERROR(1/(V21*About!$A$19*About!$A$20/100),0)*$C62</f>
        <v>2.7939507532291916E-3</v>
      </c>
      <c r="W62">
        <f>IFERROR(1/(W21*About!$A$19*About!$A$20/100),0)*$C62</f>
        <v>2.8805763776004099E-3</v>
      </c>
      <c r="X62">
        <f>IFERROR(1/(X21*About!$A$19*About!$A$20/100),0)*$C62</f>
        <v>2.12478543655747E-3</v>
      </c>
      <c r="Y62">
        <f>IFERROR(1/(Y21*About!$A$19*About!$A$20/100),0)*$C62</f>
        <v>2.1184008060153919E-3</v>
      </c>
      <c r="Z62">
        <f>IFERROR(1/(Z21*About!$A$19*About!$A$20/100),0)*$C62</f>
        <v>2.1192518563009585E-3</v>
      </c>
      <c r="AA62">
        <f>IFERROR(1/(AA21*About!$A$19*About!$A$20/100),0)*$C62</f>
        <v>2.1321519822245318E-3</v>
      </c>
      <c r="AB62">
        <f>IFERROR(1/(AB21*About!$A$19*About!$A$20/100),0)*$C62</f>
        <v>2.1592777918832133E-3</v>
      </c>
      <c r="AC62">
        <f>IFERROR(1/(AC21*About!$A$19*About!$A$20/100),0)*$C62</f>
        <v>2.1937893598376833E-3</v>
      </c>
      <c r="AD62">
        <f>IFERROR(1/(AD21*About!$A$19*About!$A$20/100),0)*$C62</f>
        <v>2.199549734529438E-3</v>
      </c>
      <c r="AE62">
        <f>IFERROR(1/(AE21*About!$A$19*About!$A$20/100),0)*$C62</f>
        <v>2.1905272744227652E-3</v>
      </c>
      <c r="AF62">
        <f>IFERROR(1/(AF21*About!$A$19*About!$A$20/100),0)*$C62</f>
        <v>2.1959579536410703E-3</v>
      </c>
      <c r="AG62">
        <f>IFERROR(1/(AG21*About!$A$19*About!$A$20/100),0)*$C62</f>
        <v>2.193291171327303E-3</v>
      </c>
      <c r="AH62">
        <f>IFERROR(1/(AH21*About!$A$19*About!$A$20/100),0)*$C62</f>
        <v>2.1960141529914746E-3</v>
      </c>
      <c r="AI62">
        <f>IFERROR(1/(AI21*About!$A$19*About!$A$20/100),0)*$C62</f>
        <v>2.1959521532882807E-3</v>
      </c>
      <c r="AJ62">
        <f>IFERROR(1/(AJ21*About!$A$19*About!$A$20/100),0)*$C62</f>
        <v>2.1957507532232474E-3</v>
      </c>
      <c r="AK62">
        <f>IFERROR(1/(AK21*About!$A$19*About!$A$20/100),0)*$C62</f>
        <v>2.1955865017378898E-3</v>
      </c>
      <c r="AL62">
        <f>IFERROR(1/(AL21*About!$A$19*About!$A$20/100),0)*$C62</f>
        <v>2.2063096919520274E-3</v>
      </c>
      <c r="AM62">
        <f>IFERROR(1/(AM21*About!$A$19*About!$A$20/100),0)*$C62</f>
        <v>2.2191842624701089E-3</v>
      </c>
      <c r="AN62">
        <f>IFERROR(1/(AN21*About!$A$19*About!$A$20/100),0)*$C62</f>
        <v>2.2358532640165928E-3</v>
      </c>
      <c r="AO62">
        <f>IFERROR(1/(AO21*About!$A$19*About!$A$20/100),0)*$C62</f>
        <v>2.254429623997981E-3</v>
      </c>
      <c r="AP62">
        <f>IFERROR(1/(AP21*About!$A$19*About!$A$20/100),0)*$C62</f>
        <v>2.275163569860138E-3</v>
      </c>
      <c r="AQ62">
        <f>IFERROR(1/(AQ21*About!$A$19*About!$A$20/100),0)*$C62</f>
        <v>2.2928497653260391E-3</v>
      </c>
      <c r="AR62">
        <f>IFERROR(1/(AR21*About!$A$19*About!$A$20/100),0)*$C62</f>
        <v>2.3012236172637959E-3</v>
      </c>
      <c r="AS62">
        <f>IFERROR(1/(AS21*About!$A$19*About!$A$20/100),0)*$C62</f>
        <v>2.3129574292258593E-3</v>
      </c>
      <c r="AT62">
        <f>IFERROR(1/(AT21*About!$A$19*About!$A$20/100),0)*$C62</f>
        <v>2.3258890826807961E-3</v>
      </c>
      <c r="AU62">
        <f>IFERROR(1/(AU21*About!$A$19*About!$A$20/100),0)*$C62</f>
        <v>2.3392842835134628E-3</v>
      </c>
      <c r="AV62">
        <f>IFERROR(1/(AV21*About!$A$19*About!$A$20/100),0)*$C62</f>
        <v>2.3599431116677178E-3</v>
      </c>
      <c r="AW62">
        <f>IFERROR(1/(AW21*About!$A$19*About!$A$20/100),0)*$C62</f>
        <v>2.3747624494884858E-3</v>
      </c>
      <c r="AX62">
        <f>IFERROR(1/(AX21*About!$A$19*About!$A$20/100),0)*$C62</f>
        <v>2.392284598238756E-3</v>
      </c>
      <c r="AY62">
        <f>IFERROR(1/(AY21*About!$A$19*About!$A$20/100),0)*$C62</f>
        <v>2.4140188301729269E-3</v>
      </c>
      <c r="AZ62">
        <f>IFERROR(1/(AZ21*About!$A$19*About!$A$20/100),0)*$C62</f>
        <v>2.4340082052835533E-3</v>
      </c>
      <c r="BA62">
        <f>IFERROR(1/(BA21*About!$A$19*About!$A$20/100),0)*$C62</f>
        <v>2.4452681990111426E-3</v>
      </c>
      <c r="BB62">
        <f>IFERROR(1/(BB21*About!$A$19*About!$A$20/100),0)*$C62</f>
        <v>2.4630035602114099E-3</v>
      </c>
      <c r="BC62">
        <f>IFERROR(1/(BC21*About!$A$19*About!$A$20/100),0)*$C62</f>
        <v>2.4794087674702694E-3</v>
      </c>
      <c r="BD62">
        <f>IFERROR(1/(BD21*About!$A$19*About!$A$20/100),0)*$C62</f>
        <v>2.4962966932539636E-3</v>
      </c>
      <c r="BE62">
        <f>IFERROR(1/(BE21*About!$A$19*About!$A$20/100),0)*$C62</f>
        <v>2.5147666415030064E-3</v>
      </c>
      <c r="BF62">
        <f>IFERROR(1/(BF21*About!$A$19*About!$A$20/100),0)*$C62</f>
        <v>2.5312985081152313E-3</v>
      </c>
    </row>
    <row r="63" spans="1:58">
      <c r="A63" t="s">
        <v>197</v>
      </c>
      <c r="B63" t="s">
        <v>194</v>
      </c>
      <c r="C63">
        <f t="shared" si="6"/>
        <v>18.945003683525531</v>
      </c>
      <c r="D63" s="99" t="s">
        <v>69</v>
      </c>
      <c r="E63" s="101" t="s">
        <v>130</v>
      </c>
      <c r="F63" s="103" t="s">
        <v>132</v>
      </c>
      <c r="G63" t="s">
        <v>5</v>
      </c>
      <c r="H63">
        <f>IFERROR(1/(H22*About!$A$19*About!$A$20/100),0)*$C63</f>
        <v>0</v>
      </c>
      <c r="I63">
        <f>IFERROR(1/(I22*About!$A$19*About!$A$20/100),0)*$C63</f>
        <v>6.276466895160334E-4</v>
      </c>
      <c r="J63">
        <f>IFERROR(1/(J22*About!$A$19*About!$A$20/100),0)*$C63</f>
        <v>6.2704527734087207E-4</v>
      </c>
      <c r="K63">
        <f>IFERROR(1/(K22*About!$A$19*About!$A$20/100),0)*$C63</f>
        <v>6.2918202502984446E-4</v>
      </c>
      <c r="L63">
        <f>IFERROR(1/(L22*About!$A$19*About!$A$20/100),0)*$C63</f>
        <v>6.2978789261503661E-4</v>
      </c>
      <c r="M63">
        <f>IFERROR(1/(M22*About!$A$19*About!$A$20/100),0)*$C63</f>
        <v>6.3104380861237223E-4</v>
      </c>
      <c r="N63">
        <f>IFERROR(1/(N22*About!$A$19*About!$A$20/100),0)*$C63</f>
        <v>6.3437507191784414E-4</v>
      </c>
      <c r="O63">
        <f>IFERROR(1/(O22*About!$A$19*About!$A$20/100),0)*$C63</f>
        <v>6.3672316056812418E-4</v>
      </c>
      <c r="P63">
        <f>IFERROR(1/(P22*About!$A$19*About!$A$20/100),0)*$C63</f>
        <v>6.4428275549954447E-4</v>
      </c>
      <c r="Q63" s="177">
        <f>IFERROR(1/(Q22*About!$A$19*About!$A$20/100),0)*$C63</f>
        <v>6.5400497602213531E-4</v>
      </c>
      <c r="R63">
        <f>IFERROR(1/(R22*About!$A$19*About!$A$20/100),0)*$C63</f>
        <v>6.5944753824325874E-4</v>
      </c>
      <c r="S63">
        <f>IFERROR(1/(S22*About!$A$19*About!$A$20/100),0)*$C63</f>
        <v>6.6642402494939009E-4</v>
      </c>
      <c r="T63">
        <f>IFERROR(1/(T22*About!$A$19*About!$A$20/100),0)*$C63</f>
        <v>6.6993120699579498E-4</v>
      </c>
      <c r="U63">
        <f>IFERROR(1/(U22*About!$A$19*About!$A$20/100),0)*$C63</f>
        <v>6.7749250810835218E-4</v>
      </c>
      <c r="V63">
        <f>IFERROR(1/(V22*About!$A$19*About!$A$20/100),0)*$C63</f>
        <v>6.8225595273389676E-4</v>
      </c>
      <c r="W63">
        <f>IFERROR(1/(W22*About!$A$19*About!$A$20/100),0)*$C63</f>
        <v>6.8698595980247522E-4</v>
      </c>
      <c r="X63">
        <f>IFERROR(1/(X22*About!$A$19*About!$A$20/100),0)*$C63</f>
        <v>6.8826689854126254E-4</v>
      </c>
      <c r="Y63">
        <f>IFERROR(1/(Y22*About!$A$19*About!$A$20/100),0)*$C63</f>
        <v>6.9286221580667628E-4</v>
      </c>
      <c r="Z63">
        <f>IFERROR(1/(Z22*About!$A$19*About!$A$20/100),0)*$C63</f>
        <v>6.9852790696031957E-4</v>
      </c>
      <c r="AA63">
        <f>IFERROR(1/(AA22*About!$A$19*About!$A$20/100),0)*$C63</f>
        <v>7.0340034257309291E-4</v>
      </c>
      <c r="AB63">
        <f>IFERROR(1/(AB22*About!$A$19*About!$A$20/100),0)*$C63</f>
        <v>7.0776950795877847E-4</v>
      </c>
      <c r="AC63">
        <f>IFERROR(1/(AC22*About!$A$19*About!$A$20/100),0)*$C63</f>
        <v>7.1210392857552643E-4</v>
      </c>
      <c r="AD63">
        <f>IFERROR(1/(AD22*About!$A$19*About!$A$20/100),0)*$C63</f>
        <v>7.1646107511958703E-4</v>
      </c>
      <c r="AE63">
        <f>IFERROR(1/(AE22*About!$A$19*About!$A$20/100),0)*$C63</f>
        <v>7.206891982547961E-4</v>
      </c>
      <c r="AF63">
        <f>IFERROR(1/(AF22*About!$A$19*About!$A$20/100),0)*$C63</f>
        <v>7.2499124931589684E-4</v>
      </c>
      <c r="AG63">
        <f>IFERROR(1/(AG22*About!$A$19*About!$A$20/100),0)*$C63</f>
        <v>7.2932373179261482E-4</v>
      </c>
      <c r="AH63">
        <f>IFERROR(1/(AH22*About!$A$19*About!$A$20/100),0)*$C63</f>
        <v>7.3368406572921988E-4</v>
      </c>
      <c r="AI63">
        <f>IFERROR(1/(AI22*About!$A$19*About!$A$20/100),0)*$C63</f>
        <v>7.3807580142462299E-4</v>
      </c>
      <c r="AJ63">
        <f>IFERROR(1/(AJ22*About!$A$19*About!$A$20/100),0)*$C63</f>
        <v>7.4236533270134449E-4</v>
      </c>
      <c r="AK63">
        <f>IFERROR(1/(AK22*About!$A$19*About!$A$20/100),0)*$C63</f>
        <v>7.4671412979748959E-4</v>
      </c>
      <c r="AL63">
        <f>IFERROR(1/(AL22*About!$A$19*About!$A$20/100),0)*$C63</f>
        <v>7.5109375272188774E-4</v>
      </c>
      <c r="AM63">
        <f>IFERROR(1/(AM22*About!$A$19*About!$A$20/100),0)*$C63</f>
        <v>7.563687739233347E-4</v>
      </c>
      <c r="AN63">
        <f>IFERROR(1/(AN22*About!$A$19*About!$A$20/100),0)*$C63</f>
        <v>7.6202998314250632E-4</v>
      </c>
      <c r="AO63">
        <f>IFERROR(1/(AO22*About!$A$19*About!$A$20/100),0)*$C63</f>
        <v>7.6815233372074052E-4</v>
      </c>
      <c r="AP63">
        <f>IFERROR(1/(AP22*About!$A$19*About!$A$20/100),0)*$C63</f>
        <v>7.7470481393008129E-4</v>
      </c>
      <c r="AQ63">
        <f>IFERROR(1/(AQ22*About!$A$19*About!$A$20/100),0)*$C63</f>
        <v>7.8161480291477213E-4</v>
      </c>
      <c r="AR63">
        <f>IFERROR(1/(AR22*About!$A$19*About!$A$20/100),0)*$C63</f>
        <v>7.8894221185244568E-4</v>
      </c>
      <c r="AS63">
        <f>IFERROR(1/(AS22*About!$A$19*About!$A$20/100),0)*$C63</f>
        <v>7.9667149328869471E-4</v>
      </c>
      <c r="AT63">
        <f>IFERROR(1/(AT22*About!$A$19*About!$A$20/100),0)*$C63</f>
        <v>8.0480792075070826E-4</v>
      </c>
      <c r="AU63">
        <f>IFERROR(1/(AU22*About!$A$19*About!$A$20/100),0)*$C63</f>
        <v>8.1339821609529791E-4</v>
      </c>
      <c r="AV63">
        <f>IFERROR(1/(AV22*About!$A$19*About!$A$20/100),0)*$C63</f>
        <v>8.2241846476501423E-4</v>
      </c>
      <c r="AW63">
        <f>IFERROR(1/(AW22*About!$A$19*About!$A$20/100),0)*$C63</f>
        <v>8.3096422168173515E-4</v>
      </c>
      <c r="AX63">
        <f>IFERROR(1/(AX22*About!$A$19*About!$A$20/100),0)*$C63</f>
        <v>8.3949285264297993E-4</v>
      </c>
      <c r="AY63">
        <f>IFERROR(1/(AY22*About!$A$19*About!$A$20/100),0)*$C63</f>
        <v>8.479648155372111E-4</v>
      </c>
      <c r="AZ63">
        <f>IFERROR(1/(AZ22*About!$A$19*About!$A$20/100),0)*$C63</f>
        <v>8.5640406569088845E-4</v>
      </c>
      <c r="BA63">
        <f>IFERROR(1/(BA22*About!$A$19*About!$A$20/100),0)*$C63</f>
        <v>8.6482328235355647E-4</v>
      </c>
      <c r="BB63">
        <f>IFERROR(1/(BB22*About!$A$19*About!$A$20/100),0)*$C63</f>
        <v>8.7316243529451639E-4</v>
      </c>
      <c r="BC63">
        <f>IFERROR(1/(BC22*About!$A$19*About!$A$20/100),0)*$C63</f>
        <v>8.8152930357531629E-4</v>
      </c>
      <c r="BD63">
        <f>IFERROR(1/(BD22*About!$A$19*About!$A$20/100),0)*$C63</f>
        <v>8.8984122899410021E-4</v>
      </c>
      <c r="BE63">
        <f>IFERROR(1/(BE22*About!$A$19*About!$A$20/100),0)*$C63</f>
        <v>8.9811553397111993E-4</v>
      </c>
      <c r="BF63">
        <f>IFERROR(1/(BF22*About!$A$19*About!$A$20/100),0)*$C63</f>
        <v>9.0633657193337337E-4</v>
      </c>
    </row>
    <row r="64" spans="1:58">
      <c r="A64" t="s">
        <v>197</v>
      </c>
      <c r="B64" t="s">
        <v>194</v>
      </c>
      <c r="C64">
        <f t="shared" si="6"/>
        <v>18.945003683525531</v>
      </c>
      <c r="D64" s="99" t="s">
        <v>69</v>
      </c>
      <c r="E64" s="101" t="s">
        <v>134</v>
      </c>
      <c r="F64" s="101" t="s">
        <v>134</v>
      </c>
      <c r="G64" t="s">
        <v>6</v>
      </c>
      <c r="H64">
        <f>IFERROR(1/(H23*About!$A$19*About!$A$20/100),0)*$C64</f>
        <v>0</v>
      </c>
      <c r="I64">
        <f>IFERROR(1/(I23*About!$A$19*About!$A$20/100),0)*$C64</f>
        <v>0</v>
      </c>
      <c r="J64">
        <f>IFERROR(1/(J23*About!$A$19*About!$A$20/100),0)*$C64</f>
        <v>0</v>
      </c>
      <c r="K64">
        <f>IFERROR(1/(K23*About!$A$19*About!$A$20/100),0)*$C64</f>
        <v>0</v>
      </c>
      <c r="L64">
        <f>IFERROR(1/(L23*About!$A$19*About!$A$20/100),0)*$C64</f>
        <v>0</v>
      </c>
      <c r="M64">
        <f>IFERROR(1/(M23*About!$A$19*About!$A$20/100),0)*$C64</f>
        <v>0</v>
      </c>
      <c r="N64">
        <f>IFERROR(1/(N23*About!$A$19*About!$A$20/100),0)*$C64</f>
        <v>0</v>
      </c>
      <c r="O64">
        <f>IFERROR(1/(O23*About!$A$19*About!$A$20/100),0)*$C64</f>
        <v>0</v>
      </c>
      <c r="P64">
        <f>IFERROR(1/(P23*About!$A$19*About!$A$20/100),0)*$C64</f>
        <v>0</v>
      </c>
      <c r="Q64" s="177">
        <f>IFERROR(1/(Q23*About!$A$19*About!$A$20/100),0)*$C64</f>
        <v>0</v>
      </c>
      <c r="R64">
        <f>IFERROR(1/(R23*About!$A$19*About!$A$20/100),0)*$C64</f>
        <v>0</v>
      </c>
      <c r="S64">
        <f>IFERROR(1/(S23*About!$A$19*About!$A$20/100),0)*$C64</f>
        <v>0</v>
      </c>
      <c r="T64">
        <f>IFERROR(1/(T23*About!$A$19*About!$A$20/100),0)*$C64</f>
        <v>0</v>
      </c>
      <c r="U64">
        <f>IFERROR(1/(U23*About!$A$19*About!$A$20/100),0)*$C64</f>
        <v>0</v>
      </c>
      <c r="V64">
        <f>IFERROR(1/(V23*About!$A$19*About!$A$20/100),0)*$C64</f>
        <v>0</v>
      </c>
      <c r="W64">
        <f>IFERROR(1/(W23*About!$A$19*About!$A$20/100),0)*$C64</f>
        <v>0</v>
      </c>
      <c r="X64">
        <f>IFERROR(1/(X23*About!$A$19*About!$A$20/100),0)*$C64</f>
        <v>1.8504353962309138E-3</v>
      </c>
      <c r="Y64">
        <f>IFERROR(1/(Y23*About!$A$19*About!$A$20/100),0)*$C64</f>
        <v>1.8778264297152176E-3</v>
      </c>
      <c r="Z64">
        <f>IFERROR(1/(Z23*About!$A$19*About!$A$20/100),0)*$C64</f>
        <v>1.8916177869907117E-3</v>
      </c>
      <c r="AA64">
        <f>IFERROR(1/(AA23*About!$A$19*About!$A$20/100),0)*$C64</f>
        <v>1.8959621476659745E-3</v>
      </c>
      <c r="AB64">
        <f>IFERROR(1/(AB23*About!$A$19*About!$A$20/100),0)*$C64</f>
        <v>1.8960593115474769E-3</v>
      </c>
      <c r="AC64">
        <f>IFERROR(1/(AC23*About!$A$19*About!$A$20/100),0)*$C64</f>
        <v>1.9063073302453576E-3</v>
      </c>
      <c r="AD64">
        <f>IFERROR(1/(AD23*About!$A$19*About!$A$20/100),0)*$C64</f>
        <v>1.9055945813184123E-3</v>
      </c>
      <c r="AE64">
        <f>IFERROR(1/(AE23*About!$A$19*About!$A$20/100),0)*$C64</f>
        <v>1.911692109214128E-3</v>
      </c>
      <c r="AF64">
        <f>IFERROR(1/(AF23*About!$A$19*About!$A$20/100),0)*$C64</f>
        <v>1.9209985534237538E-3</v>
      </c>
      <c r="AG64">
        <f>IFERROR(1/(AG23*About!$A$19*About!$A$20/100),0)*$C64</f>
        <v>1.9306316349439632E-3</v>
      </c>
      <c r="AH64">
        <f>IFERROR(1/(AH23*About!$A$19*About!$A$20/100),0)*$C64</f>
        <v>1.9358642803683286E-3</v>
      </c>
      <c r="AI64">
        <f>IFERROR(1/(AI23*About!$A$19*About!$A$20/100),0)*$C64</f>
        <v>1.9415314788198562E-3</v>
      </c>
      <c r="AJ64">
        <f>IFERROR(1/(AJ23*About!$A$19*About!$A$20/100),0)*$C64</f>
        <v>1.9390349559312984E-3</v>
      </c>
      <c r="AK64">
        <f>IFERROR(1/(AK23*About!$A$19*About!$A$20/100),0)*$C64</f>
        <v>1.9446013618452239E-3</v>
      </c>
      <c r="AL64">
        <f>IFERROR(1/(AL23*About!$A$19*About!$A$20/100),0)*$C64</f>
        <v>1.9547473841844856E-3</v>
      </c>
      <c r="AM64">
        <f>IFERROR(1/(AM23*About!$A$19*About!$A$20/100),0)*$C64</f>
        <v>1.9585822521353854E-3</v>
      </c>
      <c r="AN64">
        <f>IFERROR(1/(AN23*About!$A$19*About!$A$20/100),0)*$C64</f>
        <v>1.9578261828919943E-3</v>
      </c>
      <c r="AO64">
        <f>IFERROR(1/(AO23*About!$A$19*About!$A$20/100),0)*$C64</f>
        <v>1.9716453358748433E-3</v>
      </c>
      <c r="AP64">
        <f>IFERROR(1/(AP23*About!$A$19*About!$A$20/100),0)*$C64</f>
        <v>1.9800500854419848E-3</v>
      </c>
      <c r="AQ64">
        <f>IFERROR(1/(AQ23*About!$A$19*About!$A$20/100),0)*$C64</f>
        <v>1.9867842092019901E-3</v>
      </c>
      <c r="AR64">
        <f>IFERROR(1/(AR23*About!$A$19*About!$A$20/100),0)*$C64</f>
        <v>1.9910944748744623E-3</v>
      </c>
      <c r="AS64">
        <f>IFERROR(1/(AS23*About!$A$19*About!$A$20/100),0)*$C64</f>
        <v>1.999987995376251E-3</v>
      </c>
      <c r="AT64">
        <f>IFERROR(1/(AT23*About!$A$19*About!$A$20/100),0)*$C64</f>
        <v>2.0121320787152776E-3</v>
      </c>
      <c r="AU64">
        <f>IFERROR(1/(AU23*About!$A$19*About!$A$20/100),0)*$C64</f>
        <v>2.0175049039752725E-3</v>
      </c>
      <c r="AV64">
        <f>IFERROR(1/(AV23*About!$A$19*About!$A$20/100),0)*$C64</f>
        <v>2.0263093065673531E-3</v>
      </c>
      <c r="AW64">
        <f>IFERROR(1/(AW23*About!$A$19*About!$A$20/100),0)*$C64</f>
        <v>2.0384146059300883E-3</v>
      </c>
      <c r="AX64">
        <f>IFERROR(1/(AX23*About!$A$19*About!$A$20/100),0)*$C64</f>
        <v>2.0446896699340749E-3</v>
      </c>
      <c r="AY64">
        <f>IFERROR(1/(AY23*About!$A$19*About!$A$20/100),0)*$C64</f>
        <v>2.0523216423252886E-3</v>
      </c>
      <c r="AZ64">
        <f>IFERROR(1/(AZ23*About!$A$19*About!$A$20/100),0)*$C64</f>
        <v>2.0591198190472435E-3</v>
      </c>
      <c r="BA64">
        <f>IFERROR(1/(BA23*About!$A$19*About!$A$20/100),0)*$C64</f>
        <v>2.0714726706196193E-3</v>
      </c>
      <c r="BB64">
        <f>IFERROR(1/(BB23*About!$A$19*About!$A$20/100),0)*$C64</f>
        <v>2.0772223089091653E-3</v>
      </c>
      <c r="BC64">
        <f>IFERROR(1/(BC23*About!$A$19*About!$A$20/100),0)*$C64</f>
        <v>2.0868940481076461E-3</v>
      </c>
      <c r="BD64">
        <f>IFERROR(1/(BD23*About!$A$19*About!$A$20/100),0)*$C64</f>
        <v>2.0935719961340409E-3</v>
      </c>
      <c r="BE64">
        <f>IFERROR(1/(BE23*About!$A$19*About!$A$20/100),0)*$C64</f>
        <v>2.1016969511836832E-3</v>
      </c>
      <c r="BF64">
        <f>IFERROR(1/(BF23*About!$A$19*About!$A$20/100),0)*$C64</f>
        <v>2.1091428800864378E-3</v>
      </c>
    </row>
    <row r="65" spans="1:58">
      <c r="A65" t="s">
        <v>197</v>
      </c>
      <c r="B65" t="s">
        <v>194</v>
      </c>
      <c r="C65">
        <f t="shared" si="6"/>
        <v>18.945003683525531</v>
      </c>
      <c r="D65" s="99" t="s">
        <v>69</v>
      </c>
      <c r="E65" s="101" t="s">
        <v>130</v>
      </c>
      <c r="F65" s="103" t="s">
        <v>141</v>
      </c>
      <c r="G65" t="s">
        <v>64</v>
      </c>
      <c r="H65">
        <f>IFERROR(1/(H24*About!$A$19*About!$A$20/100),0)*$C65</f>
        <v>0</v>
      </c>
      <c r="I65">
        <f>IFERROR(1/(I24*About!$A$19*About!$A$20/100),0)*$C65</f>
        <v>7.4779104977166523E-4</v>
      </c>
      <c r="J65">
        <f>IFERROR(1/(J24*About!$A$19*About!$A$20/100),0)*$C65</f>
        <v>7.3841710037559293E-4</v>
      </c>
      <c r="K65">
        <f>IFERROR(1/(K24*About!$A$19*About!$A$20/100),0)*$C65</f>
        <v>7.5141427994396856E-4</v>
      </c>
      <c r="L65">
        <f>IFERROR(1/(L24*About!$A$19*About!$A$20/100),0)*$C65</f>
        <v>7.6218770857748868E-4</v>
      </c>
      <c r="M65">
        <f>IFERROR(1/(M24*About!$A$19*About!$A$20/100),0)*$C65</f>
        <v>7.6027216083037917E-4</v>
      </c>
      <c r="N65">
        <f>IFERROR(1/(N24*About!$A$19*About!$A$20/100),0)*$C65</f>
        <v>7.5781173435963804E-4</v>
      </c>
      <c r="O65">
        <f>IFERROR(1/(O24*About!$A$19*About!$A$20/100),0)*$C65</f>
        <v>7.637194088735322E-4</v>
      </c>
      <c r="P65">
        <f>IFERROR(1/(P24*About!$A$19*About!$A$20/100),0)*$C65</f>
        <v>7.7184622481760558E-4</v>
      </c>
      <c r="Q65" s="177">
        <f>IFERROR(1/(Q24*About!$A$19*About!$A$20/100),0)*$C65</f>
        <v>7.8153136402077763E-4</v>
      </c>
      <c r="R65">
        <f>IFERROR(1/(R24*About!$A$19*About!$A$20/100),0)*$C65</f>
        <v>7.8229444796678942E-4</v>
      </c>
      <c r="S65">
        <f>IFERROR(1/(S24*About!$A$19*About!$A$20/100),0)*$C65</f>
        <v>7.9108722488107047E-4</v>
      </c>
      <c r="T65">
        <f>IFERROR(1/(T24*About!$A$19*About!$A$20/100),0)*$C65</f>
        <v>8.0462961330056621E-4</v>
      </c>
      <c r="U65">
        <f>IFERROR(1/(U24*About!$A$19*About!$A$20/100),0)*$C65</f>
        <v>8.136238050447511E-4</v>
      </c>
      <c r="V65">
        <f>IFERROR(1/(V24*About!$A$19*About!$A$20/100),0)*$C65</f>
        <v>8.2746528846727903E-4</v>
      </c>
      <c r="W65">
        <f>IFERROR(1/(W24*About!$A$19*About!$A$20/100),0)*$C65</f>
        <v>8.2414230525586327E-4</v>
      </c>
      <c r="X65">
        <f>IFERROR(1/(X24*About!$A$19*About!$A$20/100),0)*$C65</f>
        <v>8.0507617551258618E-4</v>
      </c>
      <c r="Y65">
        <f>IFERROR(1/(Y24*About!$A$19*About!$A$20/100),0)*$C65</f>
        <v>8.1429369446511975E-4</v>
      </c>
      <c r="Z65">
        <f>IFERROR(1/(Z24*About!$A$19*About!$A$20/100),0)*$C65</f>
        <v>8.1897803733058181E-4</v>
      </c>
      <c r="AA65">
        <f>IFERROR(1/(AA24*About!$A$19*About!$A$20/100),0)*$C65</f>
        <v>8.230260407656255E-4</v>
      </c>
      <c r="AB65">
        <f>IFERROR(1/(AB24*About!$A$19*About!$A$20/100),0)*$C65</f>
        <v>8.2714268493294738E-4</v>
      </c>
      <c r="AC65">
        <f>IFERROR(1/(AC24*About!$A$19*About!$A$20/100),0)*$C65</f>
        <v>8.3135878763733071E-4</v>
      </c>
      <c r="AD65">
        <f>IFERROR(1/(AD24*About!$A$19*About!$A$20/100),0)*$C65</f>
        <v>8.3524943942323677E-4</v>
      </c>
      <c r="AE65">
        <f>IFERROR(1/(AE24*About!$A$19*About!$A$20/100),0)*$C65</f>
        <v>8.3925901451263607E-4</v>
      </c>
      <c r="AF65">
        <f>IFERROR(1/(AF24*About!$A$19*About!$A$20/100),0)*$C65</f>
        <v>8.4284095110532837E-4</v>
      </c>
      <c r="AG65">
        <f>IFERROR(1/(AG24*About!$A$19*About!$A$20/100),0)*$C65</f>
        <v>8.4625607832513889E-4</v>
      </c>
      <c r="AH65">
        <f>IFERROR(1/(AH24*About!$A$19*About!$A$20/100),0)*$C65</f>
        <v>8.496832191880264E-4</v>
      </c>
      <c r="AI65">
        <f>IFERROR(1/(AI24*About!$A$19*About!$A$20/100),0)*$C65</f>
        <v>8.5301725465771058E-4</v>
      </c>
      <c r="AJ65">
        <f>IFERROR(1/(AJ24*About!$A$19*About!$A$20/100),0)*$C65</f>
        <v>8.5676651810628771E-4</v>
      </c>
      <c r="AK65">
        <f>IFERROR(1/(AK24*About!$A$19*About!$A$20/100),0)*$C65</f>
        <v>8.6014755760364828E-4</v>
      </c>
      <c r="AL65">
        <f>IFERROR(1/(AL24*About!$A$19*About!$A$20/100),0)*$C65</f>
        <v>8.6345786129258021E-4</v>
      </c>
      <c r="AM65">
        <f>IFERROR(1/(AM24*About!$A$19*About!$A$20/100),0)*$C65</f>
        <v>8.6747457440182365E-4</v>
      </c>
      <c r="AN65">
        <f>IFERROR(1/(AN24*About!$A$19*About!$A$20/100),0)*$C65</f>
        <v>8.718695600942642E-4</v>
      </c>
      <c r="AO65">
        <f>IFERROR(1/(AO24*About!$A$19*About!$A$20/100),0)*$C65</f>
        <v>8.7666952774404676E-4</v>
      </c>
      <c r="AP65">
        <f>IFERROR(1/(AP24*About!$A$19*About!$A$20/100),0)*$C65</f>
        <v>8.8174582124114287E-4</v>
      </c>
      <c r="AQ65">
        <f>IFERROR(1/(AQ24*About!$A$19*About!$A$20/100),0)*$C65</f>
        <v>8.8715703485509436E-4</v>
      </c>
      <c r="AR65">
        <f>IFERROR(1/(AR24*About!$A$19*About!$A$20/100),0)*$C65</f>
        <v>8.9281873216542559E-4</v>
      </c>
      <c r="AS65">
        <f>IFERROR(1/(AS24*About!$A$19*About!$A$20/100),0)*$C65</f>
        <v>8.9884166852269515E-4</v>
      </c>
      <c r="AT65">
        <f>IFERROR(1/(AT24*About!$A$19*About!$A$20/100),0)*$C65</f>
        <v>9.051242791863252E-4</v>
      </c>
      <c r="AU65">
        <f>IFERROR(1/(AU24*About!$A$19*About!$A$20/100),0)*$C65</f>
        <v>9.1176779917355693E-4</v>
      </c>
      <c r="AV65">
        <f>IFERROR(1/(AV24*About!$A$19*About!$A$20/100),0)*$C65</f>
        <v>9.1896439824915542E-4</v>
      </c>
      <c r="AW65">
        <f>IFERROR(1/(AW24*About!$A$19*About!$A$20/100),0)*$C65</f>
        <v>9.2553741558202445E-4</v>
      </c>
      <c r="AX65">
        <f>IFERROR(1/(AX24*About!$A$19*About!$A$20/100),0)*$C65</f>
        <v>9.3213280402286186E-4</v>
      </c>
      <c r="AY65">
        <f>IFERROR(1/(AY24*About!$A$19*About!$A$20/100),0)*$C65</f>
        <v>9.3871533041837746E-4</v>
      </c>
      <c r="AZ65">
        <f>IFERROR(1/(AZ24*About!$A$19*About!$A$20/100),0)*$C65</f>
        <v>9.4515389556628639E-4</v>
      </c>
      <c r="BA65">
        <f>IFERROR(1/(BA24*About!$A$19*About!$A$20/100),0)*$C65</f>
        <v>9.5160645243817852E-4</v>
      </c>
      <c r="BB65">
        <f>IFERROR(1/(BB24*About!$A$19*About!$A$20/100),0)*$C65</f>
        <v>9.5813653660137353E-4</v>
      </c>
      <c r="BC65">
        <f>IFERROR(1/(BC24*About!$A$19*About!$A$20/100),0)*$C65</f>
        <v>9.6452090340613881E-4</v>
      </c>
      <c r="BD65">
        <f>IFERROR(1/(BD24*About!$A$19*About!$A$20/100),0)*$C65</f>
        <v>9.7097753376356398E-4</v>
      </c>
      <c r="BE65">
        <f>IFERROR(1/(BE24*About!$A$19*About!$A$20/100),0)*$C65</f>
        <v>9.7748850887645301E-4</v>
      </c>
      <c r="BF65">
        <f>IFERROR(1/(BF24*About!$A$19*About!$A$20/100),0)*$C65</f>
        <v>9.8358448170527421E-4</v>
      </c>
    </row>
    <row r="66" spans="1:58">
      <c r="A66" t="s">
        <v>197</v>
      </c>
      <c r="B66" t="s">
        <v>194</v>
      </c>
      <c r="C66">
        <f t="shared" si="6"/>
        <v>18.945003683525531</v>
      </c>
      <c r="D66" s="99" t="s">
        <v>69</v>
      </c>
      <c r="E66" s="101" t="s">
        <v>139</v>
      </c>
      <c r="F66" s="103" t="s">
        <v>140</v>
      </c>
      <c r="G66" t="s">
        <v>65</v>
      </c>
      <c r="H66">
        <f>IFERROR(1/(H25*About!$A$19*About!$A$20/100),0)*$C66</f>
        <v>0</v>
      </c>
      <c r="I66">
        <f>IFERROR(1/(I25*About!$A$19*About!$A$20/100),0)*$C66</f>
        <v>0</v>
      </c>
      <c r="J66">
        <f>IFERROR(1/(J25*About!$A$19*About!$A$20/100),0)*$C66</f>
        <v>0</v>
      </c>
      <c r="K66">
        <f>IFERROR(1/(K25*About!$A$19*About!$A$20/100),0)*$C66</f>
        <v>0</v>
      </c>
      <c r="L66">
        <f>IFERROR(1/(L25*About!$A$19*About!$A$20/100),0)*$C66</f>
        <v>0</v>
      </c>
      <c r="M66">
        <f>IFERROR(1/(M25*About!$A$19*About!$A$20/100),0)*$C66</f>
        <v>0</v>
      </c>
      <c r="N66">
        <f>IFERROR(1/(N25*About!$A$19*About!$A$20/100),0)*$C66</f>
        <v>0</v>
      </c>
      <c r="O66">
        <f>IFERROR(1/(O25*About!$A$19*About!$A$20/100),0)*$C66</f>
        <v>0</v>
      </c>
      <c r="P66">
        <f>IFERROR(1/(P25*About!$A$19*About!$A$20/100),0)*$C66</f>
        <v>0</v>
      </c>
      <c r="Q66" s="177">
        <f>IFERROR(1/(Q25*About!$A$19*About!$A$20/100),0)*$C66</f>
        <v>0</v>
      </c>
      <c r="R66">
        <f>IFERROR(1/(R25*About!$A$19*About!$A$20/100),0)*$C66</f>
        <v>0</v>
      </c>
      <c r="S66">
        <f>IFERROR(1/(S25*About!$A$19*About!$A$20/100),0)*$C66</f>
        <v>0</v>
      </c>
      <c r="T66">
        <f>IFERROR(1/(T25*About!$A$19*About!$A$20/100),0)*$C66</f>
        <v>0</v>
      </c>
      <c r="U66">
        <f>IFERROR(1/(U25*About!$A$19*About!$A$20/100),0)*$C66</f>
        <v>0</v>
      </c>
      <c r="V66">
        <f>IFERROR(1/(V25*About!$A$19*About!$A$20/100),0)*$C66</f>
        <v>0</v>
      </c>
      <c r="W66">
        <f>IFERROR(1/(W25*About!$A$19*About!$A$20/100),0)*$C66</f>
        <v>0</v>
      </c>
      <c r="X66">
        <f>IFERROR(1/(X25*About!$A$19*About!$A$20/100),0)*$C66</f>
        <v>9.4673813871704341E-4</v>
      </c>
      <c r="Y66">
        <f>IFERROR(1/(Y25*About!$A$19*About!$A$20/100),0)*$C66</f>
        <v>9.4774000112869347E-4</v>
      </c>
      <c r="Z66">
        <f>IFERROR(1/(Z25*About!$A$19*About!$A$20/100),0)*$C66</f>
        <v>9.5031926784386908E-4</v>
      </c>
      <c r="AA66">
        <f>IFERROR(1/(AA25*About!$A$19*About!$A$20/100),0)*$C66</f>
        <v>9.5205763232893061E-4</v>
      </c>
      <c r="AB66">
        <f>IFERROR(1/(AB25*About!$A$19*About!$A$20/100),0)*$C66</f>
        <v>9.5318774810468571E-4</v>
      </c>
      <c r="AC66">
        <f>IFERROR(1/(AC25*About!$A$19*About!$A$20/100),0)*$C66</f>
        <v>9.5318774810468571E-4</v>
      </c>
      <c r="AD66">
        <f>IFERROR(1/(AD25*About!$A$19*About!$A$20/100),0)*$C66</f>
        <v>9.5318774810468571E-4</v>
      </c>
      <c r="AE66">
        <f>IFERROR(1/(AE25*About!$A$19*About!$A$20/100),0)*$C66</f>
        <v>9.5318774810468571E-4</v>
      </c>
      <c r="AF66">
        <f>IFERROR(1/(AF25*About!$A$19*About!$A$20/100),0)*$C66</f>
        <v>9.5318774810468571E-4</v>
      </c>
      <c r="AG66">
        <f>IFERROR(1/(AG25*About!$A$19*About!$A$20/100),0)*$C66</f>
        <v>9.5318774810468571E-4</v>
      </c>
      <c r="AH66">
        <f>IFERROR(1/(AH25*About!$A$19*About!$A$20/100),0)*$C66</f>
        <v>9.5318774810468571E-4</v>
      </c>
      <c r="AI66">
        <f>IFERROR(1/(AI25*About!$A$19*About!$A$20/100),0)*$C66</f>
        <v>9.5318774810468571E-4</v>
      </c>
      <c r="AJ66">
        <f>IFERROR(1/(AJ25*About!$A$19*About!$A$20/100),0)*$C66</f>
        <v>9.5318774810468571E-4</v>
      </c>
      <c r="AK66">
        <f>IFERROR(1/(AK25*About!$A$19*About!$A$20/100),0)*$C66</f>
        <v>9.5318774810468571E-4</v>
      </c>
      <c r="AL66">
        <f>IFERROR(1/(AL25*About!$A$19*About!$A$20/100),0)*$C66</f>
        <v>1.1978998665875551E-3</v>
      </c>
      <c r="AM66">
        <f>IFERROR(1/(AM25*About!$A$19*About!$A$20/100),0)*$C66</f>
        <v>1.2265945323609061E-3</v>
      </c>
      <c r="AN66">
        <f>IFERROR(1/(AN25*About!$A$19*About!$A$20/100),0)*$C66</f>
        <v>1.253079257263082E-3</v>
      </c>
      <c r="AO66">
        <f>IFERROR(1/(AO25*About!$A$19*About!$A$20/100),0)*$C66</f>
        <v>1.2726437586033537E-3</v>
      </c>
      <c r="AP66">
        <f>IFERROR(1/(AP25*About!$A$19*About!$A$20/100),0)*$C66</f>
        <v>1.2942008050127838E-3</v>
      </c>
      <c r="AQ66">
        <f>IFERROR(1/(AQ25*About!$A$19*About!$A$20/100),0)*$C66</f>
        <v>1.3135174281794363E-3</v>
      </c>
      <c r="AR66">
        <f>IFERROR(1/(AR25*About!$A$19*About!$A$20/100),0)*$C66</f>
        <v>1.3317363167357982E-3</v>
      </c>
      <c r="AS66">
        <f>IFERROR(1/(AS25*About!$A$19*About!$A$20/100),0)*$C66</f>
        <v>1.3495980465446881E-3</v>
      </c>
      <c r="AT66">
        <f>IFERROR(1/(AT25*About!$A$19*About!$A$20/100),0)*$C66</f>
        <v>1.367048261094332E-3</v>
      </c>
      <c r="AU66">
        <f>IFERROR(1/(AU25*About!$A$19*About!$A$20/100),0)*$C66</f>
        <v>1.3828384660491729E-3</v>
      </c>
      <c r="AV66">
        <f>IFERROR(1/(AV25*About!$A$19*About!$A$20/100),0)*$C66</f>
        <v>1.3970806824241747E-3</v>
      </c>
      <c r="AW66">
        <f>IFERROR(1/(AW25*About!$A$19*About!$A$20/100),0)*$C66</f>
        <v>1.4120647388297777E-3</v>
      </c>
      <c r="AX66">
        <f>IFERROR(1/(AX25*About!$A$19*About!$A$20/100),0)*$C66</f>
        <v>1.4243181914555473E-3</v>
      </c>
      <c r="AY66">
        <f>IFERROR(1/(AY25*About!$A$19*About!$A$20/100),0)*$C66</f>
        <v>1.4361778869091053E-3</v>
      </c>
      <c r="AZ66">
        <f>IFERROR(1/(AZ25*About!$A$19*About!$A$20/100),0)*$C66</f>
        <v>1.4470602317074486E-3</v>
      </c>
      <c r="BA66">
        <f>IFERROR(1/(BA25*About!$A$19*About!$A$20/100),0)*$C66</f>
        <v>1.4571225695698454E-3</v>
      </c>
      <c r="BB66">
        <f>IFERROR(1/(BB25*About!$A$19*About!$A$20/100),0)*$C66</f>
        <v>1.4665788353973139E-3</v>
      </c>
      <c r="BC66">
        <f>IFERROR(1/(BC25*About!$A$19*About!$A$20/100),0)*$C66</f>
        <v>1.4751119478787112E-3</v>
      </c>
      <c r="BD66">
        <f>IFERROR(1/(BD25*About!$A$19*About!$A$20/100),0)*$C66</f>
        <v>1.483139958214147E-3</v>
      </c>
      <c r="BE66">
        <f>IFERROR(1/(BE25*About!$A$19*About!$A$20/100),0)*$C66</f>
        <v>1.4909761729063986E-3</v>
      </c>
      <c r="BF66">
        <f>IFERROR(1/(BF25*About!$A$19*About!$A$20/100),0)*$C66</f>
        <v>1.4976985003194809E-3</v>
      </c>
    </row>
    <row r="67" spans="1:58">
      <c r="A67" t="s">
        <v>197</v>
      </c>
      <c r="B67" t="s">
        <v>196</v>
      </c>
      <c r="C67">
        <f>AVLo!B13</f>
        <v>11.056343750300609</v>
      </c>
      <c r="D67" s="99" t="s">
        <v>149</v>
      </c>
      <c r="E67" s="101" t="s">
        <v>135</v>
      </c>
      <c r="F67" s="101" t="s">
        <v>135</v>
      </c>
      <c r="G67" t="s">
        <v>2</v>
      </c>
      <c r="H67">
        <f>IFERROR(1/(H26*About!$A$19*About!$A$20/100),0)*$C67</f>
        <v>1.0332521311080219E-3</v>
      </c>
      <c r="I67">
        <f>IFERROR(1/(I26*About!$A$19*About!$A$20/100),0)*$C67</f>
        <v>1.0332521311080219E-3</v>
      </c>
      <c r="J67">
        <f>IFERROR(1/(J26*About!$A$19*About!$A$20/100),0)*$C67</f>
        <v>1.0332521311080219E-3</v>
      </c>
      <c r="K67">
        <f>IFERROR(1/(K26*About!$A$19*About!$A$20/100),0)*$C67</f>
        <v>1.0332521311080219E-3</v>
      </c>
      <c r="L67">
        <f>IFERROR(1/(L26*About!$A$19*About!$A$20/100),0)*$C67</f>
        <v>1.0332521311080219E-3</v>
      </c>
      <c r="M67">
        <f>IFERROR(1/(M26*About!$A$19*About!$A$20/100),0)*$C67</f>
        <v>1.0332521311080219E-3</v>
      </c>
      <c r="N67">
        <f>IFERROR(1/(N26*About!$A$19*About!$A$20/100),0)*$C67</f>
        <v>1.0332521311080219E-3</v>
      </c>
      <c r="O67">
        <f>IFERROR(1/(O26*About!$A$19*About!$A$20/100),0)*$C67</f>
        <v>1.0332521311080219E-3</v>
      </c>
      <c r="P67" s="177">
        <f>IFERROR(1/(P26*About!$A$19*About!$A$20/100),0)*$C67</f>
        <v>1.0332521311080219E-3</v>
      </c>
      <c r="Q67">
        <f>IFERROR(1/(Q26*About!$A$19*About!$A$20/100),0)*$C67</f>
        <v>1.0332521311080219E-3</v>
      </c>
      <c r="R67">
        <f>IFERROR(1/(R26*About!$A$19*About!$A$20/100),0)*$C67</f>
        <v>1.0332521311080219E-3</v>
      </c>
      <c r="S67">
        <f>IFERROR(1/(S26*About!$A$19*About!$A$20/100),0)*$C67</f>
        <v>1.0332521311080219E-3</v>
      </c>
      <c r="T67">
        <f>IFERROR(1/(T26*About!$A$19*About!$A$20/100),0)*$C67</f>
        <v>1.0332521311080219E-3</v>
      </c>
      <c r="U67">
        <f>IFERROR(1/(U26*About!$A$19*About!$A$20/100),0)*$C67</f>
        <v>1.0332521311080219E-3</v>
      </c>
      <c r="V67">
        <f>IFERROR(1/(V26*About!$A$19*About!$A$20/100),0)*$C67</f>
        <v>1.0332521311080219E-3</v>
      </c>
      <c r="W67">
        <f>IFERROR(1/(W26*About!$A$19*About!$A$20/100),0)*$C67</f>
        <v>1.0332521311080219E-3</v>
      </c>
      <c r="X67">
        <f>IFERROR(1/(X26*About!$A$19*About!$A$20/100),0)*$C67</f>
        <v>1.0332521311080219E-3</v>
      </c>
      <c r="Y67">
        <f>IFERROR(1/(Y26*About!$A$19*About!$A$20/100),0)*$C67</f>
        <v>1.0332521311080219E-3</v>
      </c>
      <c r="Z67">
        <f>IFERROR(1/(Z26*About!$A$19*About!$A$20/100),0)*$C67</f>
        <v>1.0332521311080219E-3</v>
      </c>
      <c r="AA67">
        <f>IFERROR(1/(AA26*About!$A$19*About!$A$20/100),0)*$C67</f>
        <v>1.0332521311080219E-3</v>
      </c>
      <c r="AB67">
        <f>IFERROR(1/(AB26*About!$A$19*About!$A$20/100),0)*$C67</f>
        <v>1.0332521311080219E-3</v>
      </c>
      <c r="AC67">
        <f>IFERROR(1/(AC26*About!$A$19*About!$A$20/100),0)*$C67</f>
        <v>1.0332521311080219E-3</v>
      </c>
      <c r="AD67">
        <f>IFERROR(1/(AD26*About!$A$19*About!$A$20/100),0)*$C67</f>
        <v>1.0332521311080219E-3</v>
      </c>
      <c r="AE67">
        <f>IFERROR(1/(AE26*About!$A$19*About!$A$20/100),0)*$C67</f>
        <v>1.0332521311080219E-3</v>
      </c>
      <c r="AF67">
        <f>IFERROR(1/(AF26*About!$A$19*About!$A$20/100),0)*$C67</f>
        <v>1.0332521311080219E-3</v>
      </c>
      <c r="AG67">
        <f>IFERROR(1/(AG26*About!$A$19*About!$A$20/100),0)*$C67</f>
        <v>1.0332521311080219E-3</v>
      </c>
      <c r="AH67">
        <f>IFERROR(1/(AH26*About!$A$19*About!$A$20/100),0)*$C67</f>
        <v>1.0332521311080219E-3</v>
      </c>
      <c r="AI67">
        <f>IFERROR(1/(AI26*About!$A$19*About!$A$20/100),0)*$C67</f>
        <v>1.0332521311080219E-3</v>
      </c>
      <c r="AJ67">
        <f>IFERROR(1/(AJ26*About!$A$19*About!$A$20/100),0)*$C67</f>
        <v>1.0332521311080219E-3</v>
      </c>
      <c r="AK67">
        <f>IFERROR(1/(AK26*About!$A$19*About!$A$20/100),0)*$C67</f>
        <v>1.0358467693704558E-3</v>
      </c>
      <c r="AL67">
        <f>IFERROR(1/(AL26*About!$A$19*About!$A$20/100),0)*$C67</f>
        <v>1.0383652884401917E-3</v>
      </c>
      <c r="AM67">
        <f>IFERROR(1/(AM26*About!$A$19*About!$A$20/100),0)*$C67</f>
        <v>1.0412794115964574E-3</v>
      </c>
      <c r="AN67">
        <f>IFERROR(1/(AN26*About!$A$19*About!$A$20/100),0)*$C67</f>
        <v>1.0443995115550127E-3</v>
      </c>
      <c r="AO67">
        <f>IFERROR(1/(AO26*About!$A$19*About!$A$20/100),0)*$C67</f>
        <v>1.0477244439929373E-3</v>
      </c>
      <c r="AP67">
        <f>IFERROR(1/(AP26*About!$A$19*About!$A$20/100),0)*$C67</f>
        <v>1.0512479604541545E-3</v>
      </c>
      <c r="AQ67">
        <f>IFERROR(1/(AQ26*About!$A$19*About!$A$20/100),0)*$C67</f>
        <v>1.0549616181249623E-3</v>
      </c>
      <c r="AR67">
        <f>IFERROR(1/(AR26*About!$A$19*About!$A$20/100),0)*$C67</f>
        <v>1.0588574337703999E-3</v>
      </c>
      <c r="AS67">
        <f>IFERROR(1/(AS26*About!$A$19*About!$A$20/100),0)*$C67</f>
        <v>1.0629259944508424E-3</v>
      </c>
      <c r="AT67">
        <f>IFERROR(1/(AT26*About!$A$19*About!$A$20/100),0)*$C67</f>
        <v>1.0671594737711495E-3</v>
      </c>
      <c r="AU67">
        <f>IFERROR(1/(AU26*About!$A$19*About!$A$20/100),0)*$C67</f>
        <v>1.0715480453731576E-3</v>
      </c>
      <c r="AV67">
        <f>IFERROR(1/(AV26*About!$A$19*About!$A$20/100),0)*$C67</f>
        <v>1.076082018101273E-3</v>
      </c>
      <c r="AW67">
        <f>IFERROR(1/(AW26*About!$A$19*About!$A$20/100),0)*$C67</f>
        <v>1.0803157833402213E-3</v>
      </c>
      <c r="AX67">
        <f>IFERROR(1/(AX26*About!$A$19*About!$A$20/100),0)*$C67</f>
        <v>1.0844853729116187E-3</v>
      </c>
      <c r="AY67">
        <f>IFERROR(1/(AY26*About!$A$19*About!$A$20/100),0)*$C67</f>
        <v>1.0885899203109122E-3</v>
      </c>
      <c r="AZ67">
        <f>IFERROR(1/(AZ26*About!$A$19*About!$A$20/100),0)*$C67</f>
        <v>1.0926306194220161E-3</v>
      </c>
      <c r="BA67">
        <f>IFERROR(1/(BA26*About!$A$19*About!$A$20/100),0)*$C67</f>
        <v>1.0966071249537354E-3</v>
      </c>
      <c r="BB67">
        <f>IFERROR(1/(BB26*About!$A$19*About!$A$20/100),0)*$C67</f>
        <v>1.1005200130883392E-3</v>
      </c>
      <c r="BC67">
        <f>IFERROR(1/(BC26*About!$A$19*About!$A$20/100),0)*$C67</f>
        <v>1.1043712612922166E-3</v>
      </c>
      <c r="BD67">
        <f>IFERROR(1/(BD26*About!$A$19*About!$A$20/100),0)*$C67</f>
        <v>1.1081624781653456E-3</v>
      </c>
      <c r="BE67">
        <f>IFERROR(1/(BE26*About!$A$19*About!$A$20/100),0)*$C67</f>
        <v>1.1118938170631145E-3</v>
      </c>
      <c r="BF67">
        <f>IFERROR(1/(BF26*About!$A$19*About!$A$20/100),0)*$C67</f>
        <v>1.1080746877151514E-3</v>
      </c>
    </row>
    <row r="68" spans="1:58">
      <c r="A68" t="s">
        <v>197</v>
      </c>
      <c r="B68" t="s">
        <v>196</v>
      </c>
      <c r="C68">
        <f>C67</f>
        <v>11.056343750300609</v>
      </c>
      <c r="D68" s="99" t="s">
        <v>149</v>
      </c>
      <c r="E68" s="101" t="s">
        <v>130</v>
      </c>
      <c r="F68" s="103" t="s">
        <v>142</v>
      </c>
      <c r="G68" t="s">
        <v>3</v>
      </c>
      <c r="H68">
        <f>IFERROR(1/(H27*About!$A$19*About!$A$20/100),0)*$C68</f>
        <v>0</v>
      </c>
      <c r="I68">
        <f>IFERROR(1/(I27*About!$A$19*About!$A$20/100),0)*$C68</f>
        <v>0</v>
      </c>
      <c r="J68">
        <f>IFERROR(1/(J27*About!$A$19*About!$A$20/100),0)*$C68</f>
        <v>0</v>
      </c>
      <c r="K68">
        <f>IFERROR(1/(K27*About!$A$19*About!$A$20/100),0)*$C68</f>
        <v>0</v>
      </c>
      <c r="L68">
        <f>IFERROR(1/(L27*About!$A$19*About!$A$20/100),0)*$C68</f>
        <v>0</v>
      </c>
      <c r="M68">
        <f>IFERROR(1/(M27*About!$A$19*About!$A$20/100),0)*$C68</f>
        <v>0</v>
      </c>
      <c r="N68">
        <f>IFERROR(1/(N27*About!$A$19*About!$A$20/100),0)*$C68</f>
        <v>0</v>
      </c>
      <c r="O68">
        <f>IFERROR(1/(O27*About!$A$19*About!$A$20/100),0)*$C68</f>
        <v>0</v>
      </c>
      <c r="P68" s="177">
        <f>IFERROR(1/(P27*About!$A$19*About!$A$20/100),0)*$C68</f>
        <v>0</v>
      </c>
      <c r="Q68">
        <f>IFERROR(1/(Q27*About!$A$19*About!$A$20/100),0)*$C68</f>
        <v>0</v>
      </c>
      <c r="R68">
        <f>IFERROR(1/(R27*About!$A$19*About!$A$20/100),0)*$C68</f>
        <v>0</v>
      </c>
      <c r="S68">
        <f>IFERROR(1/(S27*About!$A$19*About!$A$20/100),0)*$C68</f>
        <v>0</v>
      </c>
      <c r="T68">
        <f>IFERROR(1/(T27*About!$A$19*About!$A$20/100),0)*$C68</f>
        <v>0</v>
      </c>
      <c r="U68">
        <f>IFERROR(1/(U27*About!$A$19*About!$A$20/100),0)*$C68</f>
        <v>0</v>
      </c>
      <c r="V68">
        <f>IFERROR(1/(V27*About!$A$19*About!$A$20/100),0)*$C68</f>
        <v>0</v>
      </c>
      <c r="W68">
        <f>IFERROR(1/(W27*About!$A$19*About!$A$20/100),0)*$C68</f>
        <v>0</v>
      </c>
      <c r="X68">
        <f>IFERROR(1/(X27*About!$A$19*About!$A$20/100),0)*$C68</f>
        <v>4.3431183087243953E-4</v>
      </c>
      <c r="Y68">
        <f>IFERROR(1/(Y27*About!$A$19*About!$A$20/100),0)*$C68</f>
        <v>4.3720631787727847E-4</v>
      </c>
      <c r="Z68">
        <f>IFERROR(1/(Z27*About!$A$19*About!$A$20/100),0)*$C68</f>
        <v>4.4064706598254051E-4</v>
      </c>
      <c r="AA68">
        <f>IFERROR(1/(AA27*About!$A$19*About!$A$20/100),0)*$C68</f>
        <v>4.432181587040853E-4</v>
      </c>
      <c r="AB68">
        <f>IFERROR(1/(AB27*About!$A$19*About!$A$20/100),0)*$C68</f>
        <v>4.458019276204523E-4</v>
      </c>
      <c r="AC68">
        <f>IFERROR(1/(AC27*About!$A$19*About!$A$20/100),0)*$C68</f>
        <v>4.4846362385846333E-4</v>
      </c>
      <c r="AD68">
        <f>IFERROR(1/(AD27*About!$A$19*About!$A$20/100),0)*$C68</f>
        <v>4.5117238955363258E-4</v>
      </c>
      <c r="AE68">
        <f>IFERROR(1/(AE27*About!$A$19*About!$A$20/100),0)*$C68</f>
        <v>4.5381558207168929E-4</v>
      </c>
      <c r="AF68">
        <f>IFERROR(1/(AF27*About!$A$19*About!$A$20/100),0)*$C68</f>
        <v>4.5651359937176313E-4</v>
      </c>
      <c r="AG68">
        <f>IFERROR(1/(AG27*About!$A$19*About!$A$20/100),0)*$C68</f>
        <v>4.5924640971288554E-4</v>
      </c>
      <c r="AH68">
        <f>IFERROR(1/(AH27*About!$A$19*About!$A$20/100),0)*$C68</f>
        <v>4.6200556990237299E-4</v>
      </c>
      <c r="AI68">
        <f>IFERROR(1/(AI27*About!$A$19*About!$A$20/100),0)*$C68</f>
        <v>4.6480027891238908E-4</v>
      </c>
      <c r="AJ68">
        <f>IFERROR(1/(AJ27*About!$A$19*About!$A$20/100),0)*$C68</f>
        <v>4.6759058454233667E-4</v>
      </c>
      <c r="AK68">
        <f>IFERROR(1/(AK27*About!$A$19*About!$A$20/100),0)*$C68</f>
        <v>4.7040977151882097E-4</v>
      </c>
      <c r="AL68">
        <f>IFERROR(1/(AL27*About!$A$19*About!$A$20/100),0)*$C68</f>
        <v>4.7327325733130803E-4</v>
      </c>
      <c r="AM68">
        <f>IFERROR(1/(AM27*About!$A$19*About!$A$20/100),0)*$C68</f>
        <v>4.7670855287721369E-4</v>
      </c>
      <c r="AN68">
        <f>IFERROR(1/(AN27*About!$A$19*About!$A$20/100),0)*$C68</f>
        <v>4.8047566883764755E-4</v>
      </c>
      <c r="AO68">
        <f>IFERROR(1/(AO27*About!$A$19*About!$A$20/100),0)*$C68</f>
        <v>4.8456439674947886E-4</v>
      </c>
      <c r="AP68">
        <f>IFERROR(1/(AP27*About!$A$19*About!$A$20/100),0)*$C68</f>
        <v>4.8896268452790095E-4</v>
      </c>
      <c r="AQ68">
        <f>IFERROR(1/(AQ27*About!$A$19*About!$A$20/100),0)*$C68</f>
        <v>4.9377179896691785E-4</v>
      </c>
      <c r="AR68">
        <f>IFERROR(1/(AR27*About!$A$19*About!$A$20/100),0)*$C68</f>
        <v>4.9888428428170896E-4</v>
      </c>
      <c r="AS68">
        <f>IFERROR(1/(AS27*About!$A$19*About!$A$20/100),0)*$C68</f>
        <v>5.0441969630133266E-4</v>
      </c>
      <c r="AT68">
        <f>IFERROR(1/(AT27*About!$A$19*About!$A$20/100),0)*$C68</f>
        <v>5.1024488890993077E-4</v>
      </c>
      <c r="AU68">
        <f>IFERROR(1/(AU27*About!$A$19*About!$A$20/100),0)*$C68</f>
        <v>5.1652155596051508E-4</v>
      </c>
      <c r="AV68">
        <f>IFERROR(1/(AV27*About!$A$19*About!$A$20/100),0)*$C68</f>
        <v>5.2308030857085765E-4</v>
      </c>
      <c r="AW68">
        <f>IFERROR(1/(AW27*About!$A$19*About!$A$20/100),0)*$C68</f>
        <v>5.2945881319238356E-4</v>
      </c>
      <c r="AX68">
        <f>IFERROR(1/(AX27*About!$A$19*About!$A$20/100),0)*$C68</f>
        <v>5.3573790001639247E-4</v>
      </c>
      <c r="AY68">
        <f>IFERROR(1/(AY27*About!$A$19*About!$A$20/100),0)*$C68</f>
        <v>5.4218140289718011E-4</v>
      </c>
      <c r="AZ68">
        <f>IFERROR(1/(AZ27*About!$A$19*About!$A$20/100),0)*$C68</f>
        <v>5.4855946065662635E-4</v>
      </c>
      <c r="BA68">
        <f>IFERROR(1/(BA27*About!$A$19*About!$A$20/100),0)*$C68</f>
        <v>5.5513159907185923E-4</v>
      </c>
      <c r="BB68">
        <f>IFERROR(1/(BB27*About!$A$19*About!$A$20/100),0)*$C68</f>
        <v>5.6161812816750596E-4</v>
      </c>
      <c r="BC68">
        <f>IFERROR(1/(BC27*About!$A$19*About!$A$20/100),0)*$C68</f>
        <v>5.6825722104846465E-4</v>
      </c>
      <c r="BD68">
        <f>IFERROR(1/(BD27*About!$A$19*About!$A$20/100),0)*$C68</f>
        <v>5.7482381259083785E-4</v>
      </c>
      <c r="BE68">
        <f>IFERROR(1/(BE27*About!$A$19*About!$A$20/100),0)*$C68</f>
        <v>5.8154235000005584E-4</v>
      </c>
      <c r="BF68">
        <f>IFERROR(1/(BF27*About!$A$19*About!$A$20/100),0)*$C68</f>
        <v>5.8819299709833475E-4</v>
      </c>
    </row>
    <row r="69" spans="1:58">
      <c r="A69" t="s">
        <v>197</v>
      </c>
      <c r="B69" t="s">
        <v>196</v>
      </c>
      <c r="C69">
        <f t="shared" ref="C69:C73" si="7">C68</f>
        <v>11.056343750300609</v>
      </c>
      <c r="D69" s="99" t="s">
        <v>149</v>
      </c>
      <c r="E69" s="101" t="s">
        <v>130</v>
      </c>
      <c r="F69" s="103" t="s">
        <v>131</v>
      </c>
      <c r="G69" t="s">
        <v>4</v>
      </c>
      <c r="H69">
        <f>IFERROR(1/(H28*About!$A$19*About!$A$20/100),0)*$C69</f>
        <v>0</v>
      </c>
      <c r="I69">
        <f>IFERROR(1/(I28*About!$A$19*About!$A$20/100),0)*$C69</f>
        <v>0</v>
      </c>
      <c r="J69">
        <f>IFERROR(1/(J28*About!$A$19*About!$A$20/100),0)*$C69</f>
        <v>0</v>
      </c>
      <c r="K69">
        <f>IFERROR(1/(K28*About!$A$19*About!$A$20/100),0)*$C69</f>
        <v>0</v>
      </c>
      <c r="L69">
        <f>IFERROR(1/(L28*About!$A$19*About!$A$20/100),0)*$C69</f>
        <v>0</v>
      </c>
      <c r="M69">
        <f>IFERROR(1/(M28*About!$A$19*About!$A$20/100),0)*$C69</f>
        <v>0</v>
      </c>
      <c r="N69">
        <f>IFERROR(1/(N28*About!$A$19*About!$A$20/100),0)*$C69</f>
        <v>0</v>
      </c>
      <c r="O69">
        <f>IFERROR(1/(O28*About!$A$19*About!$A$20/100),0)*$C69</f>
        <v>0</v>
      </c>
      <c r="P69" s="177">
        <f>IFERROR(1/(P28*About!$A$19*About!$A$20/100),0)*$C69</f>
        <v>0</v>
      </c>
      <c r="Q69">
        <f>IFERROR(1/(Q28*About!$A$19*About!$A$20/100),0)*$C69</f>
        <v>0</v>
      </c>
      <c r="R69">
        <f>IFERROR(1/(R28*About!$A$19*About!$A$20/100),0)*$C69</f>
        <v>0</v>
      </c>
      <c r="S69">
        <f>IFERROR(1/(S28*About!$A$19*About!$A$20/100),0)*$C69</f>
        <v>0</v>
      </c>
      <c r="T69">
        <f>IFERROR(1/(T28*About!$A$19*About!$A$20/100),0)*$C69</f>
        <v>0</v>
      </c>
      <c r="U69">
        <f>IFERROR(1/(U28*About!$A$19*About!$A$20/100),0)*$C69</f>
        <v>0</v>
      </c>
      <c r="V69">
        <f>IFERROR(1/(V28*About!$A$19*About!$A$20/100),0)*$C69</f>
        <v>0</v>
      </c>
      <c r="W69">
        <f>IFERROR(1/(W28*About!$A$19*About!$A$20/100),0)*$C69</f>
        <v>0</v>
      </c>
      <c r="X69">
        <f>IFERROR(1/(X28*About!$A$19*About!$A$20/100),0)*$C69</f>
        <v>4.5500060560807481E-4</v>
      </c>
      <c r="Y69">
        <f>IFERROR(1/(Y28*About!$A$19*About!$A$20/100),0)*$C69</f>
        <v>4.5801893953270254E-4</v>
      </c>
      <c r="Z69">
        <f>IFERROR(1/(Z28*About!$A$19*About!$A$20/100),0)*$C69</f>
        <v>4.6142308415665807E-4</v>
      </c>
      <c r="AA69">
        <f>IFERROR(1/(AA28*About!$A$19*About!$A$20/100),0)*$C69</f>
        <v>4.643339822753465E-4</v>
      </c>
      <c r="AB69">
        <f>IFERROR(1/(AB28*About!$A$19*About!$A$20/100),0)*$C69</f>
        <v>4.6686458059772088E-4</v>
      </c>
      <c r="AC69">
        <f>IFERROR(1/(AC28*About!$A$19*About!$A$20/100),0)*$C69</f>
        <v>4.6938753051057377E-4</v>
      </c>
      <c r="AD69">
        <f>IFERROR(1/(AD28*About!$A$19*About!$A$20/100),0)*$C69</f>
        <v>4.7246086787189497E-4</v>
      </c>
      <c r="AE69">
        <f>IFERROR(1/(AE28*About!$A$19*About!$A$20/100),0)*$C69</f>
        <v>4.752238608008581E-4</v>
      </c>
      <c r="AF69">
        <f>IFERROR(1/(AF28*About!$A$19*About!$A$20/100),0)*$C69</f>
        <v>4.7804128824809842E-4</v>
      </c>
      <c r="AG69">
        <f>IFERROR(1/(AG28*About!$A$19*About!$A$20/100),0)*$C69</f>
        <v>4.8060387437328273E-4</v>
      </c>
      <c r="AH69">
        <f>IFERROR(1/(AH28*About!$A$19*About!$A$20/100),0)*$C69</f>
        <v>4.836764671489429E-4</v>
      </c>
      <c r="AI69">
        <f>IFERROR(1/(AI28*About!$A$19*About!$A$20/100),0)*$C69</f>
        <v>4.8647600774703284E-4</v>
      </c>
      <c r="AJ69">
        <f>IFERROR(1/(AJ28*About!$A$19*About!$A$20/100),0)*$C69</f>
        <v>4.8948248902002344E-4</v>
      </c>
      <c r="AK69">
        <f>IFERROR(1/(AK28*About!$A$19*About!$A$20/100),0)*$C69</f>
        <v>4.9246002768118136E-4</v>
      </c>
      <c r="AL69">
        <f>IFERROR(1/(AL28*About!$A$19*About!$A$20/100),0)*$C69</f>
        <v>4.954983771532054E-4</v>
      </c>
      <c r="AM69">
        <f>IFERROR(1/(AM28*About!$A$19*About!$A$20/100),0)*$C69</f>
        <v>4.9916864665791084E-4</v>
      </c>
      <c r="AN69">
        <f>IFERROR(1/(AN28*About!$A$19*About!$A$20/100),0)*$C69</f>
        <v>5.0315591728971438E-4</v>
      </c>
      <c r="AO69">
        <f>IFERROR(1/(AO28*About!$A$19*About!$A$20/100),0)*$C69</f>
        <v>5.0752471294650638E-4</v>
      </c>
      <c r="AP69">
        <f>IFERROR(1/(AP28*About!$A$19*About!$A$20/100),0)*$C69</f>
        <v>5.1228656771113335E-4</v>
      </c>
      <c r="AQ69">
        <f>IFERROR(1/(AQ28*About!$A$19*About!$A$20/100),0)*$C69</f>
        <v>5.1747910763467596E-4</v>
      </c>
      <c r="AR69">
        <f>IFERROR(1/(AR28*About!$A$19*About!$A$20/100),0)*$C69</f>
        <v>5.2305280938491866E-4</v>
      </c>
      <c r="AS69">
        <f>IFERROR(1/(AS28*About!$A$19*About!$A$20/100),0)*$C69</f>
        <v>5.2909405324730221E-4</v>
      </c>
      <c r="AT69">
        <f>IFERROR(1/(AT28*About!$A$19*About!$A$20/100),0)*$C69</f>
        <v>5.3551748596089718E-4</v>
      </c>
      <c r="AU69">
        <f>IFERROR(1/(AU28*About!$A$19*About!$A$20/100),0)*$C69</f>
        <v>5.4244826331632475E-4</v>
      </c>
      <c r="AV69">
        <f>IFERROR(1/(AV28*About!$A$19*About!$A$20/100),0)*$C69</f>
        <v>5.497357709129938E-4</v>
      </c>
      <c r="AW69">
        <f>IFERROR(1/(AW28*About!$A$19*About!$A$20/100),0)*$C69</f>
        <v>5.5678648575457239E-4</v>
      </c>
      <c r="AX69">
        <f>IFERROR(1/(AX28*About!$A$19*About!$A$20/100),0)*$C69</f>
        <v>5.6376810477282797E-4</v>
      </c>
      <c r="AY69">
        <f>IFERROR(1/(AY28*About!$A$19*About!$A$20/100),0)*$C69</f>
        <v>5.7091319174557194E-4</v>
      </c>
      <c r="AZ69">
        <f>IFERROR(1/(AZ28*About!$A$19*About!$A$20/100),0)*$C69</f>
        <v>5.7799490097613926E-4</v>
      </c>
      <c r="BA69">
        <f>IFERROR(1/(BA28*About!$A$19*About!$A$20/100),0)*$C69</f>
        <v>5.8525261882263547E-4</v>
      </c>
      <c r="BB69">
        <f>IFERROR(1/(BB28*About!$A$19*About!$A$20/100),0)*$C69</f>
        <v>5.9243086516927164E-4</v>
      </c>
      <c r="BC69">
        <f>IFERROR(1/(BC28*About!$A$19*About!$A$20/100),0)*$C69</f>
        <v>5.9974883255873592E-4</v>
      </c>
      <c r="BD69">
        <f>IFERROR(1/(BD28*About!$A$19*About!$A$20/100),0)*$C69</f>
        <v>6.0695833568655125E-4</v>
      </c>
      <c r="BE69">
        <f>IFERROR(1/(BE28*About!$A$19*About!$A$20/100),0)*$C69</f>
        <v>6.1429996899942433E-4</v>
      </c>
      <c r="BF69">
        <f>IFERROR(1/(BF28*About!$A$19*About!$A$20/100),0)*$C69</f>
        <v>6.2152760642393491E-4</v>
      </c>
    </row>
    <row r="70" spans="1:58">
      <c r="A70" t="s">
        <v>197</v>
      </c>
      <c r="B70" t="s">
        <v>196</v>
      </c>
      <c r="C70">
        <f t="shared" si="7"/>
        <v>11.056343750300609</v>
      </c>
      <c r="D70" s="99" t="s">
        <v>149</v>
      </c>
      <c r="E70" s="101" t="s">
        <v>130</v>
      </c>
      <c r="F70" s="103" t="s">
        <v>132</v>
      </c>
      <c r="G70" t="s">
        <v>5</v>
      </c>
      <c r="H70">
        <f>IFERROR(1/(H29*About!$A$19*About!$A$20/100),0)*$C70</f>
        <v>0</v>
      </c>
      <c r="I70">
        <f>IFERROR(1/(I29*About!$A$19*About!$A$20/100),0)*$C70</f>
        <v>4.4036904982191203E-4</v>
      </c>
      <c r="J70">
        <f>IFERROR(1/(J29*About!$A$19*About!$A$20/100),0)*$C70</f>
        <v>4.4313501332576512E-4</v>
      </c>
      <c r="K70">
        <f>IFERROR(1/(K29*About!$A$19*About!$A$20/100),0)*$C70</f>
        <v>4.4183004214462735E-4</v>
      </c>
      <c r="L70">
        <f>IFERROR(1/(L29*About!$A$19*About!$A$20/100),0)*$C70</f>
        <v>4.4259107858747853E-4</v>
      </c>
      <c r="M70">
        <f>IFERROR(1/(M29*About!$A$19*About!$A$20/100),0)*$C70</f>
        <v>4.4351216864024767E-4</v>
      </c>
      <c r="N70">
        <f>IFERROR(1/(N29*About!$A$19*About!$A$20/100),0)*$C70</f>
        <v>4.468046547067913E-4</v>
      </c>
      <c r="O70">
        <f>IFERROR(1/(O29*About!$A$19*About!$A$20/100),0)*$C70</f>
        <v>4.4815450525792104E-4</v>
      </c>
      <c r="P70" s="177">
        <f>IFERROR(1/(P29*About!$A$19*About!$A$20/100),0)*$C70</f>
        <v>4.5244834148680074E-4</v>
      </c>
      <c r="Q70">
        <f>IFERROR(1/(Q29*About!$A$19*About!$A$20/100),0)*$C70</f>
        <v>4.5018058435476055E-4</v>
      </c>
      <c r="R70">
        <f>IFERROR(1/(R29*About!$A$19*About!$A$20/100),0)*$C70</f>
        <v>4.5175567337109069E-4</v>
      </c>
      <c r="S70">
        <f>IFERROR(1/(S29*About!$A$19*About!$A$20/100),0)*$C70</f>
        <v>4.5404227989688078E-4</v>
      </c>
      <c r="T70">
        <f>IFERROR(1/(T29*About!$A$19*About!$A$20/100),0)*$C70</f>
        <v>4.5701730408089462E-4</v>
      </c>
      <c r="U70">
        <f>IFERROR(1/(U29*About!$A$19*About!$A$20/100),0)*$C70</f>
        <v>4.6060236357841369E-4</v>
      </c>
      <c r="V70">
        <f>IFERROR(1/(V29*About!$A$19*About!$A$20/100),0)*$C70</f>
        <v>4.6532560288112251E-4</v>
      </c>
      <c r="W70">
        <f>IFERROR(1/(W29*About!$A$19*About!$A$20/100),0)*$C70</f>
        <v>4.6643737814246525E-4</v>
      </c>
      <c r="X70">
        <f>IFERROR(1/(X29*About!$A$19*About!$A$20/100),0)*$C70</f>
        <v>4.6948400166106771E-4</v>
      </c>
      <c r="Y70">
        <f>IFERROR(1/(Y29*About!$A$19*About!$A$20/100),0)*$C70</f>
        <v>4.7339009825018156E-4</v>
      </c>
      <c r="Z70">
        <f>IFERROR(1/(Z29*About!$A$19*About!$A$20/100),0)*$C70</f>
        <v>4.7750873186151797E-4</v>
      </c>
      <c r="AA70">
        <f>IFERROR(1/(AA29*About!$A$19*About!$A$20/100),0)*$C70</f>
        <v>4.81182555033477E-4</v>
      </c>
      <c r="AB70">
        <f>IFERROR(1/(AB29*About!$A$19*About!$A$20/100),0)*$C70</f>
        <v>4.844001256394548E-4</v>
      </c>
      <c r="AC70">
        <f>IFERROR(1/(AC29*About!$A$19*About!$A$20/100),0)*$C70</f>
        <v>4.8802908160731857E-4</v>
      </c>
      <c r="AD70">
        <f>IFERROR(1/(AD29*About!$A$19*About!$A$20/100),0)*$C70</f>
        <v>4.9169240227703596E-4</v>
      </c>
      <c r="AE70">
        <f>IFERROR(1/(AE29*About!$A$19*About!$A$20/100),0)*$C70</f>
        <v>4.9515873137316515E-4</v>
      </c>
      <c r="AF70">
        <f>IFERROR(1/(AF29*About!$A$19*About!$A$20/100),0)*$C70</f>
        <v>4.9902109884184789E-4</v>
      </c>
      <c r="AG70">
        <f>IFERROR(1/(AG29*About!$A$19*About!$A$20/100),0)*$C70</f>
        <v>5.0281573120669631E-4</v>
      </c>
      <c r="AH70">
        <f>IFERROR(1/(AH29*About!$A$19*About!$A$20/100),0)*$C70</f>
        <v>5.0650993117271363E-4</v>
      </c>
      <c r="AI70">
        <f>IFERROR(1/(AI29*About!$A$19*About!$A$20/100),0)*$C70</f>
        <v>5.103912890976188E-4</v>
      </c>
      <c r="AJ70">
        <f>IFERROR(1/(AJ29*About!$A$19*About!$A$20/100),0)*$C70</f>
        <v>5.1414646744321829E-4</v>
      </c>
      <c r="AK70">
        <f>IFERROR(1/(AK29*About!$A$19*About!$A$20/100),0)*$C70</f>
        <v>5.1781701952394491E-4</v>
      </c>
      <c r="AL70">
        <f>IFERROR(1/(AL29*About!$A$19*About!$A$20/100),0)*$C70</f>
        <v>5.2141780174573299E-4</v>
      </c>
      <c r="AM70">
        <f>IFERROR(1/(AM29*About!$A$19*About!$A$20/100),0)*$C70</f>
        <v>5.2577284652663859E-4</v>
      </c>
      <c r="AN70">
        <f>IFERROR(1/(AN29*About!$A$19*About!$A$20/100),0)*$C70</f>
        <v>5.3057132426810973E-4</v>
      </c>
      <c r="AO70">
        <f>IFERROR(1/(AO29*About!$A$19*About!$A$20/100),0)*$C70</f>
        <v>5.3586296233140273E-4</v>
      </c>
      <c r="AP70">
        <f>IFERROR(1/(AP29*About!$A$19*About!$A$20/100),0)*$C70</f>
        <v>5.4145655634798683E-4</v>
      </c>
      <c r="AQ70">
        <f>IFERROR(1/(AQ29*About!$A$19*About!$A$20/100),0)*$C70</f>
        <v>5.4747029241571587E-4</v>
      </c>
      <c r="AR70">
        <f>IFERROR(1/(AR29*About!$A$19*About!$A$20/100),0)*$C70</f>
        <v>5.538822906735575E-4</v>
      </c>
      <c r="AS70">
        <f>IFERROR(1/(AS29*About!$A$19*About!$A$20/100),0)*$C70</f>
        <v>5.6068205780768438E-4</v>
      </c>
      <c r="AT70">
        <f>IFERROR(1/(AT29*About!$A$19*About!$A$20/100),0)*$C70</f>
        <v>5.6786950468999296E-4</v>
      </c>
      <c r="AU70">
        <f>IFERROR(1/(AU29*About!$A$19*About!$A$20/100),0)*$C70</f>
        <v>5.7539342495879114E-4</v>
      </c>
      <c r="AV70">
        <f>IFERROR(1/(AV29*About!$A$19*About!$A$20/100),0)*$C70</f>
        <v>5.8333810766677597E-4</v>
      </c>
      <c r="AW70">
        <f>IFERROR(1/(AW29*About!$A$19*About!$A$20/100),0)*$C70</f>
        <v>5.9070690388031053E-4</v>
      </c>
      <c r="AX70">
        <f>IFERROR(1/(AX29*About!$A$19*About!$A$20/100),0)*$C70</f>
        <v>5.9796378837265933E-4</v>
      </c>
      <c r="AY70">
        <f>IFERROR(1/(AY29*About!$A$19*About!$A$20/100),0)*$C70</f>
        <v>6.0522960327959467E-4</v>
      </c>
      <c r="AZ70">
        <f>IFERROR(1/(AZ29*About!$A$19*About!$A$20/100),0)*$C70</f>
        <v>6.124257423376693E-4</v>
      </c>
      <c r="BA70">
        <f>IFERROR(1/(BA29*About!$A$19*About!$A$20/100),0)*$C70</f>
        <v>6.1962299077382411E-4</v>
      </c>
      <c r="BB70">
        <f>IFERROR(1/(BB29*About!$A$19*About!$A$20/100),0)*$C70</f>
        <v>6.2679971299627469E-4</v>
      </c>
      <c r="BC70">
        <f>IFERROR(1/(BC29*About!$A$19*About!$A$20/100),0)*$C70</f>
        <v>6.3388027663202129E-4</v>
      </c>
      <c r="BD70">
        <f>IFERROR(1/(BD29*About!$A$19*About!$A$20/100),0)*$C70</f>
        <v>6.4090488690392679E-4</v>
      </c>
      <c r="BE70">
        <f>IFERROR(1/(BE29*About!$A$19*About!$A$20/100),0)*$C70</f>
        <v>6.4788393937410197E-4</v>
      </c>
      <c r="BF70">
        <f>IFERROR(1/(BF29*About!$A$19*About!$A$20/100),0)*$C70</f>
        <v>6.5049002451479578E-4</v>
      </c>
    </row>
    <row r="71" spans="1:58">
      <c r="A71" s="171" t="s">
        <v>197</v>
      </c>
      <c r="B71" s="171" t="s">
        <v>196</v>
      </c>
      <c r="C71">
        <f t="shared" si="7"/>
        <v>11.056343750300609</v>
      </c>
      <c r="D71" s="172" t="s">
        <v>149</v>
      </c>
      <c r="E71" s="173" t="s">
        <v>134</v>
      </c>
      <c r="F71" s="173" t="s">
        <v>134</v>
      </c>
      <c r="G71" s="171" t="s">
        <v>6</v>
      </c>
      <c r="H71">
        <f>IFERROR(1/(H30*About!$A$19*About!$A$20/100),0)*$C71</f>
        <v>0</v>
      </c>
      <c r="I71">
        <f>IFERROR(1/(I30*About!$A$19*About!$A$20/100),0)*$C71</f>
        <v>0</v>
      </c>
      <c r="J71">
        <f>IFERROR(1/(J30*About!$A$19*About!$A$20/100),0)*$C71</f>
        <v>0</v>
      </c>
      <c r="K71">
        <f>IFERROR(1/(K30*About!$A$19*About!$A$20/100),0)*$C71</f>
        <v>0</v>
      </c>
      <c r="L71">
        <f>IFERROR(1/(L30*About!$A$19*About!$A$20/100),0)*$C71</f>
        <v>0</v>
      </c>
      <c r="M71">
        <f>IFERROR(1/(M30*About!$A$19*About!$A$20/100),0)*$C71</f>
        <v>0</v>
      </c>
      <c r="N71">
        <f>IFERROR(1/(N30*About!$A$19*About!$A$20/100),0)*$C71</f>
        <v>0</v>
      </c>
      <c r="O71">
        <f>IFERROR(1/(O30*About!$A$19*About!$A$20/100),0)*$C71</f>
        <v>0</v>
      </c>
      <c r="P71" s="177">
        <f>IFERROR(1/(P30*About!$A$19*About!$A$20/100),0)*$C71</f>
        <v>0</v>
      </c>
      <c r="Q71">
        <f>IFERROR(1/(Q30*About!$A$19*About!$A$20/100),0)*$C71</f>
        <v>0</v>
      </c>
      <c r="R71">
        <f>IFERROR(1/(R30*About!$A$19*About!$A$20/100),0)*$C71</f>
        <v>0</v>
      </c>
      <c r="S71">
        <f>IFERROR(1/(S30*About!$A$19*About!$A$20/100),0)*$C71</f>
        <v>0</v>
      </c>
      <c r="T71">
        <f>IFERROR(1/(T30*About!$A$19*About!$A$20/100),0)*$C71</f>
        <v>0</v>
      </c>
      <c r="U71">
        <f>IFERROR(1/(U30*About!$A$19*About!$A$20/100),0)*$C71</f>
        <v>0</v>
      </c>
      <c r="V71">
        <f>IFERROR(1/(V30*About!$A$19*About!$A$20/100),0)*$C71</f>
        <v>0</v>
      </c>
      <c r="W71">
        <f>IFERROR(1/(W30*About!$A$19*About!$A$20/100),0)*$C71</f>
        <v>0</v>
      </c>
      <c r="X71">
        <f>IFERROR(1/(X30*About!$A$19*About!$A$20/100),0)*$C71</f>
        <v>0</v>
      </c>
      <c r="Y71">
        <f>IFERROR(1/(Y30*About!$A$19*About!$A$20/100),0)*$C71</f>
        <v>0</v>
      </c>
      <c r="Z71">
        <f>IFERROR(1/(Z30*About!$A$19*About!$A$20/100),0)*$C71</f>
        <v>0</v>
      </c>
      <c r="AA71">
        <f>IFERROR(1/(AA30*About!$A$19*About!$A$20/100),0)*$C71</f>
        <v>0</v>
      </c>
      <c r="AB71">
        <f>IFERROR(1/(AB30*About!$A$19*About!$A$20/100),0)*$C71</f>
        <v>0</v>
      </c>
      <c r="AC71">
        <f>IFERROR(1/(AC30*About!$A$19*About!$A$20/100),0)*$C71</f>
        <v>0</v>
      </c>
      <c r="AD71">
        <f>IFERROR(1/(AD30*About!$A$19*About!$A$20/100),0)*$C71</f>
        <v>0</v>
      </c>
      <c r="AE71">
        <f>IFERROR(1/(AE30*About!$A$19*About!$A$20/100),0)*$C71</f>
        <v>0</v>
      </c>
      <c r="AF71">
        <f>IFERROR(1/(AF30*About!$A$19*About!$A$20/100),0)*$C71</f>
        <v>0</v>
      </c>
      <c r="AG71">
        <f>IFERROR(1/(AG30*About!$A$19*About!$A$20/100),0)*$C71</f>
        <v>0</v>
      </c>
      <c r="AH71">
        <f>IFERROR(1/(AH30*About!$A$19*About!$A$20/100),0)*$C71</f>
        <v>0</v>
      </c>
      <c r="AI71">
        <f>IFERROR(1/(AI30*About!$A$19*About!$A$20/100),0)*$C71</f>
        <v>0</v>
      </c>
      <c r="AJ71">
        <f>IFERROR(1/(AJ30*About!$A$19*About!$A$20/100),0)*$C71</f>
        <v>0</v>
      </c>
      <c r="AK71">
        <f>IFERROR(1/(AK30*About!$A$19*About!$A$20/100),0)*$C71</f>
        <v>0</v>
      </c>
      <c r="AL71">
        <f>IFERROR(1/(AL30*About!$A$19*About!$A$20/100),0)*$C71</f>
        <v>0</v>
      </c>
      <c r="AM71">
        <f>IFERROR(1/(AM30*About!$A$19*About!$A$20/100),0)*$C71</f>
        <v>0</v>
      </c>
      <c r="AN71">
        <f>IFERROR(1/(AN30*About!$A$19*About!$A$20/100),0)*$C71</f>
        <v>0</v>
      </c>
      <c r="AO71">
        <f>IFERROR(1/(AO30*About!$A$19*About!$A$20/100),0)*$C71</f>
        <v>0</v>
      </c>
      <c r="AP71">
        <f>IFERROR(1/(AP30*About!$A$19*About!$A$20/100),0)*$C71</f>
        <v>0</v>
      </c>
      <c r="AQ71">
        <f>IFERROR(1/(AQ30*About!$A$19*About!$A$20/100),0)*$C71</f>
        <v>0</v>
      </c>
      <c r="AR71">
        <f>IFERROR(1/(AR30*About!$A$19*About!$A$20/100),0)*$C71</f>
        <v>0</v>
      </c>
      <c r="AS71">
        <f>IFERROR(1/(AS30*About!$A$19*About!$A$20/100),0)*$C71</f>
        <v>0</v>
      </c>
      <c r="AT71">
        <f>IFERROR(1/(AT30*About!$A$19*About!$A$20/100),0)*$C71</f>
        <v>0</v>
      </c>
      <c r="AU71">
        <f>IFERROR(1/(AU30*About!$A$19*About!$A$20/100),0)*$C71</f>
        <v>0</v>
      </c>
      <c r="AV71">
        <f>IFERROR(1/(AV30*About!$A$19*About!$A$20/100),0)*$C71</f>
        <v>0</v>
      </c>
      <c r="AW71">
        <f>IFERROR(1/(AW30*About!$A$19*About!$A$20/100),0)*$C71</f>
        <v>0</v>
      </c>
      <c r="AX71">
        <f>IFERROR(1/(AX30*About!$A$19*About!$A$20/100),0)*$C71</f>
        <v>0</v>
      </c>
      <c r="AY71">
        <f>IFERROR(1/(AY30*About!$A$19*About!$A$20/100),0)*$C71</f>
        <v>0</v>
      </c>
      <c r="AZ71">
        <f>IFERROR(1/(AZ30*About!$A$19*About!$A$20/100),0)*$C71</f>
        <v>0</v>
      </c>
      <c r="BA71">
        <f>IFERROR(1/(BA30*About!$A$19*About!$A$20/100),0)*$C71</f>
        <v>0</v>
      </c>
      <c r="BB71">
        <f>IFERROR(1/(BB30*About!$A$19*About!$A$20/100),0)*$C71</f>
        <v>0</v>
      </c>
      <c r="BC71">
        <f>IFERROR(1/(BC30*About!$A$19*About!$A$20/100),0)*$C71</f>
        <v>0</v>
      </c>
      <c r="BD71">
        <f>IFERROR(1/(BD30*About!$A$19*About!$A$20/100),0)*$C71</f>
        <v>0</v>
      </c>
      <c r="BE71">
        <f>IFERROR(1/(BE30*About!$A$19*About!$A$20/100),0)*$C71</f>
        <v>0</v>
      </c>
      <c r="BF71">
        <f>IFERROR(1/(BF30*About!$A$19*About!$A$20/100),0)*$C71</f>
        <v>0</v>
      </c>
    </row>
    <row r="72" spans="1:58">
      <c r="A72" s="171" t="s">
        <v>197</v>
      </c>
      <c r="B72" s="171" t="s">
        <v>196</v>
      </c>
      <c r="C72">
        <f t="shared" si="7"/>
        <v>11.056343750300609</v>
      </c>
      <c r="D72" s="172" t="s">
        <v>149</v>
      </c>
      <c r="E72" s="173" t="s">
        <v>130</v>
      </c>
      <c r="F72" s="175" t="s">
        <v>141</v>
      </c>
      <c r="G72" s="171" t="s">
        <v>64</v>
      </c>
      <c r="H72">
        <f>IFERROR(1/(H31*About!$A$19*About!$A$20/100),0)*$C72</f>
        <v>0</v>
      </c>
      <c r="I72">
        <f>IFERROR(1/(I31*About!$A$19*About!$A$20/100),0)*$C72</f>
        <v>0</v>
      </c>
      <c r="J72">
        <f>IFERROR(1/(J31*About!$A$19*About!$A$20/100),0)*$C72</f>
        <v>0</v>
      </c>
      <c r="K72">
        <f>IFERROR(1/(K31*About!$A$19*About!$A$20/100),0)*$C72</f>
        <v>0</v>
      </c>
      <c r="L72">
        <f>IFERROR(1/(L31*About!$A$19*About!$A$20/100),0)*$C72</f>
        <v>0</v>
      </c>
      <c r="M72">
        <f>IFERROR(1/(M31*About!$A$19*About!$A$20/100),0)*$C72</f>
        <v>0</v>
      </c>
      <c r="N72">
        <f>IFERROR(1/(N31*About!$A$19*About!$A$20/100),0)*$C72</f>
        <v>0</v>
      </c>
      <c r="O72">
        <f>IFERROR(1/(O31*About!$A$19*About!$A$20/100),0)*$C72</f>
        <v>0</v>
      </c>
      <c r="P72" s="177">
        <f>IFERROR(1/(P31*About!$A$19*About!$A$20/100),0)*$C72</f>
        <v>0</v>
      </c>
      <c r="Q72">
        <f>IFERROR(1/(Q31*About!$A$19*About!$A$20/100),0)*$C72</f>
        <v>0</v>
      </c>
      <c r="R72">
        <f>IFERROR(1/(R31*About!$A$19*About!$A$20/100),0)*$C72</f>
        <v>0</v>
      </c>
      <c r="S72">
        <f>IFERROR(1/(S31*About!$A$19*About!$A$20/100),0)*$C72</f>
        <v>0</v>
      </c>
      <c r="T72">
        <f>IFERROR(1/(T31*About!$A$19*About!$A$20/100),0)*$C72</f>
        <v>0</v>
      </c>
      <c r="U72">
        <f>IFERROR(1/(U31*About!$A$19*About!$A$20/100),0)*$C72</f>
        <v>0</v>
      </c>
      <c r="V72">
        <f>IFERROR(1/(V31*About!$A$19*About!$A$20/100),0)*$C72</f>
        <v>0</v>
      </c>
      <c r="W72">
        <f>IFERROR(1/(W31*About!$A$19*About!$A$20/100),0)*$C72</f>
        <v>0</v>
      </c>
      <c r="X72">
        <f>IFERROR(1/(X31*About!$A$19*About!$A$20/100),0)*$C72</f>
        <v>0</v>
      </c>
      <c r="Y72">
        <f>IFERROR(1/(Y31*About!$A$19*About!$A$20/100),0)*$C72</f>
        <v>0</v>
      </c>
      <c r="Z72">
        <f>IFERROR(1/(Z31*About!$A$19*About!$A$20/100),0)*$C72</f>
        <v>0</v>
      </c>
      <c r="AA72">
        <f>IFERROR(1/(AA31*About!$A$19*About!$A$20/100),0)*$C72</f>
        <v>0</v>
      </c>
      <c r="AB72">
        <f>IFERROR(1/(AB31*About!$A$19*About!$A$20/100),0)*$C72</f>
        <v>0</v>
      </c>
      <c r="AC72">
        <f>IFERROR(1/(AC31*About!$A$19*About!$A$20/100),0)*$C72</f>
        <v>0</v>
      </c>
      <c r="AD72">
        <f>IFERROR(1/(AD31*About!$A$19*About!$A$20/100),0)*$C72</f>
        <v>0</v>
      </c>
      <c r="AE72">
        <f>IFERROR(1/(AE31*About!$A$19*About!$A$20/100),0)*$C72</f>
        <v>0</v>
      </c>
      <c r="AF72">
        <f>IFERROR(1/(AF31*About!$A$19*About!$A$20/100),0)*$C72</f>
        <v>0</v>
      </c>
      <c r="AG72">
        <f>IFERROR(1/(AG31*About!$A$19*About!$A$20/100),0)*$C72</f>
        <v>0</v>
      </c>
      <c r="AH72">
        <f>IFERROR(1/(AH31*About!$A$19*About!$A$20/100),0)*$C72</f>
        <v>0</v>
      </c>
      <c r="AI72">
        <f>IFERROR(1/(AI31*About!$A$19*About!$A$20/100),0)*$C72</f>
        <v>0</v>
      </c>
      <c r="AJ72">
        <f>IFERROR(1/(AJ31*About!$A$19*About!$A$20/100),0)*$C72</f>
        <v>0</v>
      </c>
      <c r="AK72">
        <f>IFERROR(1/(AK31*About!$A$19*About!$A$20/100),0)*$C72</f>
        <v>0</v>
      </c>
      <c r="AL72">
        <f>IFERROR(1/(AL31*About!$A$19*About!$A$20/100),0)*$C72</f>
        <v>0</v>
      </c>
      <c r="AM72">
        <f>IFERROR(1/(AM31*About!$A$19*About!$A$20/100),0)*$C72</f>
        <v>0</v>
      </c>
      <c r="AN72">
        <f>IFERROR(1/(AN31*About!$A$19*About!$A$20/100),0)*$C72</f>
        <v>0</v>
      </c>
      <c r="AO72">
        <f>IFERROR(1/(AO31*About!$A$19*About!$A$20/100),0)*$C72</f>
        <v>0</v>
      </c>
      <c r="AP72">
        <f>IFERROR(1/(AP31*About!$A$19*About!$A$20/100),0)*$C72</f>
        <v>0</v>
      </c>
      <c r="AQ72">
        <f>IFERROR(1/(AQ31*About!$A$19*About!$A$20/100),0)*$C72</f>
        <v>0</v>
      </c>
      <c r="AR72">
        <f>IFERROR(1/(AR31*About!$A$19*About!$A$20/100),0)*$C72</f>
        <v>0</v>
      </c>
      <c r="AS72">
        <f>IFERROR(1/(AS31*About!$A$19*About!$A$20/100),0)*$C72</f>
        <v>0</v>
      </c>
      <c r="AT72">
        <f>IFERROR(1/(AT31*About!$A$19*About!$A$20/100),0)*$C72</f>
        <v>0</v>
      </c>
      <c r="AU72">
        <f>IFERROR(1/(AU31*About!$A$19*About!$A$20/100),0)*$C72</f>
        <v>0</v>
      </c>
      <c r="AV72">
        <f>IFERROR(1/(AV31*About!$A$19*About!$A$20/100),0)*$C72</f>
        <v>0</v>
      </c>
      <c r="AW72">
        <f>IFERROR(1/(AW31*About!$A$19*About!$A$20/100),0)*$C72</f>
        <v>0</v>
      </c>
      <c r="AX72">
        <f>IFERROR(1/(AX31*About!$A$19*About!$A$20/100),0)*$C72</f>
        <v>0</v>
      </c>
      <c r="AY72">
        <f>IFERROR(1/(AY31*About!$A$19*About!$A$20/100),0)*$C72</f>
        <v>0</v>
      </c>
      <c r="AZ72">
        <f>IFERROR(1/(AZ31*About!$A$19*About!$A$20/100),0)*$C72</f>
        <v>0</v>
      </c>
      <c r="BA72">
        <f>IFERROR(1/(BA31*About!$A$19*About!$A$20/100),0)*$C72</f>
        <v>0</v>
      </c>
      <c r="BB72">
        <f>IFERROR(1/(BB31*About!$A$19*About!$A$20/100),0)*$C72</f>
        <v>0</v>
      </c>
      <c r="BC72">
        <f>IFERROR(1/(BC31*About!$A$19*About!$A$20/100),0)*$C72</f>
        <v>0</v>
      </c>
      <c r="BD72">
        <f>IFERROR(1/(BD31*About!$A$19*About!$A$20/100),0)*$C72</f>
        <v>0</v>
      </c>
      <c r="BE72">
        <f>IFERROR(1/(BE31*About!$A$19*About!$A$20/100),0)*$C72</f>
        <v>0</v>
      </c>
      <c r="BF72">
        <f>IFERROR(1/(BF31*About!$A$19*About!$A$20/100),0)*$C72</f>
        <v>0</v>
      </c>
    </row>
    <row r="73" spans="1:58">
      <c r="A73" t="s">
        <v>197</v>
      </c>
      <c r="B73" t="s">
        <v>196</v>
      </c>
      <c r="C73">
        <f t="shared" si="7"/>
        <v>11.056343750300609</v>
      </c>
      <c r="D73" s="99" t="s">
        <v>149</v>
      </c>
      <c r="E73" s="101" t="s">
        <v>139</v>
      </c>
      <c r="F73" s="101" t="s">
        <v>139</v>
      </c>
      <c r="G73" t="s">
        <v>65</v>
      </c>
      <c r="H73">
        <f>IFERROR(1/(H32*About!$A$19*About!$A$20/100),0)*$C73</f>
        <v>0</v>
      </c>
      <c r="I73">
        <f>IFERROR(1/(I32*About!$A$19*About!$A$20/100),0)*$C73</f>
        <v>0</v>
      </c>
      <c r="J73">
        <f>IFERROR(1/(J32*About!$A$19*About!$A$20/100),0)*$C73</f>
        <v>0</v>
      </c>
      <c r="K73">
        <f>IFERROR(1/(K32*About!$A$19*About!$A$20/100),0)*$C73</f>
        <v>0</v>
      </c>
      <c r="L73">
        <f>IFERROR(1/(L32*About!$A$19*About!$A$20/100),0)*$C73</f>
        <v>0</v>
      </c>
      <c r="M73">
        <f>IFERROR(1/(M32*About!$A$19*About!$A$20/100),0)*$C73</f>
        <v>0</v>
      </c>
      <c r="N73">
        <f>IFERROR(1/(N32*About!$A$19*About!$A$20/100),0)*$C73</f>
        <v>0</v>
      </c>
      <c r="O73">
        <f>IFERROR(1/(O32*About!$A$19*About!$A$20/100),0)*$C73</f>
        <v>0</v>
      </c>
      <c r="P73" s="177">
        <f>IFERROR(1/(P32*About!$A$19*About!$A$20/100),0)*$C73</f>
        <v>0</v>
      </c>
      <c r="Q73">
        <f>IFERROR(1/(Q32*About!$A$19*About!$A$20/100),0)*$C73</f>
        <v>0</v>
      </c>
      <c r="R73">
        <f>IFERROR(1/(R32*About!$A$19*About!$A$20/100),0)*$C73</f>
        <v>0</v>
      </c>
      <c r="S73">
        <f>IFERROR(1/(S32*About!$A$19*About!$A$20/100),0)*$C73</f>
        <v>0</v>
      </c>
      <c r="T73">
        <f>IFERROR(1/(T32*About!$A$19*About!$A$20/100),0)*$C73</f>
        <v>0</v>
      </c>
      <c r="U73">
        <f>IFERROR(1/(U32*About!$A$19*About!$A$20/100),0)*$C73</f>
        <v>0</v>
      </c>
      <c r="V73">
        <f>IFERROR(1/(V32*About!$A$19*About!$A$20/100),0)*$C73</f>
        <v>0</v>
      </c>
      <c r="W73">
        <f>IFERROR(1/(W32*About!$A$19*About!$A$20/100),0)*$C73</f>
        <v>0</v>
      </c>
      <c r="X73">
        <f>IFERROR(1/(X32*About!$A$19*About!$A$20/100),0)*$C73</f>
        <v>7.9761858667584315E-4</v>
      </c>
      <c r="Y73">
        <f>IFERROR(1/(Y32*About!$A$19*About!$A$20/100),0)*$C73</f>
        <v>8.018970385161796E-4</v>
      </c>
      <c r="Z73">
        <f>IFERROR(1/(Z32*About!$A$19*About!$A$20/100),0)*$C73</f>
        <v>8.09728213348948E-4</v>
      </c>
      <c r="AA73">
        <f>IFERROR(1/(AA32*About!$A$19*About!$A$20/100),0)*$C73</f>
        <v>8.153355034405484E-4</v>
      </c>
      <c r="AB73">
        <f>IFERROR(1/(AB32*About!$A$19*About!$A$20/100),0)*$C73</f>
        <v>8.207211554536679E-4</v>
      </c>
      <c r="AC73">
        <f>IFERROR(1/(AC32*About!$A$19*About!$A$20/100),0)*$C73</f>
        <v>8.2008043269377051E-4</v>
      </c>
      <c r="AD73">
        <f>IFERROR(1/(AD32*About!$A$19*About!$A$20/100),0)*$C73</f>
        <v>8.2008043269377051E-4</v>
      </c>
      <c r="AE73">
        <f>IFERROR(1/(AE32*About!$A$19*About!$A$20/100),0)*$C73</f>
        <v>8.2008043269377051E-4</v>
      </c>
      <c r="AF73">
        <f>IFERROR(1/(AF32*About!$A$19*About!$A$20/100),0)*$C73</f>
        <v>8.2008043269377051E-4</v>
      </c>
      <c r="AG73">
        <f>IFERROR(1/(AG32*About!$A$19*About!$A$20/100),0)*$C73</f>
        <v>8.2008043269377051E-4</v>
      </c>
      <c r="AH73">
        <f>IFERROR(1/(AH32*About!$A$19*About!$A$20/100),0)*$C73</f>
        <v>8.2008043269377051E-4</v>
      </c>
      <c r="AI73">
        <f>IFERROR(1/(AI32*About!$A$19*About!$A$20/100),0)*$C73</f>
        <v>8.2008043269377051E-4</v>
      </c>
      <c r="AJ73">
        <f>IFERROR(1/(AJ32*About!$A$19*About!$A$20/100),0)*$C73</f>
        <v>8.2008043269377051E-4</v>
      </c>
      <c r="AK73">
        <f>IFERROR(1/(AK32*About!$A$19*About!$A$20/100),0)*$C73</f>
        <v>8.2008043269377051E-4</v>
      </c>
      <c r="AL73">
        <f>IFERROR(1/(AL32*About!$A$19*About!$A$20/100),0)*$C73</f>
        <v>8.748232746873171E-4</v>
      </c>
      <c r="AM73">
        <f>IFERROR(1/(AM32*About!$A$19*About!$A$20/100),0)*$C73</f>
        <v>8.8161231407921678E-4</v>
      </c>
      <c r="AN73">
        <f>IFERROR(1/(AN32*About!$A$19*About!$A$20/100),0)*$C73</f>
        <v>8.8866396326547394E-4</v>
      </c>
      <c r="AO73">
        <f>IFERROR(1/(AO32*About!$A$19*About!$A$20/100),0)*$C73</f>
        <v>8.9610335819599932E-4</v>
      </c>
      <c r="AP73">
        <f>IFERROR(1/(AP32*About!$A$19*About!$A$20/100),0)*$C73</f>
        <v>9.0407744537199122E-4</v>
      </c>
      <c r="AQ73">
        <f>IFERROR(1/(AQ32*About!$A$19*About!$A$20/100),0)*$C73</f>
        <v>9.1258683661985061E-4</v>
      </c>
      <c r="AR73">
        <f>IFERROR(1/(AR32*About!$A$19*About!$A$20/100),0)*$C73</f>
        <v>9.2161417342154466E-4</v>
      </c>
      <c r="AS73">
        <f>IFERROR(1/(AS32*About!$A$19*About!$A$20/100),0)*$C73</f>
        <v>9.3115862440897772E-4</v>
      </c>
      <c r="AT73">
        <f>IFERROR(1/(AT32*About!$A$19*About!$A$20/100),0)*$C73</f>
        <v>9.4114796051481149E-4</v>
      </c>
      <c r="AU73">
        <f>IFERROR(1/(AU32*About!$A$19*About!$A$20/100),0)*$C73</f>
        <v>9.5168533581452307E-4</v>
      </c>
      <c r="AV73">
        <f>IFERROR(1/(AV32*About!$A$19*About!$A$20/100),0)*$C73</f>
        <v>9.626757841022628E-4</v>
      </c>
      <c r="AW73">
        <f>IFERROR(1/(AW32*About!$A$19*About!$A$20/100),0)*$C73</f>
        <v>9.7316687737686932E-4</v>
      </c>
      <c r="AX73">
        <f>IFERROR(1/(AX32*About!$A$19*About!$A$20/100),0)*$C73</f>
        <v>9.8355834836143068E-4</v>
      </c>
      <c r="AY73">
        <f>IFERROR(1/(AY32*About!$A$19*About!$A$20/100),0)*$C73</f>
        <v>9.9395884675813223E-4</v>
      </c>
      <c r="AZ73">
        <f>IFERROR(1/(AZ32*About!$A$19*About!$A$20/100),0)*$C73</f>
        <v>1.004292072799679E-3</v>
      </c>
      <c r="BA73">
        <f>IFERROR(1/(BA32*About!$A$19*About!$A$20/100),0)*$C73</f>
        <v>1.0147384975766752E-3</v>
      </c>
      <c r="BB73">
        <f>IFERROR(1/(BB32*About!$A$19*About!$A$20/100),0)*$C73</f>
        <v>1.0249874111316741E-3</v>
      </c>
      <c r="BC73">
        <f>IFERROR(1/(BC32*About!$A$19*About!$A$20/100),0)*$C73</f>
        <v>1.0352741640955636E-3</v>
      </c>
      <c r="BD73">
        <f>IFERROR(1/(BD32*About!$A$19*About!$A$20/100),0)*$C73</f>
        <v>1.0455369227093374E-3</v>
      </c>
      <c r="BE73">
        <f>IFERROR(1/(BE32*About!$A$19*About!$A$20/100),0)*$C73</f>
        <v>1.0557754575439343E-3</v>
      </c>
      <c r="BF73">
        <f>IFERROR(1/(BF32*About!$A$19*About!$A$20/100),0)*$C73</f>
        <v>1.0658790814439445E-3</v>
      </c>
    </row>
    <row r="74" spans="1:58">
      <c r="A74" t="s">
        <v>199</v>
      </c>
      <c r="B74" t="s">
        <v>194</v>
      </c>
      <c r="C74">
        <f>AVLo!B5</f>
        <v>144.98768935042804</v>
      </c>
      <c r="D74" s="97" t="s">
        <v>112</v>
      </c>
      <c r="E74" s="108" t="s">
        <v>121</v>
      </c>
      <c r="F74" s="89" t="s">
        <v>156</v>
      </c>
      <c r="G74" t="s">
        <v>5</v>
      </c>
      <c r="H74">
        <f>IFERROR(1/(H33*About!$A$19*About!$A$20/100),0)*$C74</f>
        <v>0</v>
      </c>
      <c r="I74">
        <f>IFERROR(1/(I33*About!$A$19*About!$A$20/100),0)*$C74</f>
        <v>6.4072087371884641E-4</v>
      </c>
      <c r="J74">
        <f>IFERROR(1/(J33*About!$A$19*About!$A$20/100),0)*$C74</f>
        <v>5.4301737399659966E-4</v>
      </c>
      <c r="K74">
        <f>IFERROR(1/(K33*About!$A$19*About!$A$20/100),0)*$C74</f>
        <v>5.8702833248187804E-4</v>
      </c>
      <c r="L74">
        <f>IFERROR(1/(L33*About!$A$19*About!$A$20/100),0)*$C74</f>
        <v>6.3143182847969349E-4</v>
      </c>
      <c r="M74">
        <f>IFERROR(1/(M33*About!$A$19*About!$A$20/100),0)*$C74</f>
        <v>5.9535264217362878E-4</v>
      </c>
      <c r="N74">
        <f>IFERROR(1/(N33*About!$A$19*About!$A$20/100),0)*$C74</f>
        <v>6.2805872132628063E-4</v>
      </c>
      <c r="O74">
        <f>IFERROR(1/(O33*About!$A$19*About!$A$20/100),0)*$C74</f>
        <v>6.5033342392661897E-4</v>
      </c>
      <c r="P74">
        <f>IFERROR(1/(P33*About!$A$19*About!$A$20/100),0)*$C74</f>
        <v>6.6643666619890796E-4</v>
      </c>
      <c r="Q74">
        <f>IFERROR(1/(Q33*About!$A$19*About!$A$20/100),0)*$C74</f>
        <v>5.8489842687520449E-4</v>
      </c>
      <c r="R74" s="177">
        <f>IFERROR(1/(R33*About!$A$19*About!$A$20/100),0)*$C74</f>
        <v>5.6933769418387092E-4</v>
      </c>
      <c r="S74">
        <f>IFERROR(1/(S33*About!$A$19*About!$A$20/100),0)*$C74</f>
        <v>6.7572535266850818E-4</v>
      </c>
      <c r="T74">
        <f>IFERROR(1/(T33*About!$A$19*About!$A$20/100),0)*$C74</f>
        <v>5.8572173134133437E-4</v>
      </c>
      <c r="U74">
        <f>IFERROR(1/(U33*About!$A$19*About!$A$20/100),0)*$C74</f>
        <v>6.1399174031340903E-4</v>
      </c>
      <c r="V74">
        <f>IFERROR(1/(V33*About!$A$19*About!$A$20/100),0)*$C74</f>
        <v>6.1967536738475899E-4</v>
      </c>
      <c r="W74">
        <f>IFERROR(1/(W33*About!$A$19*About!$A$20/100),0)*$C74</f>
        <v>5.9084309992894616E-4</v>
      </c>
      <c r="X74">
        <f>IFERROR(1/(X33*About!$A$19*About!$A$20/100),0)*$C74</f>
        <v>6.1174257847435856E-4</v>
      </c>
      <c r="Y74">
        <f>IFERROR(1/(Y33*About!$A$19*About!$A$20/100),0)*$C74</f>
        <v>5.6592345846901088E-4</v>
      </c>
      <c r="Z74">
        <f>IFERROR(1/(Z33*About!$A$19*About!$A$20/100),0)*$C74</f>
        <v>6.1998257884477565E-4</v>
      </c>
      <c r="AA74">
        <f>IFERROR(1/(AA33*About!$A$19*About!$A$20/100),0)*$C74</f>
        <v>6.2564463467940264E-4</v>
      </c>
      <c r="AB74">
        <f>IFERROR(1/(AB33*About!$A$19*About!$A$20/100),0)*$C74</f>
        <v>6.2345322135407076E-4</v>
      </c>
      <c r="AC74">
        <f>IFERROR(1/(AC33*About!$A$19*About!$A$20/100),0)*$C74</f>
        <v>6.2982288592327456E-4</v>
      </c>
      <c r="AD74">
        <f>IFERROR(1/(AD33*About!$A$19*About!$A$20/100),0)*$C74</f>
        <v>6.3894973684289539E-4</v>
      </c>
      <c r="AE74">
        <f>IFERROR(1/(AE33*About!$A$19*About!$A$20/100),0)*$C74</f>
        <v>6.4369056729318458E-4</v>
      </c>
      <c r="AF74">
        <f>IFERROR(1/(AF33*About!$A$19*About!$A$20/100),0)*$C74</f>
        <v>6.5608241820761979E-4</v>
      </c>
      <c r="AG74">
        <f>IFERROR(1/(AG33*About!$A$19*About!$A$20/100),0)*$C74</f>
        <v>6.5704808771221426E-4</v>
      </c>
      <c r="AH74">
        <f>IFERROR(1/(AH33*About!$A$19*About!$A$20/100),0)*$C74</f>
        <v>6.6558400751585989E-4</v>
      </c>
      <c r="AI74">
        <f>IFERROR(1/(AI33*About!$A$19*About!$A$20/100),0)*$C74</f>
        <v>6.626530557963064E-4</v>
      </c>
      <c r="AJ74">
        <f>IFERROR(1/(AJ33*About!$A$19*About!$A$20/100),0)*$C74</f>
        <v>6.7637314113586859E-4</v>
      </c>
      <c r="AK74">
        <f>IFERROR(1/(AK33*About!$A$19*About!$A$20/100),0)*$C74</f>
        <v>6.7108409036543992E-4</v>
      </c>
      <c r="AL74">
        <f>IFERROR(1/(AL33*About!$A$19*About!$A$20/100),0)*$C74</f>
        <v>6.818949927700148E-4</v>
      </c>
      <c r="AM74">
        <f>IFERROR(1/(AM33*About!$A$19*About!$A$20/100),0)*$C74</f>
        <v>6.8368709962876551E-4</v>
      </c>
      <c r="AN74">
        <f>IFERROR(1/(AN33*About!$A$19*About!$A$20/100),0)*$C74</f>
        <v>6.8508965192657495E-4</v>
      </c>
      <c r="AO74">
        <f>IFERROR(1/(AO33*About!$A$19*About!$A$20/100),0)*$C74</f>
        <v>6.9843488412124643E-4</v>
      </c>
      <c r="AP74">
        <f>IFERROR(1/(AP33*About!$A$19*About!$A$20/100),0)*$C74</f>
        <v>6.9547125163023393E-4</v>
      </c>
      <c r="AQ74">
        <f>IFERROR(1/(AQ33*About!$A$19*About!$A$20/100),0)*$C74</f>
        <v>6.9839492573491198E-4</v>
      </c>
      <c r="AR74">
        <f>IFERROR(1/(AR33*About!$A$19*About!$A$20/100),0)*$C74</f>
        <v>7.0460651883124997E-4</v>
      </c>
      <c r="AS74">
        <f>IFERROR(1/(AS33*About!$A$19*About!$A$20/100),0)*$C74</f>
        <v>7.1157204190745174E-4</v>
      </c>
      <c r="AT74">
        <f>IFERROR(1/(AT33*About!$A$19*About!$A$20/100),0)*$C74</f>
        <v>7.1774331434826071E-4</v>
      </c>
      <c r="AU74">
        <f>IFERROR(1/(AU33*About!$A$19*About!$A$20/100),0)*$C74</f>
        <v>7.2777977190090139E-4</v>
      </c>
      <c r="AV74">
        <f>IFERROR(1/(AV33*About!$A$19*About!$A$20/100),0)*$C74</f>
        <v>7.3016513834605332E-4</v>
      </c>
      <c r="AW74">
        <f>IFERROR(1/(AW33*About!$A$19*About!$A$20/100),0)*$C74</f>
        <v>7.419446036099085E-4</v>
      </c>
      <c r="AX74">
        <f>IFERROR(1/(AX33*About!$A$19*About!$A$20/100),0)*$C74</f>
        <v>7.5561631544375952E-4</v>
      </c>
      <c r="AY74">
        <f>IFERROR(1/(AY33*About!$A$19*About!$A$20/100),0)*$C74</f>
        <v>7.5878640807499796E-4</v>
      </c>
      <c r="AZ74">
        <f>IFERROR(1/(AZ33*About!$A$19*About!$A$20/100),0)*$C74</f>
        <v>7.6537966198969034E-4</v>
      </c>
      <c r="BA74">
        <f>IFERROR(1/(BA33*About!$A$19*About!$A$20/100),0)*$C74</f>
        <v>7.7065116203485593E-4</v>
      </c>
      <c r="BB74">
        <f>IFERROR(1/(BB33*About!$A$19*About!$A$20/100),0)*$C74</f>
        <v>7.7569182070910724E-4</v>
      </c>
      <c r="BC74">
        <f>IFERROR(1/(BC33*About!$A$19*About!$A$20/100),0)*$C74</f>
        <v>7.900316687472033E-4</v>
      </c>
      <c r="BD74">
        <f>IFERROR(1/(BD33*About!$A$19*About!$A$20/100),0)*$C74</f>
        <v>7.971108244681594E-4</v>
      </c>
      <c r="BE74">
        <f>IFERROR(1/(BE33*About!$A$19*About!$A$20/100),0)*$C74</f>
        <v>8.1325423029608419E-4</v>
      </c>
      <c r="BF74">
        <f>IFERROR(1/(BF33*About!$A$19*About!$A$20/100),0)*$C74</f>
        <v>8.18931565314613E-4</v>
      </c>
    </row>
    <row r="75" spans="1:58">
      <c r="A75" t="s">
        <v>199</v>
      </c>
      <c r="B75" t="s">
        <v>196</v>
      </c>
      <c r="C75">
        <f>AVLo!B14</f>
        <v>46.696400850422556</v>
      </c>
      <c r="D75" s="97" t="s">
        <v>78</v>
      </c>
      <c r="E75" s="108" t="s">
        <v>126</v>
      </c>
      <c r="F75" s="89" t="s">
        <v>156</v>
      </c>
      <c r="G75" t="s">
        <v>5</v>
      </c>
      <c r="H75">
        <f>IFERROR(1/(H34*About!$A$19*About!$A$20/100),0)*$C75</f>
        <v>0</v>
      </c>
      <c r="I75" s="177">
        <f>IFERROR(1/(I34*About!$A$19*About!$A$20/100),0)*$C75</f>
        <v>1.3549359951569459E-4</v>
      </c>
      <c r="J75">
        <f>IFERROR(1/(J34*About!$A$19*About!$A$20/100),0)*$C75</f>
        <v>1.3649092569383123E-4</v>
      </c>
      <c r="K75">
        <f>IFERROR(1/(K34*About!$A$19*About!$A$20/100),0)*$C75</f>
        <v>1.2826291890544373E-4</v>
      </c>
      <c r="L75">
        <f>IFERROR(1/(L34*About!$A$19*About!$A$20/100),0)*$C75</f>
        <v>1.4440608375145228E-4</v>
      </c>
      <c r="M75">
        <f>IFERROR(1/(M34*About!$A$19*About!$A$20/100),0)*$C75</f>
        <v>1.5047881395094815E-4</v>
      </c>
      <c r="N75">
        <f>IFERROR(1/(N34*About!$A$19*About!$A$20/100),0)*$C75</f>
        <v>1.4839900312801715E-4</v>
      </c>
      <c r="O75">
        <f>IFERROR(1/(O34*About!$A$19*About!$A$20/100),0)*$C75</f>
        <v>1.4773448680089547E-4</v>
      </c>
      <c r="P75">
        <f>IFERROR(1/(P34*About!$A$19*About!$A$20/100),0)*$C75</f>
        <v>1.3415154709197168E-4</v>
      </c>
      <c r="Q75">
        <f>IFERROR(1/(Q34*About!$A$19*About!$A$20/100),0)*$C75</f>
        <v>1.8137981689497507E-4</v>
      </c>
      <c r="R75" s="178">
        <f>IFERROR(1/(R34*About!$A$19*About!$A$20/100),0)*$C75</f>
        <v>1.6413236326761016E-4</v>
      </c>
      <c r="S75">
        <f>IFERROR(1/(S34*About!$A$19*About!$A$20/100),0)*$C75</f>
        <v>1.7280826778661397E-4</v>
      </c>
      <c r="T75">
        <f>IFERROR(1/(T34*About!$A$19*About!$A$20/100),0)*$C75</f>
        <v>1.8615908187239841E-4</v>
      </c>
      <c r="U75">
        <f>IFERROR(1/(U34*About!$A$19*About!$A$20/100),0)*$C75</f>
        <v>1.886395259836675E-4</v>
      </c>
      <c r="V75">
        <f>IFERROR(1/(V34*About!$A$19*About!$A$20/100),0)*$C75</f>
        <v>1.6673742871081061E-4</v>
      </c>
      <c r="W75">
        <f>IFERROR(1/(W34*About!$A$19*About!$A$20/100),0)*$C75</f>
        <v>1.6057704904870072E-4</v>
      </c>
      <c r="X75">
        <f>IFERROR(1/(X34*About!$A$19*About!$A$20/100),0)*$C75</f>
        <v>2.0074880109926003E-4</v>
      </c>
      <c r="Y75">
        <f>IFERROR(1/(Y34*About!$A$19*About!$A$20/100),0)*$C75</f>
        <v>1.8939912443501181E-4</v>
      </c>
      <c r="Z75">
        <f>IFERROR(1/(Z34*About!$A$19*About!$A$20/100),0)*$C75</f>
        <v>1.9158187410813892E-4</v>
      </c>
      <c r="AA75">
        <f>IFERROR(1/(AA34*About!$A$19*About!$A$20/100),0)*$C75</f>
        <v>1.9612435046357688E-4</v>
      </c>
      <c r="AB75">
        <f>IFERROR(1/(AB34*About!$A$19*About!$A$20/100),0)*$C75</f>
        <v>1.8748059198982163E-4</v>
      </c>
      <c r="AC75">
        <f>IFERROR(1/(AC34*About!$A$19*About!$A$20/100),0)*$C75</f>
        <v>1.988950648207108E-4</v>
      </c>
      <c r="AD75">
        <f>IFERROR(1/(AD34*About!$A$19*About!$A$20/100),0)*$C75</f>
        <v>1.8994562401356739E-4</v>
      </c>
      <c r="AE75">
        <f>IFERROR(1/(AE34*About!$A$19*About!$A$20/100),0)*$C75</f>
        <v>2.0077795119688275E-4</v>
      </c>
      <c r="AF75">
        <f>IFERROR(1/(AF34*About!$A$19*About!$A$20/100),0)*$C75</f>
        <v>1.8453234119220841E-4</v>
      </c>
      <c r="AG75">
        <f>IFERROR(1/(AG34*About!$A$19*About!$A$20/100),0)*$C75</f>
        <v>2.0185180143201709E-4</v>
      </c>
      <c r="AH75">
        <f>IFERROR(1/(AH34*About!$A$19*About!$A$20/100),0)*$C75</f>
        <v>1.8718466131274313E-4</v>
      </c>
      <c r="AI75">
        <f>IFERROR(1/(AI34*About!$A$19*About!$A$20/100),0)*$C75</f>
        <v>1.9509023255733757E-4</v>
      </c>
      <c r="AJ75">
        <f>IFERROR(1/(AJ34*About!$A$19*About!$A$20/100),0)*$C75</f>
        <v>2.0026694040304398E-4</v>
      </c>
      <c r="AK75">
        <f>IFERROR(1/(AK34*About!$A$19*About!$A$20/100),0)*$C75</f>
        <v>2.0369697515691592E-4</v>
      </c>
      <c r="AL75">
        <f>IFERROR(1/(AL34*About!$A$19*About!$A$20/100),0)*$C75</f>
        <v>1.9760744516783812E-4</v>
      </c>
      <c r="AM75">
        <f>IFERROR(1/(AM34*About!$A$19*About!$A$20/100),0)*$C75</f>
        <v>2.0469059913367837E-4</v>
      </c>
      <c r="AN75">
        <f>IFERROR(1/(AN34*About!$A$19*About!$A$20/100),0)*$C75</f>
        <v>1.98258777902906E-4</v>
      </c>
      <c r="AO75">
        <f>IFERROR(1/(AO34*About!$A$19*About!$A$20/100),0)*$C75</f>
        <v>2.0810589386399125E-4</v>
      </c>
      <c r="AP75">
        <f>IFERROR(1/(AP34*About!$A$19*About!$A$20/100),0)*$C75</f>
        <v>2.0926048343020997E-4</v>
      </c>
      <c r="AQ75">
        <f>IFERROR(1/(AQ34*About!$A$19*About!$A$20/100),0)*$C75</f>
        <v>2.0505325940408986E-4</v>
      </c>
      <c r="AR75">
        <f>IFERROR(1/(AR34*About!$A$19*About!$A$20/100),0)*$C75</f>
        <v>2.1122827811311955E-4</v>
      </c>
      <c r="AS75">
        <f>IFERROR(1/(AS34*About!$A$19*About!$A$20/100),0)*$C75</f>
        <v>2.0527448984439958E-4</v>
      </c>
      <c r="AT75">
        <f>IFERROR(1/(AT34*About!$A$19*About!$A$20/100),0)*$C75</f>
        <v>2.0983916739398506E-4</v>
      </c>
      <c r="AU75">
        <f>IFERROR(1/(AU34*About!$A$19*About!$A$20/100),0)*$C75</f>
        <v>2.1313015154761356E-4</v>
      </c>
      <c r="AV75">
        <f>IFERROR(1/(AV34*About!$A$19*About!$A$20/100),0)*$C75</f>
        <v>2.1573063178585147E-4</v>
      </c>
      <c r="AW75">
        <f>IFERROR(1/(AW34*About!$A$19*About!$A$20/100),0)*$C75</f>
        <v>2.1422668156593334E-4</v>
      </c>
      <c r="AX75">
        <f>IFERROR(1/(AX34*About!$A$19*About!$A$20/100),0)*$C75</f>
        <v>2.2149233098124556E-4</v>
      </c>
      <c r="AY75">
        <f>IFERROR(1/(AY34*About!$A$19*About!$A$20/100),0)*$C75</f>
        <v>2.2525846089961179E-4</v>
      </c>
      <c r="AZ75">
        <f>IFERROR(1/(AZ34*About!$A$19*About!$A$20/100),0)*$C75</f>
        <v>2.2661117147251865E-4</v>
      </c>
      <c r="BA75">
        <f>IFERROR(1/(BA34*About!$A$19*About!$A$20/100),0)*$C75</f>
        <v>2.3061922971243589E-4</v>
      </c>
      <c r="BB75">
        <f>IFERROR(1/(BB34*About!$A$19*About!$A$20/100),0)*$C75</f>
        <v>2.281527429479696E-4</v>
      </c>
      <c r="BC75">
        <f>IFERROR(1/(BC34*About!$A$19*About!$A$20/100),0)*$C75</f>
        <v>2.3967617026411447E-4</v>
      </c>
      <c r="BD75">
        <f>IFERROR(1/(BD34*About!$A$19*About!$A$20/100),0)*$C75</f>
        <v>2.4053771634524428E-4</v>
      </c>
      <c r="BE75">
        <f>IFERROR(1/(BE34*About!$A$19*About!$A$20/100),0)*$C75</f>
        <v>2.4378054425335194E-4</v>
      </c>
      <c r="BF75">
        <f>IFERROR(1/(BF34*About!$A$19*About!$A$20/100),0)*$C75</f>
        <v>2.4565778725014391E-4</v>
      </c>
    </row>
    <row r="76" spans="1:58">
      <c r="A76" t="s">
        <v>201</v>
      </c>
      <c r="B76" t="s">
        <v>194</v>
      </c>
      <c r="C76">
        <f>AVLo!B6</f>
        <v>116.65093329881103</v>
      </c>
      <c r="D76" s="97" t="s">
        <v>112</v>
      </c>
      <c r="E76" s="108" t="s">
        <v>153</v>
      </c>
      <c r="F76" s="89" t="s">
        <v>132</v>
      </c>
      <c r="G76" t="s">
        <v>5</v>
      </c>
      <c r="H76">
        <f>IFERROR(1/(H35*About!$A$19*About!$A$20/100),0)*$C76</f>
        <v>0</v>
      </c>
      <c r="I76" s="177">
        <f>IFERROR(1/(I35*About!$A$19*About!$A$20/100),0)*$C76</f>
        <v>5.6790223399427048E-4</v>
      </c>
      <c r="J76">
        <f>IFERROR(1/(J35*About!$A$19*About!$A$20/100),0)*$C76</f>
        <v>7.4302736976739135E-4</v>
      </c>
      <c r="K76">
        <f>IFERROR(1/(K35*About!$A$19*About!$A$20/100),0)*$C76</f>
        <v>8.1935120923997372E-4</v>
      </c>
      <c r="L76">
        <f>IFERROR(1/(L35*About!$A$19*About!$A$20/100),0)*$C76</f>
        <v>6.3638271972278387E-4</v>
      </c>
      <c r="M76">
        <f>IFERROR(1/(M35*About!$A$19*About!$A$20/100),0)*$C76</f>
        <v>6.29119373191311E-4</v>
      </c>
      <c r="N76">
        <f>IFERROR(1/(N35*About!$A$19*About!$A$20/100),0)*$C76</f>
        <v>7.7936753795867586E-4</v>
      </c>
      <c r="O76">
        <f>IFERROR(1/(O35*About!$A$19*About!$A$20/100),0)*$C76</f>
        <v>6.6980753011867391E-4</v>
      </c>
      <c r="P76">
        <f>IFERROR(1/(P35*About!$A$19*About!$A$20/100),0)*$C76</f>
        <v>8.2670326855628119E-4</v>
      </c>
      <c r="Q76">
        <f>IFERROR(1/(Q35*About!$A$19*About!$A$20/100),0)*$C76</f>
        <v>7.8531825622359954E-4</v>
      </c>
      <c r="R76">
        <f>IFERROR(1/(R35*About!$A$19*About!$A$20/100),0)*$C76</f>
        <v>7.8533072750032126E-4</v>
      </c>
      <c r="S76">
        <f>IFERROR(1/(S35*About!$A$19*About!$A$20/100),0)*$C76</f>
        <v>7.9846917469758344E-4</v>
      </c>
      <c r="T76">
        <f>IFERROR(1/(T35*About!$A$19*About!$A$20/100),0)*$C76</f>
        <v>9.8284151516631838E-4</v>
      </c>
      <c r="U76">
        <f>IFERROR(1/(U35*About!$A$19*About!$A$20/100),0)*$C76</f>
        <v>1.0173958070837496E-3</v>
      </c>
      <c r="V76">
        <f>IFERROR(1/(V35*About!$A$19*About!$A$20/100),0)*$C76</f>
        <v>8.6949212132782076E-4</v>
      </c>
      <c r="W76">
        <f>IFERROR(1/(W35*About!$A$19*About!$A$20/100),0)*$C76</f>
        <v>1.0012223295897619E-3</v>
      </c>
      <c r="X76">
        <f>IFERROR(1/(X35*About!$A$19*About!$A$20/100),0)*$C76</f>
        <v>1.1665130217650441E-3</v>
      </c>
      <c r="Y76">
        <f>IFERROR(1/(Y35*About!$A$19*About!$A$20/100),0)*$C76</f>
        <v>1.1393190138161929E-3</v>
      </c>
      <c r="Z76">
        <f>IFERROR(1/(Z35*About!$A$19*About!$A$20/100),0)*$C76</f>
        <v>1.1416993361701658E-3</v>
      </c>
      <c r="AA76">
        <f>IFERROR(1/(AA35*About!$A$19*About!$A$20/100),0)*$C76</f>
        <v>1.1425169254596897E-3</v>
      </c>
      <c r="AB76">
        <f>IFERROR(1/(AB35*About!$A$19*About!$A$20/100),0)*$C76</f>
        <v>1.145103623653643E-3</v>
      </c>
      <c r="AC76">
        <f>IFERROR(1/(AC35*About!$A$19*About!$A$20/100),0)*$C76</f>
        <v>1.1533364967492162E-3</v>
      </c>
      <c r="AD76">
        <f>IFERROR(1/(AD35*About!$A$19*About!$A$20/100),0)*$C76</f>
        <v>1.1545005835495389E-3</v>
      </c>
      <c r="AE76">
        <f>IFERROR(1/(AE35*About!$A$19*About!$A$20/100),0)*$C76</f>
        <v>1.1665085410439951E-3</v>
      </c>
      <c r="AF76">
        <f>IFERROR(1/(AF35*About!$A$19*About!$A$20/100),0)*$C76</f>
        <v>1.1720856350204191E-3</v>
      </c>
      <c r="AG76">
        <f>IFERROR(1/(AG35*About!$A$19*About!$A$20/100),0)*$C76</f>
        <v>1.1754481310939657E-3</v>
      </c>
      <c r="AH76">
        <f>IFERROR(1/(AH35*About!$A$19*About!$A$20/100),0)*$C76</f>
        <v>1.180419314461978E-3</v>
      </c>
      <c r="AI76">
        <f>IFERROR(1/(AI35*About!$A$19*About!$A$20/100),0)*$C76</f>
        <v>1.1867530736326768E-3</v>
      </c>
      <c r="AJ76">
        <f>IFERROR(1/(AJ35*About!$A$19*About!$A$20/100),0)*$C76</f>
        <v>1.1829373395694034E-3</v>
      </c>
      <c r="AK76">
        <f>IFERROR(1/(AK35*About!$A$19*About!$A$20/100),0)*$C76</f>
        <v>1.1939208526773042E-3</v>
      </c>
      <c r="AL76">
        <f>IFERROR(1/(AL35*About!$A$19*About!$A$20/100),0)*$C76</f>
        <v>1.2044928023232074E-3</v>
      </c>
      <c r="AM76">
        <f>IFERROR(1/(AM35*About!$A$19*About!$A$20/100),0)*$C76</f>
        <v>1.2143020973354982E-3</v>
      </c>
      <c r="AN76">
        <f>IFERROR(1/(AN35*About!$A$19*About!$A$20/100),0)*$C76</f>
        <v>1.1934862971956302E-3</v>
      </c>
      <c r="AO76">
        <f>IFERROR(1/(AO35*About!$A$19*About!$A$20/100),0)*$C76</f>
        <v>1.2135548857301751E-3</v>
      </c>
      <c r="AP76">
        <f>IFERROR(1/(AP35*About!$A$19*About!$A$20/100),0)*$C76</f>
        <v>1.2278760690191551E-3</v>
      </c>
      <c r="AQ76">
        <f>IFERROR(1/(AQ35*About!$A$19*About!$A$20/100),0)*$C76</f>
        <v>1.2409728614842244E-3</v>
      </c>
      <c r="AR76">
        <f>IFERROR(1/(AR35*About!$A$19*About!$A$20/100),0)*$C76</f>
        <v>1.2562172947713699E-3</v>
      </c>
      <c r="AS76">
        <f>IFERROR(1/(AS35*About!$A$19*About!$A$20/100),0)*$C76</f>
        <v>1.270036363172597E-3</v>
      </c>
      <c r="AT76">
        <f>IFERROR(1/(AT35*About!$A$19*About!$A$20/100),0)*$C76</f>
        <v>1.276694030447394E-3</v>
      </c>
      <c r="AU76">
        <f>IFERROR(1/(AU35*About!$A$19*About!$A$20/100),0)*$C76</f>
        <v>1.2838580913829755E-3</v>
      </c>
      <c r="AV76">
        <f>IFERROR(1/(AV35*About!$A$19*About!$A$20/100),0)*$C76</f>
        <v>1.2961956247684141E-3</v>
      </c>
      <c r="AW76">
        <f>IFERROR(1/(AW35*About!$A$19*About!$A$20/100),0)*$C76</f>
        <v>1.3172212417912439E-3</v>
      </c>
      <c r="AX76">
        <f>IFERROR(1/(AX35*About!$A$19*About!$A$20/100),0)*$C76</f>
        <v>1.3262591021806394E-3</v>
      </c>
      <c r="AY76">
        <f>IFERROR(1/(AY35*About!$A$19*About!$A$20/100),0)*$C76</f>
        <v>1.3480823831116609E-3</v>
      </c>
      <c r="AZ76">
        <f>IFERROR(1/(AZ35*About!$A$19*About!$A$20/100),0)*$C76</f>
        <v>1.3502244055426848E-3</v>
      </c>
      <c r="BA76">
        <f>IFERROR(1/(BA35*About!$A$19*About!$A$20/100),0)*$C76</f>
        <v>1.3604810498308144E-3</v>
      </c>
      <c r="BB76">
        <f>IFERROR(1/(BB35*About!$A$19*About!$A$20/100),0)*$C76</f>
        <v>1.3748894245163205E-3</v>
      </c>
      <c r="BC76">
        <f>IFERROR(1/(BC35*About!$A$19*About!$A$20/100),0)*$C76</f>
        <v>1.4062014460913313E-3</v>
      </c>
      <c r="BD76">
        <f>IFERROR(1/(BD35*About!$A$19*About!$A$20/100),0)*$C76</f>
        <v>1.4104041798893966E-3</v>
      </c>
      <c r="BE76">
        <f>IFERROR(1/(BE35*About!$A$19*About!$A$20/100),0)*$C76</f>
        <v>1.4218431356052951E-3</v>
      </c>
      <c r="BF76">
        <f>IFERROR(1/(BF35*About!$A$19*About!$A$20/100),0)*$C76</f>
        <v>1.4321342640302448E-3</v>
      </c>
    </row>
    <row r="77" spans="1:58">
      <c r="A77" t="s">
        <v>201</v>
      </c>
      <c r="B77" t="s">
        <v>194</v>
      </c>
      <c r="C77">
        <f>C76</f>
        <v>116.65093329881103</v>
      </c>
      <c r="D77" s="97" t="s">
        <v>112</v>
      </c>
      <c r="E77" s="108" t="s">
        <v>153</v>
      </c>
      <c r="F77" s="89" t="s">
        <v>154</v>
      </c>
      <c r="G77" t="s">
        <v>2</v>
      </c>
      <c r="H77">
        <f>IFERROR(1/(H36*About!$A$19*About!$A$20/100),0)*$C77</f>
        <v>0</v>
      </c>
      <c r="I77" s="177">
        <f>IFERROR(1/(I36*About!$A$19*About!$A$20/100),0)*$C77</f>
        <v>9.9596424837155423E-4</v>
      </c>
      <c r="J77">
        <f>IFERROR(1/(J36*About!$A$19*About!$A$20/100),0)*$C77</f>
        <v>1.0559405214642368E-3</v>
      </c>
      <c r="K77">
        <f>IFERROR(1/(K36*About!$A$19*About!$A$20/100),0)*$C77</f>
        <v>1.104264050793726E-3</v>
      </c>
      <c r="L77">
        <f>IFERROR(1/(L36*About!$A$19*About!$A$20/100),0)*$C77</f>
        <v>1.0997130662243374E-3</v>
      </c>
      <c r="M77">
        <f>IFERROR(1/(M36*About!$A$19*About!$A$20/100),0)*$C77</f>
        <v>1.0123017486504383E-3</v>
      </c>
      <c r="N77">
        <f>IFERROR(1/(N36*About!$A$19*About!$A$20/100),0)*$C77</f>
        <v>1.1944817899670766E-3</v>
      </c>
      <c r="O77">
        <f>IFERROR(1/(O36*About!$A$19*About!$A$20/100),0)*$C77</f>
        <v>1.0879460271188354E-3</v>
      </c>
      <c r="P77">
        <f>IFERROR(1/(P36*About!$A$19*About!$A$20/100),0)*$C77</f>
        <v>1.1379683428112029E-3</v>
      </c>
      <c r="Q77">
        <f>IFERROR(1/(Q36*About!$A$19*About!$A$20/100),0)*$C77</f>
        <v>1.1824446597074399E-3</v>
      </c>
      <c r="R77">
        <f>IFERROR(1/(R36*About!$A$19*About!$A$20/100),0)*$C77</f>
        <v>1.2282468403065625E-3</v>
      </c>
      <c r="S77">
        <f>IFERROR(1/(S36*About!$A$19*About!$A$20/100),0)*$C77</f>
        <v>1.1695684220208802E-3</v>
      </c>
      <c r="T77">
        <f>IFERROR(1/(T36*About!$A$19*About!$A$20/100),0)*$C77</f>
        <v>1.3372660012011862E-3</v>
      </c>
      <c r="U77">
        <f>IFERROR(1/(U36*About!$A$19*About!$A$20/100),0)*$C77</f>
        <v>1.2479438891478424E-3</v>
      </c>
      <c r="V77">
        <f>IFERROR(1/(V36*About!$A$19*About!$A$20/100),0)*$C77</f>
        <v>1.2905975967132937E-3</v>
      </c>
      <c r="W77">
        <f>IFERROR(1/(W36*About!$A$19*About!$A$20/100),0)*$C77</f>
        <v>1.1777148532256599E-3</v>
      </c>
      <c r="X77">
        <f>IFERROR(1/(X36*About!$A$19*About!$A$20/100),0)*$C77</f>
        <v>1.473120756822862E-3</v>
      </c>
      <c r="Y77">
        <f>IFERROR(1/(Y36*About!$A$19*About!$A$20/100),0)*$C77</f>
        <v>1.4602334020350815E-3</v>
      </c>
      <c r="Z77">
        <f>IFERROR(1/(Z36*About!$A$19*About!$A$20/100),0)*$C77</f>
        <v>1.4692134039967454E-3</v>
      </c>
      <c r="AA77">
        <f>IFERROR(1/(AA36*About!$A$19*About!$A$20/100),0)*$C77</f>
        <v>1.4699909625132254E-3</v>
      </c>
      <c r="AB77">
        <f>IFERROR(1/(AB36*About!$A$19*About!$A$20/100),0)*$C77</f>
        <v>1.4722302997506559E-3</v>
      </c>
      <c r="AC77">
        <f>IFERROR(1/(AC36*About!$A$19*About!$A$20/100),0)*$C77</f>
        <v>1.4686682528415502E-3</v>
      </c>
      <c r="AD77">
        <f>IFERROR(1/(AD36*About!$A$19*About!$A$20/100),0)*$C77</f>
        <v>1.4576732882956342E-3</v>
      </c>
      <c r="AE77">
        <f>IFERROR(1/(AE36*About!$A$19*About!$A$20/100),0)*$C77</f>
        <v>1.4324254064484773E-3</v>
      </c>
      <c r="AF77">
        <f>IFERROR(1/(AF36*About!$A$19*About!$A$20/100),0)*$C77</f>
        <v>1.4563637846820019E-3</v>
      </c>
      <c r="AG77">
        <f>IFERROR(1/(AG36*About!$A$19*About!$A$20/100),0)*$C77</f>
        <v>1.4363626259383726E-3</v>
      </c>
      <c r="AH77">
        <f>IFERROR(1/(AH36*About!$A$19*About!$A$20/100),0)*$C77</f>
        <v>1.4103886255665166E-3</v>
      </c>
      <c r="AI77">
        <f>IFERROR(1/(AI36*About!$A$19*About!$A$20/100),0)*$C77</f>
        <v>1.4058605338933548E-3</v>
      </c>
      <c r="AJ77">
        <f>IFERROR(1/(AJ36*About!$A$19*About!$A$20/100),0)*$C77</f>
        <v>1.4447251571193438E-3</v>
      </c>
      <c r="AK77">
        <f>IFERROR(1/(AK36*About!$A$19*About!$A$20/100),0)*$C77</f>
        <v>1.4507122642852064E-3</v>
      </c>
      <c r="AL77">
        <f>IFERROR(1/(AL36*About!$A$19*About!$A$20/100),0)*$C77</f>
        <v>1.4485303942144863E-3</v>
      </c>
      <c r="AM77">
        <f>IFERROR(1/(AM36*About!$A$19*About!$A$20/100),0)*$C77</f>
        <v>1.4644003958918131E-3</v>
      </c>
      <c r="AN77">
        <f>IFERROR(1/(AN36*About!$A$19*About!$A$20/100),0)*$C77</f>
        <v>1.4602177174661965E-3</v>
      </c>
      <c r="AO77">
        <f>IFERROR(1/(AO36*About!$A$19*About!$A$20/100),0)*$C77</f>
        <v>1.4527549025798656E-3</v>
      </c>
      <c r="AP77">
        <f>IFERROR(1/(AP36*About!$A$19*About!$A$20/100),0)*$C77</f>
        <v>1.4780192396181011E-3</v>
      </c>
      <c r="AQ77">
        <f>IFERROR(1/(AQ36*About!$A$19*About!$A$20/100),0)*$C77</f>
        <v>1.5005289858652752E-3</v>
      </c>
      <c r="AR77">
        <f>IFERROR(1/(AR36*About!$A$19*About!$A$20/100),0)*$C77</f>
        <v>1.4910526027355868E-3</v>
      </c>
      <c r="AS77">
        <f>IFERROR(1/(AS36*About!$A$19*About!$A$20/100),0)*$C77</f>
        <v>1.5173467184594407E-3</v>
      </c>
      <c r="AT77">
        <f>IFERROR(1/(AT36*About!$A$19*About!$A$20/100),0)*$C77</f>
        <v>1.5324718520480654E-3</v>
      </c>
      <c r="AU77">
        <f>IFERROR(1/(AU36*About!$A$19*About!$A$20/100),0)*$C77</f>
        <v>1.5512539296093878E-3</v>
      </c>
      <c r="AV77">
        <f>IFERROR(1/(AV36*About!$A$19*About!$A$20/100),0)*$C77</f>
        <v>1.5635437239862511E-3</v>
      </c>
      <c r="AW77">
        <f>IFERROR(1/(AW36*About!$A$19*About!$A$20/100),0)*$C77</f>
        <v>1.5735440159760816E-3</v>
      </c>
      <c r="AX77">
        <f>IFERROR(1/(AX36*About!$A$19*About!$A$20/100),0)*$C77</f>
        <v>1.5915544745795981E-3</v>
      </c>
      <c r="AY77">
        <f>IFERROR(1/(AY36*About!$A$19*About!$A$20/100),0)*$C77</f>
        <v>1.596441049083295E-3</v>
      </c>
      <c r="AZ77">
        <f>IFERROR(1/(AZ36*About!$A$19*About!$A$20/100),0)*$C77</f>
        <v>1.5914845928058903E-3</v>
      </c>
      <c r="BA77">
        <f>IFERROR(1/(BA36*About!$A$19*About!$A$20/100),0)*$C77</f>
        <v>1.6261397057594517E-3</v>
      </c>
      <c r="BB77">
        <f>IFERROR(1/(BB36*About!$A$19*About!$A$20/100),0)*$C77</f>
        <v>1.6552677891947727E-3</v>
      </c>
      <c r="BC77">
        <f>IFERROR(1/(BC36*About!$A$19*About!$A$20/100),0)*$C77</f>
        <v>1.6541301161048752E-3</v>
      </c>
      <c r="BD77">
        <f>IFERROR(1/(BD36*About!$A$19*About!$A$20/100),0)*$C77</f>
        <v>1.6699410482063038E-3</v>
      </c>
      <c r="BE77">
        <f>IFERROR(1/(BE36*About!$A$19*About!$A$20/100),0)*$C77</f>
        <v>1.6819177536544683E-3</v>
      </c>
      <c r="BF77">
        <f>IFERROR(1/(BF36*About!$A$19*About!$A$20/100),0)*$C77</f>
        <v>1.7100020986764687E-3</v>
      </c>
    </row>
    <row r="78" spans="1:58">
      <c r="A78" t="s">
        <v>201</v>
      </c>
      <c r="B78" t="s">
        <v>196</v>
      </c>
      <c r="C78">
        <f>AVLo!B15</f>
        <v>571.97335653469668</v>
      </c>
      <c r="D78" s="97" t="s">
        <v>78</v>
      </c>
      <c r="E78" s="97" t="s">
        <v>78</v>
      </c>
      <c r="F78" s="109" t="s">
        <v>132</v>
      </c>
      <c r="G78" t="s">
        <v>5</v>
      </c>
      <c r="H78">
        <f>IFERROR(1/(H37*About!$A$19*About!$A$20/100),0)*$C78</f>
        <v>0</v>
      </c>
      <c r="I78" s="177">
        <f>IFERROR(1/(I37*About!$A$19*About!$A$20/100),0)*$C78</f>
        <v>1.6599529974004397E-3</v>
      </c>
      <c r="J78">
        <f>IFERROR(1/(J37*About!$A$19*About!$A$20/100),0)*$C78</f>
        <v>1.9265067250957037E-3</v>
      </c>
      <c r="K78">
        <f>IFERROR(1/(K37*About!$A$19*About!$A$20/100),0)*$C78</f>
        <v>1.6840605956600586E-3</v>
      </c>
      <c r="L78">
        <f>IFERROR(1/(L37*About!$A$19*About!$A$20/100),0)*$C78</f>
        <v>1.8358522628348225E-3</v>
      </c>
      <c r="M78">
        <f>IFERROR(1/(M37*About!$A$19*About!$A$20/100),0)*$C78</f>
        <v>1.4583327090572367E-3</v>
      </c>
      <c r="N78">
        <f>IFERROR(1/(N37*About!$A$19*About!$A$20/100),0)*$C78</f>
        <v>2.0592230066823602E-3</v>
      </c>
      <c r="O78">
        <f>IFERROR(1/(O37*About!$A$19*About!$A$20/100),0)*$C78</f>
        <v>2.4073485498507922E-3</v>
      </c>
      <c r="P78">
        <f>IFERROR(1/(P37*About!$A$19*About!$A$20/100),0)*$C78</f>
        <v>2.0686020825472031E-3</v>
      </c>
      <c r="Q78">
        <f>IFERROR(1/(Q37*About!$A$19*About!$A$20/100),0)*$C78</f>
        <v>1.9464151630568744E-3</v>
      </c>
      <c r="R78">
        <f>IFERROR(1/(R37*About!$A$19*About!$A$20/100),0)*$C78</f>
        <v>2.9976368460921344E-3</v>
      </c>
      <c r="S78">
        <f>IFERROR(1/(S37*About!$A$19*About!$A$20/100),0)*$C78</f>
        <v>1.5811576020679072E-3</v>
      </c>
      <c r="T78">
        <f>IFERROR(1/(T37*About!$A$19*About!$A$20/100),0)*$C78</f>
        <v>1.968529061237941E-3</v>
      </c>
      <c r="U78">
        <f>IFERROR(1/(U37*About!$A$19*About!$A$20/100),0)*$C78</f>
        <v>2.3837248871965444E-3</v>
      </c>
      <c r="V78">
        <f>IFERROR(1/(V37*About!$A$19*About!$A$20/100),0)*$C78</f>
        <v>2.9526365295008679E-3</v>
      </c>
      <c r="W78">
        <f>IFERROR(1/(W37*About!$A$19*About!$A$20/100),0)*$C78</f>
        <v>0</v>
      </c>
      <c r="X78">
        <f>IFERROR(1/(X37*About!$A$19*About!$A$20/100),0)*$C78</f>
        <v>2.3608703576804249E-3</v>
      </c>
      <c r="Y78">
        <f>IFERROR(1/(Y37*About!$A$19*About!$A$20/100),0)*$C78</f>
        <v>2.2672059810682739E-3</v>
      </c>
      <c r="Z78">
        <f>IFERROR(1/(Z37*About!$A$19*About!$A$20/100),0)*$C78</f>
        <v>2.2188745896305107E-3</v>
      </c>
      <c r="AA78">
        <f>IFERROR(1/(AA37*About!$A$19*About!$A$20/100),0)*$C78</f>
        <v>2.2406164691031898E-3</v>
      </c>
      <c r="AB78">
        <f>IFERROR(1/(AB37*About!$A$19*About!$A$20/100),0)*$C78</f>
        <v>2.2669725307183654E-3</v>
      </c>
      <c r="AC78">
        <f>IFERROR(1/(AC37*About!$A$19*About!$A$20/100),0)*$C78</f>
        <v>2.2981487219590133E-3</v>
      </c>
      <c r="AD78">
        <f>IFERROR(1/(AD37*About!$A$19*About!$A$20/100),0)*$C78</f>
        <v>2.3226602417124767E-3</v>
      </c>
      <c r="AE78">
        <f>IFERROR(1/(AE37*About!$A$19*About!$A$20/100),0)*$C78</f>
        <v>2.3511151416906202E-3</v>
      </c>
      <c r="AF78">
        <f>IFERROR(1/(AF37*About!$A$19*About!$A$20/100),0)*$C78</f>
        <v>2.3706772846394169E-3</v>
      </c>
      <c r="AG78">
        <f>IFERROR(1/(AG37*About!$A$19*About!$A$20/100),0)*$C78</f>
        <v>2.381803327115321E-3</v>
      </c>
      <c r="AH78">
        <f>IFERROR(1/(AH37*About!$A$19*About!$A$20/100),0)*$C78</f>
        <v>2.4047201365572542E-3</v>
      </c>
      <c r="AI78">
        <f>IFERROR(1/(AI37*About!$A$19*About!$A$20/100),0)*$C78</f>
        <v>2.4153862447828084E-3</v>
      </c>
      <c r="AJ78">
        <f>IFERROR(1/(AJ37*About!$A$19*About!$A$20/100),0)*$C78</f>
        <v>2.4331538535648164E-3</v>
      </c>
      <c r="AK78">
        <f>IFERROR(1/(AK37*About!$A$19*About!$A$20/100),0)*$C78</f>
        <v>2.4433011054284547E-3</v>
      </c>
      <c r="AL78">
        <f>IFERROR(1/(AL37*About!$A$19*About!$A$20/100),0)*$C78</f>
        <v>2.449270346909658E-3</v>
      </c>
      <c r="AM78">
        <f>IFERROR(1/(AM37*About!$A$19*About!$A$20/100),0)*$C78</f>
        <v>2.4660497431318903E-3</v>
      </c>
      <c r="AN78">
        <f>IFERROR(1/(AN37*About!$A$19*About!$A$20/100),0)*$C78</f>
        <v>2.4917198153556986E-3</v>
      </c>
      <c r="AO78">
        <f>IFERROR(1/(AO37*About!$A$19*About!$A$20/100),0)*$C78</f>
        <v>2.5062028713111507E-3</v>
      </c>
      <c r="AP78">
        <f>IFERROR(1/(AP37*About!$A$19*About!$A$20/100),0)*$C78</f>
        <v>2.5231565276360056E-3</v>
      </c>
      <c r="AQ78">
        <f>IFERROR(1/(AQ37*About!$A$19*About!$A$20/100),0)*$C78</f>
        <v>2.4831486380463169E-3</v>
      </c>
      <c r="AR78">
        <f>IFERROR(1/(AR37*About!$A$19*About!$A$20/100),0)*$C78</f>
        <v>2.5624347128190678E-3</v>
      </c>
      <c r="AS78">
        <f>IFERROR(1/(AS37*About!$A$19*About!$A$20/100),0)*$C78</f>
        <v>2.5724343229019736E-3</v>
      </c>
      <c r="AT78">
        <f>IFERROR(1/(AT37*About!$A$19*About!$A$20/100),0)*$C78</f>
        <v>2.6148887777083106E-3</v>
      </c>
      <c r="AU78">
        <f>IFERROR(1/(AU37*About!$A$19*About!$A$20/100),0)*$C78</f>
        <v>2.6223979665278572E-3</v>
      </c>
      <c r="AV78">
        <f>IFERROR(1/(AV37*About!$A$19*About!$A$20/100),0)*$C78</f>
        <v>2.6365613027420761E-3</v>
      </c>
      <c r="AW78">
        <f>IFERROR(1/(AW37*About!$A$19*About!$A$20/100),0)*$C78</f>
        <v>2.6060287343556408E-3</v>
      </c>
      <c r="AX78">
        <f>IFERROR(1/(AX37*About!$A$19*About!$A$20/100),0)*$C78</f>
        <v>2.7173932434389103E-3</v>
      </c>
      <c r="AY78">
        <f>IFERROR(1/(AY37*About!$A$19*About!$A$20/100),0)*$C78</f>
        <v>2.7122541818752396E-3</v>
      </c>
      <c r="AZ78">
        <f>IFERROR(1/(AZ37*About!$A$19*About!$A$20/100),0)*$C78</f>
        <v>2.7563967490877557E-3</v>
      </c>
      <c r="BA78">
        <f>IFERROR(1/(BA37*About!$A$19*About!$A$20/100),0)*$C78</f>
        <v>2.766529775933274E-3</v>
      </c>
      <c r="BB78">
        <f>IFERROR(1/(BB37*About!$A$19*About!$A$20/100),0)*$C78</f>
        <v>2.8145073821122498E-3</v>
      </c>
      <c r="BC78">
        <f>IFERROR(1/(BC37*About!$A$19*About!$A$20/100),0)*$C78</f>
        <v>2.8041139182972789E-3</v>
      </c>
      <c r="BD78">
        <f>IFERROR(1/(BD37*About!$A$19*About!$A$20/100),0)*$C78</f>
        <v>2.8291614830892224E-3</v>
      </c>
      <c r="BE78">
        <f>IFERROR(1/(BE37*About!$A$19*About!$A$20/100),0)*$C78</f>
        <v>2.847615479397228E-3</v>
      </c>
      <c r="BF78">
        <f>IFERROR(1/(BF37*About!$A$19*About!$A$20/100),0)*$C78</f>
        <v>2.8506891919866531E-3</v>
      </c>
    </row>
    <row r="79" spans="1:58">
      <c r="A79" t="s">
        <v>201</v>
      </c>
      <c r="B79" t="s">
        <v>196</v>
      </c>
      <c r="C79">
        <f>C78</f>
        <v>571.97335653469668</v>
      </c>
      <c r="D79" s="97" t="s">
        <v>78</v>
      </c>
      <c r="E79" s="97" t="s">
        <v>78</v>
      </c>
      <c r="F79" s="110" t="s">
        <v>154</v>
      </c>
      <c r="G79" t="s">
        <v>2</v>
      </c>
      <c r="H79">
        <f>IFERROR(1/(H38*About!$A$19*About!$A$20/100),0)*$C79</f>
        <v>0</v>
      </c>
      <c r="I79" s="177">
        <f>IFERROR(1/(I38*About!$A$19*About!$A$20/100),0)*$C79</f>
        <v>3.7270743425055534E-3</v>
      </c>
      <c r="J79">
        <f>IFERROR(1/(J38*About!$A$19*About!$A$20/100),0)*$C79</f>
        <v>3.5445539502554388E-3</v>
      </c>
      <c r="K79">
        <f>IFERROR(1/(K38*About!$A$19*About!$A$20/100),0)*$C79</f>
        <v>4.0160629454901592E-3</v>
      </c>
      <c r="L79">
        <f>IFERROR(1/(L38*About!$A$19*About!$A$20/100),0)*$C79</f>
        <v>4.2673964319999468E-3</v>
      </c>
      <c r="M79">
        <f>IFERROR(1/(M38*About!$A$19*About!$A$20/100),0)*$C79</f>
        <v>4.8792859117934538E-3</v>
      </c>
      <c r="N79">
        <f>IFERROR(1/(N38*About!$A$19*About!$A$20/100),0)*$C79</f>
        <v>5.2114549477697133E-3</v>
      </c>
      <c r="O79">
        <f>IFERROR(1/(O38*About!$A$19*About!$A$20/100),0)*$C79</f>
        <v>5.3678996909267253E-3</v>
      </c>
      <c r="P79">
        <f>IFERROR(1/(P38*About!$A$19*About!$A$20/100),0)*$C79</f>
        <v>5.6296924806120679E-3</v>
      </c>
      <c r="Q79">
        <f>IFERROR(1/(Q38*About!$A$19*About!$A$20/100),0)*$C79</f>
        <v>3.5759622199159238E-3</v>
      </c>
      <c r="R79">
        <f>IFERROR(1/(R38*About!$A$19*About!$A$20/100),0)*$C79</f>
        <v>3.1363956900795891E-3</v>
      </c>
      <c r="S79">
        <f>IFERROR(1/(S38*About!$A$19*About!$A$20/100),0)*$C79</f>
        <v>6.278855713701779E-3</v>
      </c>
      <c r="T79">
        <f>IFERROR(1/(T38*About!$A$19*About!$A$20/100),0)*$C79</f>
        <v>5.4173747211400504E-3</v>
      </c>
      <c r="U79">
        <f>IFERROR(1/(U38*About!$A$19*About!$A$20/100),0)*$C79</f>
        <v>5.3597980231653618E-3</v>
      </c>
      <c r="V79">
        <f>IFERROR(1/(V38*About!$A$19*About!$A$20/100),0)*$C79</f>
        <v>6.6069943598522111E-3</v>
      </c>
      <c r="W79">
        <f>IFERROR(1/(W38*About!$A$19*About!$A$20/100),0)*$C79</f>
        <v>7.1117952912568214E-3</v>
      </c>
      <c r="X79">
        <f>IFERROR(1/(X38*About!$A$19*About!$A$20/100),0)*$C79</f>
        <v>5.2207978090289238E-3</v>
      </c>
      <c r="Y79">
        <f>IFERROR(1/(Y38*About!$A$19*About!$A$20/100),0)*$C79</f>
        <v>5.3124208231844095E-3</v>
      </c>
      <c r="Z79">
        <f>IFERROR(1/(Z38*About!$A$19*About!$A$20/100),0)*$C79</f>
        <v>5.3942965968797798E-3</v>
      </c>
      <c r="AA79">
        <f>IFERROR(1/(AA38*About!$A$19*About!$A$20/100),0)*$C79</f>
        <v>5.495750701357026E-3</v>
      </c>
      <c r="AB79">
        <f>IFERROR(1/(AB38*About!$A$19*About!$A$20/100),0)*$C79</f>
        <v>5.5642693314344512E-3</v>
      </c>
      <c r="AC79">
        <f>IFERROR(1/(AC38*About!$A$19*About!$A$20/100),0)*$C79</f>
        <v>5.5988498985599135E-3</v>
      </c>
      <c r="AD79">
        <f>IFERROR(1/(AD38*About!$A$19*About!$A$20/100),0)*$C79</f>
        <v>5.6576203592056873E-3</v>
      </c>
      <c r="AE79">
        <f>IFERROR(1/(AE38*About!$A$19*About!$A$20/100),0)*$C79</f>
        <v>5.7392497895597198E-3</v>
      </c>
      <c r="AF79">
        <f>IFERROR(1/(AF38*About!$A$19*About!$A$20/100),0)*$C79</f>
        <v>5.7687097336289765E-3</v>
      </c>
      <c r="AG79">
        <f>IFERROR(1/(AG38*About!$A$19*About!$A$20/100),0)*$C79</f>
        <v>5.822387763561295E-3</v>
      </c>
      <c r="AH79">
        <f>IFERROR(1/(AH38*About!$A$19*About!$A$20/100),0)*$C79</f>
        <v>5.8320461287146531E-3</v>
      </c>
      <c r="AI79">
        <f>IFERROR(1/(AI38*About!$A$19*About!$A$20/100),0)*$C79</f>
        <v>5.8626231158528802E-3</v>
      </c>
      <c r="AJ79">
        <f>IFERROR(1/(AJ38*About!$A$19*About!$A$20/100),0)*$C79</f>
        <v>5.9024633709855315E-3</v>
      </c>
      <c r="AK79">
        <f>IFERROR(1/(AK38*About!$A$19*About!$A$20/100),0)*$C79</f>
        <v>5.9321893087446904E-3</v>
      </c>
      <c r="AL79">
        <f>IFERROR(1/(AL38*About!$A$19*About!$A$20/100),0)*$C79</f>
        <v>5.958416585410636E-3</v>
      </c>
      <c r="AM79">
        <f>IFERROR(1/(AM38*About!$A$19*About!$A$20/100),0)*$C79</f>
        <v>5.9410062955528448E-3</v>
      </c>
      <c r="AN79">
        <f>IFERROR(1/(AN38*About!$A$19*About!$A$20/100),0)*$C79</f>
        <v>6.0421385189448097E-3</v>
      </c>
      <c r="AO79">
        <f>IFERROR(1/(AO38*About!$A$19*About!$A$20/100),0)*$C79</f>
        <v>6.0945327759360209E-3</v>
      </c>
      <c r="AP79">
        <f>IFERROR(1/(AP38*About!$A$19*About!$A$20/100),0)*$C79</f>
        <v>6.1076117241537472E-3</v>
      </c>
      <c r="AQ79">
        <f>IFERROR(1/(AQ38*About!$A$19*About!$A$20/100),0)*$C79</f>
        <v>6.18980666188598E-3</v>
      </c>
      <c r="AR79">
        <f>IFERROR(1/(AR38*About!$A$19*About!$A$20/100),0)*$C79</f>
        <v>6.2402860519455948E-3</v>
      </c>
      <c r="AS79">
        <f>IFERROR(1/(AS38*About!$A$19*About!$A$20/100),0)*$C79</f>
        <v>6.223217123384665E-3</v>
      </c>
      <c r="AT79">
        <f>IFERROR(1/(AT38*About!$A$19*About!$A$20/100),0)*$C79</f>
        <v>6.3282935891486843E-3</v>
      </c>
      <c r="AU79">
        <f>IFERROR(1/(AU38*About!$A$19*About!$A$20/100),0)*$C79</f>
        <v>6.3408646141195129E-3</v>
      </c>
      <c r="AV79">
        <f>IFERROR(1/(AV38*About!$A$19*About!$A$20/100),0)*$C79</f>
        <v>6.4384800064634226E-3</v>
      </c>
      <c r="AW79">
        <f>IFERROR(1/(AW38*About!$A$19*About!$A$20/100),0)*$C79</f>
        <v>6.5001566258647749E-3</v>
      </c>
      <c r="AX79">
        <f>IFERROR(1/(AX38*About!$A$19*About!$A$20/100),0)*$C79</f>
        <v>6.5793829598478088E-3</v>
      </c>
      <c r="AY79">
        <f>IFERROR(1/(AY38*About!$A$19*About!$A$20/100),0)*$C79</f>
        <v>6.6028626146267333E-3</v>
      </c>
      <c r="AZ79">
        <f>IFERROR(1/(AZ38*About!$A$19*About!$A$20/100),0)*$C79</f>
        <v>6.627012796107442E-3</v>
      </c>
      <c r="BA79">
        <f>IFERROR(1/(BA38*About!$A$19*About!$A$20/100),0)*$C79</f>
        <v>6.6998341663398395E-3</v>
      </c>
      <c r="BB79">
        <f>IFERROR(1/(BB38*About!$A$19*About!$A$20/100),0)*$C79</f>
        <v>6.7877546567671415E-3</v>
      </c>
      <c r="BC79">
        <f>IFERROR(1/(BC38*About!$A$19*About!$A$20/100),0)*$C79</f>
        <v>6.8162734914210535E-3</v>
      </c>
      <c r="BD79">
        <f>IFERROR(1/(BD38*About!$A$19*About!$A$20/100),0)*$C79</f>
        <v>6.8828716118790479E-3</v>
      </c>
      <c r="BE79">
        <f>IFERROR(1/(BE38*About!$A$19*About!$A$20/100),0)*$C79</f>
        <v>6.9271579763244204E-3</v>
      </c>
      <c r="BF79">
        <f>IFERROR(1/(BF38*About!$A$19*About!$A$20/100),0)*$C79</f>
        <v>7.0075289688732532E-3</v>
      </c>
    </row>
    <row r="80" spans="1:58">
      <c r="A80" t="s">
        <v>202</v>
      </c>
      <c r="B80" t="s">
        <v>196</v>
      </c>
      <c r="C80">
        <f>AVLo!B16</f>
        <v>22577.724301568796</v>
      </c>
      <c r="D80" s="97" t="s">
        <v>78</v>
      </c>
      <c r="E80" s="112" t="s">
        <v>129</v>
      </c>
      <c r="F80" s="112" t="s">
        <v>129</v>
      </c>
      <c r="G80" t="s">
        <v>5</v>
      </c>
      <c r="H80">
        <f>IFERROR(1/(H39*About!$A$19*About!$A$20/100),0)*$C80</f>
        <v>0</v>
      </c>
      <c r="I80" s="177">
        <f>IFERROR(1/(I39*About!$A$19*About!$A$20/100),0)*$C80</f>
        <v>3.7211548763443396E-2</v>
      </c>
      <c r="J80">
        <f>IFERROR(1/(J39*About!$A$19*About!$A$20/100),0)*$C80</f>
        <v>5.0798830284640745E-2</v>
      </c>
      <c r="K80">
        <f>IFERROR(1/(K39*About!$A$19*About!$A$20/100),0)*$C80</f>
        <v>0.36666235701608529</v>
      </c>
      <c r="L80">
        <f>IFERROR(1/(L39*About!$A$19*About!$A$20/100),0)*$C80</f>
        <v>5.6381342505304785E-2</v>
      </c>
      <c r="M80">
        <f>IFERROR(1/(M39*About!$A$19*About!$A$20/100),0)*$C80</f>
        <v>5.4071809466939194E-2</v>
      </c>
      <c r="N80">
        <f>IFERROR(1/(N39*About!$A$19*About!$A$20/100),0)*$C80</f>
        <v>3.4978069404054728E-2</v>
      </c>
      <c r="O80">
        <f>IFERROR(1/(O39*About!$A$19*About!$A$20/100),0)*$C80</f>
        <v>3.4993529488980803E-2</v>
      </c>
      <c r="P80">
        <f>IFERROR(1/(P39*About!$A$19*About!$A$20/100),0)*$C80</f>
        <v>6.6184873348303253E-2</v>
      </c>
      <c r="Q80">
        <f>IFERROR(1/(Q39*About!$A$19*About!$A$20/100),0)*$C80</f>
        <v>3.5373305493746988E-2</v>
      </c>
      <c r="R80">
        <f>IFERROR(1/(R39*About!$A$19*About!$A$20/100),0)*$C80</f>
        <v>3.646594017120508E-2</v>
      </c>
      <c r="S80">
        <f>IFERROR(1/(S39*About!$A$19*About!$A$20/100),0)*$C80</f>
        <v>4.4160363197513257E-2</v>
      </c>
      <c r="T80">
        <f>IFERROR(1/(T39*About!$A$19*About!$A$20/100),0)*$C80</f>
        <v>3.8487258961159142E-2</v>
      </c>
      <c r="U80">
        <f>IFERROR(1/(U39*About!$A$19*About!$A$20/100),0)*$C80</f>
        <v>6.3909789545008394E-2</v>
      </c>
      <c r="V80">
        <f>IFERROR(1/(V39*About!$A$19*About!$A$20/100),0)*$C80</f>
        <v>6.0991164783717293E-2</v>
      </c>
      <c r="W80">
        <f>IFERROR(1/(W39*About!$A$19*About!$A$20/100),0)*$C80</f>
        <v>4.9116407634024313E-2</v>
      </c>
      <c r="X80">
        <f>IFERROR(1/(X39*About!$A$19*About!$A$20/100),0)*$C80</f>
        <v>5.3186242251086202E-2</v>
      </c>
      <c r="Y80">
        <f>IFERROR(1/(Y39*About!$A$19*About!$A$20/100),0)*$C80</f>
        <v>5.5241832834511354E-2</v>
      </c>
      <c r="Z80">
        <f>IFERROR(1/(Z39*About!$A$19*About!$A$20/100),0)*$C80</f>
        <v>5.5732397068029717E-2</v>
      </c>
      <c r="AA80">
        <f>IFERROR(1/(AA39*About!$A$19*About!$A$20/100),0)*$C80</f>
        <v>5.6934637989433858E-2</v>
      </c>
      <c r="AB80">
        <f>IFERROR(1/(AB39*About!$A$19*About!$A$20/100),0)*$C80</f>
        <v>5.6101604719156421E-2</v>
      </c>
      <c r="AC80">
        <f>IFERROR(1/(AC39*About!$A$19*About!$A$20/100),0)*$C80</f>
        <v>5.6817173336572782E-2</v>
      </c>
      <c r="AD80">
        <f>IFERROR(1/(AD39*About!$A$19*About!$A$20/100),0)*$C80</f>
        <v>5.6928518279482428E-2</v>
      </c>
      <c r="AE80">
        <f>IFERROR(1/(AE39*About!$A$19*About!$A$20/100),0)*$C80</f>
        <v>5.844198969539624E-2</v>
      </c>
      <c r="AF80">
        <f>IFERROR(1/(AF39*About!$A$19*About!$A$20/100),0)*$C80</f>
        <v>5.8447138434654905E-2</v>
      </c>
      <c r="AG80">
        <f>IFERROR(1/(AG39*About!$A$19*About!$A$20/100),0)*$C80</f>
        <v>5.8258761924726676E-2</v>
      </c>
      <c r="AH80">
        <f>IFERROR(1/(AH39*About!$A$19*About!$A$20/100),0)*$C80</f>
        <v>5.9291084522460888E-2</v>
      </c>
      <c r="AI80">
        <f>IFERROR(1/(AI39*About!$A$19*About!$A$20/100),0)*$C80</f>
        <v>5.8705330561014769E-2</v>
      </c>
      <c r="AJ80">
        <f>IFERROR(1/(AJ39*About!$A$19*About!$A$20/100),0)*$C80</f>
        <v>5.8770578016732848E-2</v>
      </c>
      <c r="AK80">
        <f>IFERROR(1/(AK39*About!$A$19*About!$A$20/100),0)*$C80</f>
        <v>5.965108101248804E-2</v>
      </c>
      <c r="AL80">
        <f>IFERROR(1/(AL39*About!$A$19*About!$A$20/100),0)*$C80</f>
        <v>5.9645266753816553E-2</v>
      </c>
      <c r="AM80">
        <f>IFERROR(1/(AM39*About!$A$19*About!$A$20/100),0)*$C80</f>
        <v>5.8749440743418854E-2</v>
      </c>
      <c r="AN80">
        <f>IFERROR(1/(AN39*About!$A$19*About!$A$20/100),0)*$C80</f>
        <v>5.8590668613817246E-2</v>
      </c>
      <c r="AO80">
        <f>IFERROR(1/(AO39*About!$A$19*About!$A$20/100),0)*$C80</f>
        <v>6.0540933904987215E-2</v>
      </c>
      <c r="AP80">
        <f>IFERROR(1/(AP39*About!$A$19*About!$A$20/100),0)*$C80</f>
        <v>5.8879324310194228E-2</v>
      </c>
      <c r="AQ80">
        <f>IFERROR(1/(AQ39*About!$A$19*About!$A$20/100),0)*$C80</f>
        <v>6.0659460941643796E-2</v>
      </c>
      <c r="AR80">
        <f>IFERROR(1/(AR39*About!$A$19*About!$A$20/100),0)*$C80</f>
        <v>6.0558214718381416E-2</v>
      </c>
      <c r="AS80">
        <f>IFERROR(1/(AS39*About!$A$19*About!$A$20/100),0)*$C80</f>
        <v>6.0295328921086543E-2</v>
      </c>
      <c r="AT80">
        <f>IFERROR(1/(AT39*About!$A$19*About!$A$20/100),0)*$C80</f>
        <v>6.1714531057817219E-2</v>
      </c>
      <c r="AU80">
        <f>IFERROR(1/(AU39*About!$A$19*About!$A$20/100),0)*$C80</f>
        <v>6.1773849322172128E-2</v>
      </c>
      <c r="AV80">
        <f>IFERROR(1/(AV39*About!$A$19*About!$A$20/100),0)*$C80</f>
        <v>6.1018493339456518E-2</v>
      </c>
      <c r="AW80">
        <f>IFERROR(1/(AW39*About!$A$19*About!$A$20/100),0)*$C80</f>
        <v>6.1271865066035762E-2</v>
      </c>
      <c r="AX80">
        <f>IFERROR(1/(AX39*About!$A$19*About!$A$20/100),0)*$C80</f>
        <v>6.3111406765678377E-2</v>
      </c>
      <c r="AY80">
        <f>IFERROR(1/(AY39*About!$A$19*About!$A$20/100),0)*$C80</f>
        <v>6.0551758015009914E-2</v>
      </c>
      <c r="AZ80">
        <f>IFERROR(1/(AZ39*About!$A$19*About!$A$20/100),0)*$C80</f>
        <v>6.1136128860997778E-2</v>
      </c>
      <c r="BA80">
        <f>IFERROR(1/(BA39*About!$A$19*About!$A$20/100),0)*$C80</f>
        <v>6.3444080444971046E-2</v>
      </c>
      <c r="BB80">
        <f>IFERROR(1/(BB39*About!$A$19*About!$A$20/100),0)*$C80</f>
        <v>6.2103297897755282E-2</v>
      </c>
      <c r="BC80">
        <f>IFERROR(1/(BC39*About!$A$19*About!$A$20/100),0)*$C80</f>
        <v>6.1289447772698735E-2</v>
      </c>
      <c r="BD80">
        <f>IFERROR(1/(BD39*About!$A$19*About!$A$20/100),0)*$C80</f>
        <v>6.3034837714618694E-2</v>
      </c>
      <c r="BE80">
        <f>IFERROR(1/(BE39*About!$A$19*About!$A$20/100),0)*$C80</f>
        <v>6.2236649186134627E-2</v>
      </c>
      <c r="BF80">
        <f>IFERROR(1/(BF39*About!$A$19*About!$A$20/100),0)*$C80</f>
        <v>6.4437173564904304E-2</v>
      </c>
    </row>
    <row r="82" spans="27:27">
      <c r="AA82" s="12"/>
    </row>
    <row r="83" spans="27:27">
      <c r="AA83" s="12"/>
    </row>
    <row r="85" spans="27:27" ht="18">
      <c r="AA85" s="14"/>
    </row>
    <row r="87" spans="27:27">
      <c r="AA87" s="13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20"/>
  <sheetViews>
    <sheetView tabSelected="1" topLeftCell="G1" workbookViewId="0">
      <selection activeCell="B4" sqref="B4:AG5"/>
    </sheetView>
  </sheetViews>
  <sheetFormatPr defaultColWidth="9.140625" defaultRowHeight="15"/>
  <cols>
    <col min="1" max="1" width="31.140625" customWidth="1"/>
    <col min="8" max="8" width="12" bestFit="1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INDEX(Calculations!Q$45:Q$52,MATCH('BHNVFEAL-LDVs-psgr'!$A2,Calculations!$G$45:$G$52,0))</f>
        <v>1.0802090151065726E-3</v>
      </c>
      <c r="C2" s="4">
        <f>INDEX(Calculations!R$45:R$52,MATCH('BHNVFEAL-LDVs-psgr'!$A2,Calculations!$G$45:$G$52,0))</f>
        <v>1.1624174511703919E-3</v>
      </c>
      <c r="D2" s="4">
        <f>INDEX(Calculations!S$45:S$52,MATCH('BHNVFEAL-LDVs-psgr'!$A2,Calculations!$G$45:$G$52,0))</f>
        <v>1.1290591535380325E-3</v>
      </c>
      <c r="E2" s="4">
        <f>INDEX(Calculations!T$45:T$52,MATCH('BHNVFEAL-LDVs-psgr'!$A2,Calculations!$G$45:$G$52,0))</f>
        <v>1.1275406747706049E-3</v>
      </c>
      <c r="F2" s="4">
        <f>INDEX(Calculations!U$45:U$52,MATCH('BHNVFEAL-LDVs-psgr'!$A2,Calculations!$G$45:$G$52,0))</f>
        <v>1.1325405135825203E-3</v>
      </c>
      <c r="G2" s="4">
        <f>INDEX(Calculations!V$45:V$52,MATCH('BHNVFEAL-LDVs-psgr'!$A2,Calculations!$G$45:$G$52,0))</f>
        <v>1.1377858400080639E-3</v>
      </c>
      <c r="H2" s="4">
        <f>INDEX(Calculations!W$45:W$52,MATCH('BHNVFEAL-LDVs-psgr'!$A2,Calculations!$G$45:$G$52,0))</f>
        <v>1.1493563431209197E-3</v>
      </c>
      <c r="I2" s="4">
        <f>INDEX(Calculations!X$45:X$52,MATCH('BHNVFEAL-LDVs-psgr'!$A2,Calculations!$G$45:$G$52,0))</f>
        <v>1.160394675856353E-3</v>
      </c>
      <c r="J2" s="4">
        <f>INDEX(Calculations!Y$45:Y$52,MATCH('BHNVFEAL-LDVs-psgr'!$A2,Calculations!$G$45:$G$52,0))</f>
        <v>1.1647567241093494E-3</v>
      </c>
      <c r="K2" s="4">
        <f>INDEX(Calculations!Z$45:Z$52,MATCH('BHNVFEAL-LDVs-psgr'!$A2,Calculations!$G$45:$G$52,0))</f>
        <v>1.1713166541239661E-3</v>
      </c>
      <c r="L2" s="4">
        <f>INDEX(Calculations!AA$45:AA$52,MATCH('BHNVFEAL-LDVs-psgr'!$A2,Calculations!$G$45:$G$52,0))</f>
        <v>1.175851608186397E-3</v>
      </c>
      <c r="M2" s="4">
        <f>INDEX(Calculations!AB$45:AB$52,MATCH('BHNVFEAL-LDVs-psgr'!$A2,Calculations!$G$45:$G$52,0))</f>
        <v>1.1761103996572328E-3</v>
      </c>
      <c r="N2" s="4">
        <f>INDEX(Calculations!AC$45:AC$52,MATCH('BHNVFEAL-LDVs-psgr'!$A2,Calculations!$G$45:$G$52,0))</f>
        <v>1.180071399728474E-3</v>
      </c>
      <c r="O2" s="4">
        <f>INDEX(Calculations!AD$45:AD$52,MATCH('BHNVFEAL-LDVs-psgr'!$A2,Calculations!$G$45:$G$52,0))</f>
        <v>1.1855348433775217E-3</v>
      </c>
      <c r="P2" s="4">
        <f>INDEX(Calculations!AE$45:AE$52,MATCH('BHNVFEAL-LDVs-psgr'!$A2,Calculations!$G$45:$G$52,0))</f>
        <v>1.1892160084357819E-3</v>
      </c>
      <c r="Q2" s="4">
        <f>INDEX(Calculations!AF$45:AF$52,MATCH('BHNVFEAL-LDVs-psgr'!$A2,Calculations!$G$45:$G$52,0))</f>
        <v>1.1938306317200117E-3</v>
      </c>
      <c r="R2" s="4">
        <f>INDEX(Calculations!AG$45:AG$52,MATCH('BHNVFEAL-LDVs-psgr'!$A2,Calculations!$G$45:$G$52,0))</f>
        <v>1.1990203286021957E-3</v>
      </c>
      <c r="S2" s="4">
        <f>INDEX(Calculations!AH$45:AH$52,MATCH('BHNVFEAL-LDVs-psgr'!$A2,Calculations!$G$45:$G$52,0))</f>
        <v>1.2051292956752363E-3</v>
      </c>
      <c r="T2" s="4">
        <f>INDEX(Calculations!AI$45:AI$52,MATCH('BHNVFEAL-LDVs-psgr'!$A2,Calculations!$G$45:$G$52,0))</f>
        <v>1.2116852782659568E-3</v>
      </c>
      <c r="U2" s="4">
        <f>INDEX(Calculations!AJ$45:AJ$52,MATCH('BHNVFEAL-LDVs-psgr'!$A2,Calculations!$G$45:$G$52,0))</f>
        <v>1.2194732365124294E-3</v>
      </c>
      <c r="V2" s="4">
        <f>INDEX(Calculations!AK$45:AK$52,MATCH('BHNVFEAL-LDVs-psgr'!$A2,Calculations!$G$45:$G$52,0))</f>
        <v>1.2272942947690424E-3</v>
      </c>
      <c r="W2" s="4">
        <f>INDEX(Calculations!AL$45:AL$52,MATCH('BHNVFEAL-LDVs-psgr'!$A2,Calculations!$G$45:$G$52,0))</f>
        <v>1.2353790379362698E-3</v>
      </c>
      <c r="X2" s="4">
        <f>INDEX(Calculations!AM$45:AM$52,MATCH('BHNVFEAL-LDVs-psgr'!$A2,Calculations!$G$45:$G$52,0))</f>
        <v>1.2442451839104656E-3</v>
      </c>
      <c r="Y2" s="4">
        <f>INDEX(Calculations!AN$45:AN$52,MATCH('BHNVFEAL-LDVs-psgr'!$A2,Calculations!$G$45:$G$52,0))</f>
        <v>1.2526893883940847E-3</v>
      </c>
      <c r="Z2" s="4">
        <f>INDEX(Calculations!AO$45:AO$52,MATCH('BHNVFEAL-LDVs-psgr'!$A2,Calculations!$G$45:$G$52,0))</f>
        <v>1.2606922375385217E-3</v>
      </c>
      <c r="AA2" s="4">
        <f>INDEX(Calculations!AP$45:AP$52,MATCH('BHNVFEAL-LDVs-psgr'!$A2,Calculations!$G$45:$G$52,0))</f>
        <v>1.2684883838798109E-3</v>
      </c>
      <c r="AB2" s="4">
        <f>INDEX(Calculations!AQ$45:AQ$52,MATCH('BHNVFEAL-LDVs-psgr'!$A2,Calculations!$G$45:$G$52,0))</f>
        <v>1.276200869620326E-3</v>
      </c>
      <c r="AC2" s="4">
        <f>INDEX(Calculations!AR$45:AR$52,MATCH('BHNVFEAL-LDVs-psgr'!$A2,Calculations!$G$45:$G$52,0))</f>
        <v>1.2837516058107898E-3</v>
      </c>
      <c r="AD2" s="4">
        <f>INDEX(Calculations!AS$45:AS$52,MATCH('BHNVFEAL-LDVs-psgr'!$A2,Calculations!$G$45:$G$52,0))</f>
        <v>1.2911659363754365E-3</v>
      </c>
      <c r="AE2" s="4">
        <f>INDEX(Calculations!AT$45:AT$52,MATCH('BHNVFEAL-LDVs-psgr'!$A2,Calculations!$G$45:$G$52,0))</f>
        <v>1.298747903888388E-3</v>
      </c>
      <c r="AF2" s="4">
        <f>INDEX(Calculations!AU$45:AU$52,MATCH('BHNVFEAL-LDVs-psgr'!$A2,Calculations!$G$45:$G$52,0))</f>
        <v>1.3064978215884364E-3</v>
      </c>
      <c r="AG2" s="4">
        <f>INDEX(Calculations!AV$45:AV$52,MATCH('BHNVFEAL-LDVs-psgr'!$A2,Calculations!$G$45:$G$52,0))</f>
        <v>1.3142821806372909E-3</v>
      </c>
    </row>
    <row r="3" spans="1:33">
      <c r="A3" t="s">
        <v>3</v>
      </c>
      <c r="B3" s="4">
        <f>INDEX(Calculations!Q$45:Q$52,MATCH('BHNVFEAL-LDVs-psgr'!$A3,Calculations!$G$45:$G$52,0))</f>
        <v>4.2974818149376368E-4</v>
      </c>
      <c r="C3" s="4">
        <f>INDEX(Calculations!R$45:R$52,MATCH('BHNVFEAL-LDVs-psgr'!$A3,Calculations!$G$45:$G$52,0))</f>
        <v>4.3530684706308926E-4</v>
      </c>
      <c r="D3" s="4">
        <f>INDEX(Calculations!S$45:S$52,MATCH('BHNVFEAL-LDVs-psgr'!$A3,Calculations!$G$45:$G$52,0))</f>
        <v>4.4974320284015017E-4</v>
      </c>
      <c r="E3" s="4">
        <f>INDEX(Calculations!T$45:T$52,MATCH('BHNVFEAL-LDVs-psgr'!$A3,Calculations!$G$45:$G$52,0))</f>
        <v>4.3496999430109892E-4</v>
      </c>
      <c r="F3" s="4">
        <f>INDEX(Calculations!U$45:U$52,MATCH('BHNVFEAL-LDVs-psgr'!$A3,Calculations!$G$45:$G$52,0))</f>
        <v>5.362398382538526E-4</v>
      </c>
      <c r="G3" s="4">
        <f>INDEX(Calculations!V$45:V$52,MATCH('BHNVFEAL-LDVs-psgr'!$A3,Calculations!$G$45:$G$52,0))</f>
        <v>5.2534111294520421E-4</v>
      </c>
      <c r="H3" s="4">
        <f>INDEX(Calculations!W$45:W$52,MATCH('BHNVFEAL-LDVs-psgr'!$A3,Calculations!$G$45:$G$52,0))</f>
        <v>5.7918782478954297E-4</v>
      </c>
      <c r="I3" s="4">
        <f>INDEX(Calculations!X$45:X$52,MATCH('BHNVFEAL-LDVs-psgr'!$A3,Calculations!$G$45:$G$52,0))</f>
        <v>5.9045803747626805E-4</v>
      </c>
      <c r="J3" s="4">
        <f>INDEX(Calculations!Y$45:Y$52,MATCH('BHNVFEAL-LDVs-psgr'!$A3,Calculations!$G$45:$G$52,0))</f>
        <v>5.9051119373809029E-4</v>
      </c>
      <c r="K3" s="4">
        <f>INDEX(Calculations!Z$45:Z$52,MATCH('BHNVFEAL-LDVs-psgr'!$A3,Calculations!$G$45:$G$52,0))</f>
        <v>5.9273021370080485E-4</v>
      </c>
      <c r="L3" s="4">
        <f>INDEX(Calculations!AA$45:AA$52,MATCH('BHNVFEAL-LDVs-psgr'!$A3,Calculations!$G$45:$G$52,0))</f>
        <v>6.0447094366228044E-4</v>
      </c>
      <c r="M3" s="4">
        <f>INDEX(Calculations!AB$45:AB$52,MATCH('BHNVFEAL-LDVs-psgr'!$A3,Calculations!$G$45:$G$52,0))</f>
        <v>6.0056278365327944E-4</v>
      </c>
      <c r="N3" s="4">
        <f>INDEX(Calculations!AC$45:AC$52,MATCH('BHNVFEAL-LDVs-psgr'!$A3,Calculations!$G$45:$G$52,0))</f>
        <v>6.0864790644921173E-4</v>
      </c>
      <c r="O3" s="4">
        <f>INDEX(Calculations!AD$45:AD$52,MATCH('BHNVFEAL-LDVs-psgr'!$A3,Calculations!$G$45:$G$52,0))</f>
        <v>6.1330391305362809E-4</v>
      </c>
      <c r="P3" s="4">
        <f>INDEX(Calculations!AE$45:AE$52,MATCH('BHNVFEAL-LDVs-psgr'!$A3,Calculations!$G$45:$G$52,0))</f>
        <v>6.176626971054639E-4</v>
      </c>
      <c r="Q3" s="4">
        <f>INDEX(Calculations!AF$45:AF$52,MATCH('BHNVFEAL-LDVs-psgr'!$A3,Calculations!$G$45:$G$52,0))</f>
        <v>6.2061262130079465E-4</v>
      </c>
      <c r="R3" s="4">
        <f>INDEX(Calculations!AG$45:AG$52,MATCH('BHNVFEAL-LDVs-psgr'!$A3,Calculations!$G$45:$G$52,0))</f>
        <v>6.2360137870488472E-4</v>
      </c>
      <c r="S3" s="4">
        <f>INDEX(Calculations!AH$45:AH$52,MATCH('BHNVFEAL-LDVs-psgr'!$A3,Calculations!$G$45:$G$52,0))</f>
        <v>6.2692513382401629E-4</v>
      </c>
      <c r="T3" s="4">
        <f>INDEX(Calculations!AI$45:AI$52,MATCH('BHNVFEAL-LDVs-psgr'!$A3,Calculations!$G$45:$G$52,0))</f>
        <v>6.3095334421991729E-4</v>
      </c>
      <c r="U3" s="4">
        <f>INDEX(Calculations!AJ$45:AJ$52,MATCH('BHNVFEAL-LDVs-psgr'!$A3,Calculations!$G$45:$G$52,0))</f>
        <v>6.3472418465837564E-4</v>
      </c>
      <c r="V3" s="4">
        <f>INDEX(Calculations!AK$45:AK$52,MATCH('BHNVFEAL-LDVs-psgr'!$A3,Calculations!$G$45:$G$52,0))</f>
        <v>6.3751273570162052E-4</v>
      </c>
      <c r="W3" s="4">
        <f>INDEX(Calculations!AL$45:AL$52,MATCH('BHNVFEAL-LDVs-psgr'!$A3,Calculations!$G$45:$G$52,0))</f>
        <v>6.4115118188023707E-4</v>
      </c>
      <c r="X3" s="4">
        <f>INDEX(Calculations!AM$45:AM$52,MATCH('BHNVFEAL-LDVs-psgr'!$A3,Calculations!$G$45:$G$52,0))</f>
        <v>6.448364308674734E-4</v>
      </c>
      <c r="Y3" s="4">
        <f>INDEX(Calculations!AN$45:AN$52,MATCH('BHNVFEAL-LDVs-psgr'!$A3,Calculations!$G$45:$G$52,0))</f>
        <v>6.4856110099960037E-4</v>
      </c>
      <c r="Z3" s="4">
        <f>INDEX(Calculations!AO$45:AO$52,MATCH('BHNVFEAL-LDVs-psgr'!$A3,Calculations!$G$45:$G$52,0))</f>
        <v>6.5224952021641078E-4</v>
      </c>
      <c r="AA3" s="4">
        <f>INDEX(Calculations!AP$45:AP$52,MATCH('BHNVFEAL-LDVs-psgr'!$A3,Calculations!$G$45:$G$52,0))</f>
        <v>6.5596061300972645E-4</v>
      </c>
      <c r="AB3" s="4">
        <f>INDEX(Calculations!AQ$45:AQ$52,MATCH('BHNVFEAL-LDVs-psgr'!$A3,Calculations!$G$45:$G$52,0))</f>
        <v>6.5971654049859247E-4</v>
      </c>
      <c r="AC3" s="4">
        <f>INDEX(Calculations!AR$45:AR$52,MATCH('BHNVFEAL-LDVs-psgr'!$A3,Calculations!$G$45:$G$52,0))</f>
        <v>6.63420404774648E-4</v>
      </c>
      <c r="AD3" s="4">
        <f>INDEX(Calculations!AS$45:AS$52,MATCH('BHNVFEAL-LDVs-psgr'!$A3,Calculations!$G$45:$G$52,0))</f>
        <v>6.6717334860423171E-4</v>
      </c>
      <c r="AE3" s="4">
        <f>INDEX(Calculations!AT$45:AT$52,MATCH('BHNVFEAL-LDVs-psgr'!$A3,Calculations!$G$45:$G$52,0))</f>
        <v>6.7106337088420655E-4</v>
      </c>
      <c r="AF3" s="4">
        <f>INDEX(Calculations!AU$45:AU$52,MATCH('BHNVFEAL-LDVs-psgr'!$A3,Calculations!$G$45:$G$52,0))</f>
        <v>6.749207890263026E-4</v>
      </c>
      <c r="AG3" s="4">
        <f>INDEX(Calculations!AV$45:AV$52,MATCH('BHNVFEAL-LDVs-psgr'!$A3,Calculations!$G$45:$G$52,0))</f>
        <v>6.7877638627324892E-4</v>
      </c>
    </row>
    <row r="4" spans="1:33">
      <c r="A4" s="177" t="s">
        <v>4</v>
      </c>
      <c r="B4" s="4">
        <f>Calculations!Q44</f>
        <v>5.1813673987900907E-4</v>
      </c>
      <c r="C4" s="4">
        <f>Calculations!R44</f>
        <v>5.3536494399793676E-4</v>
      </c>
      <c r="D4" s="4">
        <f>Calculations!S44</f>
        <v>5.4918102403893679E-4</v>
      </c>
      <c r="E4" s="4">
        <f>Calculations!T44</f>
        <v>5.6045929697615051E-4</v>
      </c>
      <c r="F4" s="4">
        <f>Calculations!U44</f>
        <v>5.7873582014640612E-4</v>
      </c>
      <c r="G4" s="4">
        <f>Calculations!V44</f>
        <v>5.9943534969337023E-4</v>
      </c>
      <c r="H4" s="4">
        <f>Calculations!W44</f>
        <v>6.1517430854380001E-4</v>
      </c>
      <c r="I4" s="4">
        <f>Calculations!X44</f>
        <v>6.284666981140704E-4</v>
      </c>
      <c r="J4" s="4">
        <f>Calculations!Y44</f>
        <v>6.2948128408805222E-4</v>
      </c>
      <c r="K4" s="4">
        <f>Calculations!Z44</f>
        <v>6.4260554806292824E-4</v>
      </c>
      <c r="L4" s="4">
        <f>Calculations!AA44</f>
        <v>6.5139106855600796E-4</v>
      </c>
      <c r="M4" s="4">
        <f>Calculations!AB44</f>
        <v>6.5878719195518274E-4</v>
      </c>
      <c r="N4" s="4">
        <f>Calculations!AC44</f>
        <v>6.6324480675526893E-4</v>
      </c>
      <c r="O4" s="4">
        <f>Calculations!AD44</f>
        <v>6.6766067253827446E-4</v>
      </c>
      <c r="P4" s="4">
        <f>Calculations!AE44</f>
        <v>6.7406329289769668E-4</v>
      </c>
      <c r="Q4" s="4">
        <f>Calculations!AF44</f>
        <v>6.7938937668085846E-4</v>
      </c>
      <c r="R4" s="4">
        <f>Calculations!AG44</f>
        <v>6.8466405884057464E-4</v>
      </c>
      <c r="S4" s="4">
        <f>Calculations!AH44</f>
        <v>6.8999288923961191E-4</v>
      </c>
      <c r="T4" s="4">
        <f>Calculations!AI44</f>
        <v>6.9473889941679969E-4</v>
      </c>
      <c r="U4" s="4">
        <f>Calculations!AJ44</f>
        <v>6.9930653302372836E-4</v>
      </c>
      <c r="V4" s="4">
        <f>Calculations!AK44</f>
        <v>7.0423382999316834E-4</v>
      </c>
      <c r="W4" s="4">
        <f>Calculations!AL44</f>
        <v>7.0952055581968688E-4</v>
      </c>
      <c r="X4" s="4">
        <f>Calculations!AM44</f>
        <v>7.1457290618783236E-4</v>
      </c>
      <c r="Y4" s="4">
        <f>Calculations!AN44</f>
        <v>7.1975781637064916E-4</v>
      </c>
      <c r="Z4" s="4">
        <f>Calculations!AO44</f>
        <v>7.245531044270657E-4</v>
      </c>
      <c r="AA4" s="4">
        <f>Calculations!AP44</f>
        <v>7.2942171518060003E-4</v>
      </c>
      <c r="AB4" s="4">
        <f>Calculations!AQ44</f>
        <v>7.3420625494384853E-4</v>
      </c>
      <c r="AC4" s="4">
        <f>Calculations!AR44</f>
        <v>7.3894297676499671E-4</v>
      </c>
      <c r="AD4" s="4">
        <f>Calculations!AS44</f>
        <v>7.4363664133600361E-4</v>
      </c>
      <c r="AE4" s="4">
        <f>Calculations!AT44</f>
        <v>7.4827755070926627E-4</v>
      </c>
      <c r="AF4" s="4">
        <f>Calculations!AU44</f>
        <v>7.5297831978631143E-4</v>
      </c>
      <c r="AG4" s="4">
        <f>Calculations!AV44</f>
        <v>7.5756760019073457E-4</v>
      </c>
    </row>
    <row r="5" spans="1:33">
      <c r="A5" s="177" t="s">
        <v>5</v>
      </c>
      <c r="B5" s="4">
        <f>Calculations!Q44</f>
        <v>5.1813673987900907E-4</v>
      </c>
      <c r="C5" s="4">
        <f>Calculations!R44</f>
        <v>5.3536494399793676E-4</v>
      </c>
      <c r="D5" s="4">
        <f>Calculations!S44</f>
        <v>5.4918102403893679E-4</v>
      </c>
      <c r="E5" s="4">
        <f>Calculations!T44</f>
        <v>5.6045929697615051E-4</v>
      </c>
      <c r="F5" s="4">
        <f>Calculations!U44</f>
        <v>5.7873582014640612E-4</v>
      </c>
      <c r="G5" s="4">
        <f>Calculations!V44</f>
        <v>5.9943534969337023E-4</v>
      </c>
      <c r="H5" s="4">
        <f>Calculations!W44</f>
        <v>6.1517430854380001E-4</v>
      </c>
      <c r="I5" s="4">
        <f>Calculations!X44</f>
        <v>6.284666981140704E-4</v>
      </c>
      <c r="J5" s="4">
        <f>Calculations!Y44</f>
        <v>6.2948128408805222E-4</v>
      </c>
      <c r="K5" s="4">
        <f>Calculations!Z44</f>
        <v>6.4260554806292824E-4</v>
      </c>
      <c r="L5" s="4">
        <f>Calculations!AA44</f>
        <v>6.5139106855600796E-4</v>
      </c>
      <c r="M5" s="4">
        <f>Calculations!AB44</f>
        <v>6.5878719195518274E-4</v>
      </c>
      <c r="N5" s="4">
        <f>Calculations!AC44</f>
        <v>6.6324480675526893E-4</v>
      </c>
      <c r="O5" s="4">
        <f>Calculations!AD44</f>
        <v>6.6766067253827446E-4</v>
      </c>
      <c r="P5" s="4">
        <f>Calculations!AE44</f>
        <v>6.7406329289769668E-4</v>
      </c>
      <c r="Q5" s="4">
        <f>Calculations!AF44</f>
        <v>6.7938937668085846E-4</v>
      </c>
      <c r="R5" s="4">
        <f>Calculations!AG44</f>
        <v>6.8466405884057464E-4</v>
      </c>
      <c r="S5" s="4">
        <f>Calculations!AH44</f>
        <v>6.8999288923961191E-4</v>
      </c>
      <c r="T5" s="4">
        <f>Calculations!AI44</f>
        <v>6.9473889941679969E-4</v>
      </c>
      <c r="U5" s="4">
        <f>Calculations!AJ44</f>
        <v>6.9930653302372836E-4</v>
      </c>
      <c r="V5" s="4">
        <f>Calculations!AK44</f>
        <v>7.0423382999316834E-4</v>
      </c>
      <c r="W5" s="4">
        <f>Calculations!AL44</f>
        <v>7.0952055581968688E-4</v>
      </c>
      <c r="X5" s="4">
        <f>Calculations!AM44</f>
        <v>7.1457290618783236E-4</v>
      </c>
      <c r="Y5" s="4">
        <f>Calculations!AN44</f>
        <v>7.1975781637064916E-4</v>
      </c>
      <c r="Z5" s="4">
        <f>Calculations!AO44</f>
        <v>7.245531044270657E-4</v>
      </c>
      <c r="AA5" s="4">
        <f>Calculations!AP44</f>
        <v>7.2942171518060003E-4</v>
      </c>
      <c r="AB5" s="4">
        <f>Calculations!AQ44</f>
        <v>7.3420625494384853E-4</v>
      </c>
      <c r="AC5" s="4">
        <f>Calculations!AR44</f>
        <v>7.3894297676499671E-4</v>
      </c>
      <c r="AD5" s="4">
        <f>Calculations!AS44</f>
        <v>7.4363664133600361E-4</v>
      </c>
      <c r="AE5" s="4">
        <f>Calculations!AT44</f>
        <v>7.4827755070926627E-4</v>
      </c>
      <c r="AF5" s="4">
        <f>Calculations!AU44</f>
        <v>7.5297831978631143E-4</v>
      </c>
      <c r="AG5" s="4">
        <f>Calculations!AV44</f>
        <v>7.5756760019073457E-4</v>
      </c>
    </row>
    <row r="6" spans="1:33">
      <c r="A6" t="s">
        <v>6</v>
      </c>
      <c r="B6" s="4">
        <f>INDEX(Calculations!Q$45:Q$52,MATCH('BHNVFEAL-LDVs-psgr'!$A6,Calculations!$G$45:$G$52,0))</f>
        <v>8.5376789919951071E-4</v>
      </c>
      <c r="C6" s="4">
        <f>INDEX(Calculations!R$45:R$52,MATCH('BHNVFEAL-LDVs-psgr'!$A6,Calculations!$G$45:$G$52,0))</f>
        <v>9.3257436138193884E-4</v>
      </c>
      <c r="D6" s="4">
        <f>INDEX(Calculations!S$45:S$52,MATCH('BHNVFEAL-LDVs-psgr'!$A6,Calculations!$G$45:$G$52,0))</f>
        <v>9.3185586646219105E-4</v>
      </c>
      <c r="E6" s="4">
        <f>INDEX(Calculations!T$45:T$52,MATCH('BHNVFEAL-LDVs-psgr'!$A6,Calculations!$G$45:$G$52,0))</f>
        <v>9.9315953795313123E-4</v>
      </c>
      <c r="F6" s="4">
        <f>INDEX(Calculations!U$45:U$52,MATCH('BHNVFEAL-LDVs-psgr'!$A6,Calculations!$G$45:$G$52,0))</f>
        <v>7.7980285511368896E-4</v>
      </c>
      <c r="G6" s="4">
        <f>INDEX(Calculations!V$45:V$52,MATCH('BHNVFEAL-LDVs-psgr'!$A6,Calculations!$G$45:$G$52,0))</f>
        <v>7.799546064052264E-4</v>
      </c>
      <c r="H6" s="4">
        <f>INDEX(Calculations!W$45:W$52,MATCH('BHNVFEAL-LDVs-psgr'!$A6,Calculations!$G$45:$G$52,0))</f>
        <v>9.1172090079194687E-4</v>
      </c>
      <c r="I6" s="4">
        <f>INDEX(Calculations!X$45:X$52,MATCH('BHNVFEAL-LDVs-psgr'!$A6,Calculations!$G$45:$G$52,0))</f>
        <v>9.2420978906123438E-4</v>
      </c>
      <c r="J6" s="4">
        <f>INDEX(Calculations!Y$45:Y$52,MATCH('BHNVFEAL-LDVs-psgr'!$A6,Calculations!$G$45:$G$52,0))</f>
        <v>9.274913927369414E-4</v>
      </c>
      <c r="K6" s="4">
        <f>INDEX(Calculations!Z$45:Z$52,MATCH('BHNVFEAL-LDVs-psgr'!$A6,Calculations!$G$45:$G$52,0))</f>
        <v>9.3413199623811202E-4</v>
      </c>
      <c r="L6" s="4">
        <f>INDEX(Calculations!AA$45:AA$52,MATCH('BHNVFEAL-LDVs-psgr'!$A6,Calculations!$G$45:$G$52,0))</f>
        <v>9.3865746533729189E-4</v>
      </c>
      <c r="M6" s="4">
        <f>INDEX(Calculations!AB$45:AB$52,MATCH('BHNVFEAL-LDVs-psgr'!$A6,Calculations!$G$45:$G$52,0))</f>
        <v>9.4754038812571188E-4</v>
      </c>
      <c r="N6" s="4">
        <f>INDEX(Calculations!AC$45:AC$52,MATCH('BHNVFEAL-LDVs-psgr'!$A6,Calculations!$G$45:$G$52,0))</f>
        <v>9.5594935909226297E-4</v>
      </c>
      <c r="O6" s="4">
        <f>INDEX(Calculations!AD$45:AD$52,MATCH('BHNVFEAL-LDVs-psgr'!$A6,Calculations!$G$45:$G$52,0))</f>
        <v>9.6093057619550844E-4</v>
      </c>
      <c r="P6" s="4">
        <f>INDEX(Calculations!AE$45:AE$52,MATCH('BHNVFEAL-LDVs-psgr'!$A6,Calculations!$G$45:$G$52,0))</f>
        <v>9.6436200672529021E-4</v>
      </c>
      <c r="Q6" s="4">
        <f>INDEX(Calculations!AF$45:AF$52,MATCH('BHNVFEAL-LDVs-psgr'!$A6,Calculations!$G$45:$G$52,0))</f>
        <v>9.6792992507549621E-4</v>
      </c>
      <c r="R6" s="4">
        <f>INDEX(Calculations!AG$45:AG$52,MATCH('BHNVFEAL-LDVs-psgr'!$A6,Calculations!$G$45:$G$52,0))</f>
        <v>9.7013679624368473E-4</v>
      </c>
      <c r="S6" s="4">
        <f>INDEX(Calculations!AH$45:AH$52,MATCH('BHNVFEAL-LDVs-psgr'!$A6,Calculations!$G$45:$G$52,0))</f>
        <v>9.7229590811021536E-4</v>
      </c>
      <c r="T6" s="4">
        <f>INDEX(Calculations!AI$45:AI$52,MATCH('BHNVFEAL-LDVs-psgr'!$A6,Calculations!$G$45:$G$52,0))</f>
        <v>9.74053817391123E-4</v>
      </c>
      <c r="U6" s="4">
        <f>INDEX(Calculations!AJ$45:AJ$52,MATCH('BHNVFEAL-LDVs-psgr'!$A6,Calculations!$G$45:$G$52,0))</f>
        <v>9.7543162350326347E-4</v>
      </c>
      <c r="V6" s="4">
        <f>INDEX(Calculations!AK$45:AK$52,MATCH('BHNVFEAL-LDVs-psgr'!$A6,Calculations!$G$45:$G$52,0))</f>
        <v>9.776483002235394E-4</v>
      </c>
      <c r="W6" s="4">
        <f>INDEX(Calculations!AL$45:AL$52,MATCH('BHNVFEAL-LDVs-psgr'!$A6,Calculations!$G$45:$G$52,0))</f>
        <v>9.8012534735312357E-4</v>
      </c>
      <c r="X6" s="4">
        <f>INDEX(Calculations!AM$45:AM$52,MATCH('BHNVFEAL-LDVs-psgr'!$A6,Calculations!$G$45:$G$52,0))</f>
        <v>9.8285247155655399E-4</v>
      </c>
      <c r="Y6" s="4">
        <f>INDEX(Calculations!AN$45:AN$52,MATCH('BHNVFEAL-LDVs-psgr'!$A6,Calculations!$G$45:$G$52,0))</f>
        <v>9.8609245174137937E-4</v>
      </c>
      <c r="Z6" s="4">
        <f>INDEX(Calculations!AO$45:AO$52,MATCH('BHNVFEAL-LDVs-psgr'!$A6,Calculations!$G$45:$G$52,0))</f>
        <v>9.8927215907448343E-4</v>
      </c>
      <c r="AA6" s="4">
        <f>INDEX(Calculations!AP$45:AP$52,MATCH('BHNVFEAL-LDVs-psgr'!$A6,Calculations!$G$45:$G$52,0))</f>
        <v>9.9265187145474148E-4</v>
      </c>
      <c r="AB6" s="4">
        <f>INDEX(Calculations!AQ$45:AQ$52,MATCH('BHNVFEAL-LDVs-psgr'!$A6,Calculations!$G$45:$G$52,0))</f>
        <v>9.9602682948024784E-4</v>
      </c>
      <c r="AC6" s="4">
        <f>INDEX(Calculations!AR$45:AR$52,MATCH('BHNVFEAL-LDVs-psgr'!$A6,Calculations!$G$45:$G$52,0))</f>
        <v>9.994792999941729E-4</v>
      </c>
      <c r="AD6" s="4">
        <f>INDEX(Calculations!AS$45:AS$52,MATCH('BHNVFEAL-LDVs-psgr'!$A6,Calculations!$G$45:$G$52,0))</f>
        <v>1.0030719400188834E-3</v>
      </c>
      <c r="AE6" s="4">
        <f>INDEX(Calculations!AT$45:AT$52,MATCH('BHNVFEAL-LDVs-psgr'!$A6,Calculations!$G$45:$G$52,0))</f>
        <v>1.0067838450846171E-3</v>
      </c>
      <c r="AF6" s="4">
        <f>INDEX(Calculations!AU$45:AU$52,MATCH('BHNVFEAL-LDVs-psgr'!$A6,Calculations!$G$45:$G$52,0))</f>
        <v>1.0106945985837812E-3</v>
      </c>
      <c r="AG6" s="4">
        <f>INDEX(Calculations!AV$45:AV$52,MATCH('BHNVFEAL-LDVs-psgr'!$A6,Calculations!$G$45:$G$52,0))</f>
        <v>1.0147969752349194E-3</v>
      </c>
    </row>
    <row r="7" spans="1:33">
      <c r="A7" t="s">
        <v>64</v>
      </c>
      <c r="B7" s="4">
        <f>INDEX(Calculations!Q$45:Q$52,MATCH('BHNVFEAL-LDVs-psgr'!$A7,Calculations!$G$45:$G$52,0))</f>
        <v>4.7784867679945362E-4</v>
      </c>
      <c r="C7" s="4">
        <f>INDEX(Calculations!R$45:R$52,MATCH('BHNVFEAL-LDVs-psgr'!$A7,Calculations!$G$45:$G$52,0))</f>
        <v>4.9462403530302866E-4</v>
      </c>
      <c r="D7" s="4">
        <f>INDEX(Calculations!S$45:S$52,MATCH('BHNVFEAL-LDVs-psgr'!$A7,Calculations!$G$45:$G$52,0))</f>
        <v>4.1803894729760963E-4</v>
      </c>
      <c r="E7" s="4">
        <f>INDEX(Calculations!T$45:T$52,MATCH('BHNVFEAL-LDVs-psgr'!$A7,Calculations!$G$45:$G$52,0))</f>
        <v>4.47074685826624E-4</v>
      </c>
      <c r="F7" s="4">
        <f>INDEX(Calculations!U$45:U$52,MATCH('BHNVFEAL-LDVs-psgr'!$A7,Calculations!$G$45:$G$52,0))</f>
        <v>4.3633320474922968E-4</v>
      </c>
      <c r="G7" s="4">
        <f>INDEX(Calculations!V$45:V$52,MATCH('BHNVFEAL-LDVs-psgr'!$A7,Calculations!$G$45:$G$52,0))</f>
        <v>4.6742755680210472E-4</v>
      </c>
      <c r="H7" s="4">
        <f>INDEX(Calculations!W$45:W$52,MATCH('BHNVFEAL-LDVs-psgr'!$A7,Calculations!$G$45:$G$52,0))</f>
        <v>4.9628156229033625E-4</v>
      </c>
      <c r="I7" s="4">
        <f>INDEX(Calculations!X$45:X$52,MATCH('BHNVFEAL-LDVs-psgr'!$A7,Calculations!$G$45:$G$52,0))</f>
        <v>5.1783284103080259E-4</v>
      </c>
      <c r="J7" s="4">
        <f>INDEX(Calculations!Y$45:Y$52,MATCH('BHNVFEAL-LDVs-psgr'!$A7,Calculations!$G$45:$G$52,0))</f>
        <v>5.1798670535045666E-4</v>
      </c>
      <c r="K7" s="4">
        <f>INDEX(Calculations!Z$45:Z$52,MATCH('BHNVFEAL-LDVs-psgr'!$A7,Calculations!$G$45:$G$52,0))</f>
        <v>5.5051566811036316E-4</v>
      </c>
      <c r="L7" s="4">
        <f>INDEX(Calculations!AA$45:AA$52,MATCH('BHNVFEAL-LDVs-psgr'!$A7,Calculations!$G$45:$G$52,0))</f>
        <v>5.5928761704294766E-4</v>
      </c>
      <c r="M7" s="4">
        <f>INDEX(Calculations!AB$45:AB$52,MATCH('BHNVFEAL-LDVs-psgr'!$A7,Calculations!$G$45:$G$52,0))</f>
        <v>5.6777606266628306E-4</v>
      </c>
      <c r="N7" s="4">
        <f>INDEX(Calculations!AC$45:AC$52,MATCH('BHNVFEAL-LDVs-psgr'!$A7,Calculations!$G$45:$G$52,0))</f>
        <v>5.7250610776660377E-4</v>
      </c>
      <c r="O7" s="4">
        <f>INDEX(Calculations!AD$45:AD$52,MATCH('BHNVFEAL-LDVs-psgr'!$A7,Calculations!$G$45:$G$52,0))</f>
        <v>5.7598571495722829E-4</v>
      </c>
      <c r="P7" s="4">
        <f>INDEX(Calculations!AE$45:AE$52,MATCH('BHNVFEAL-LDVs-psgr'!$A7,Calculations!$G$45:$G$52,0))</f>
        <v>5.8062564271201954E-4</v>
      </c>
      <c r="Q7" s="4">
        <f>INDEX(Calculations!AF$45:AF$52,MATCH('BHNVFEAL-LDVs-psgr'!$A7,Calculations!$G$45:$G$52,0))</f>
        <v>5.8453676520632645E-4</v>
      </c>
      <c r="R7" s="4">
        <f>INDEX(Calculations!AG$45:AG$52,MATCH('BHNVFEAL-LDVs-psgr'!$A7,Calculations!$G$45:$G$52,0))</f>
        <v>5.8837533054328949E-4</v>
      </c>
      <c r="S7" s="4">
        <f>INDEX(Calculations!AH$45:AH$52,MATCH('BHNVFEAL-LDVs-psgr'!$A7,Calculations!$G$45:$G$52,0))</f>
        <v>5.9213081024492135E-4</v>
      </c>
      <c r="T7" s="4">
        <f>INDEX(Calculations!AI$45:AI$52,MATCH('BHNVFEAL-LDVs-psgr'!$A7,Calculations!$G$45:$G$52,0))</f>
        <v>5.9569797282060083E-4</v>
      </c>
      <c r="U7" s="4">
        <f>INDEX(Calculations!AJ$45:AJ$52,MATCH('BHNVFEAL-LDVs-psgr'!$A7,Calculations!$G$45:$G$52,0))</f>
        <v>5.989492516837268E-4</v>
      </c>
      <c r="V7" s="4">
        <f>INDEX(Calculations!AK$45:AK$52,MATCH('BHNVFEAL-LDVs-psgr'!$A7,Calculations!$G$45:$G$52,0))</f>
        <v>6.021557716119429E-4</v>
      </c>
      <c r="W7" s="4">
        <f>INDEX(Calculations!AL$45:AL$52,MATCH('BHNVFEAL-LDVs-psgr'!$A7,Calculations!$G$45:$G$52,0))</f>
        <v>6.057622066469485E-4</v>
      </c>
      <c r="X7" s="4">
        <f>INDEX(Calculations!AM$45:AM$52,MATCH('BHNVFEAL-LDVs-psgr'!$A7,Calculations!$G$45:$G$52,0))</f>
        <v>6.0922235390758008E-4</v>
      </c>
      <c r="Y7" s="4">
        <f>INDEX(Calculations!AN$45:AN$52,MATCH('BHNVFEAL-LDVs-psgr'!$A7,Calculations!$G$45:$G$52,0))</f>
        <v>6.1281327239922495E-4</v>
      </c>
      <c r="Z7" s="4">
        <f>INDEX(Calculations!AO$45:AO$52,MATCH('BHNVFEAL-LDVs-psgr'!$A7,Calculations!$G$45:$G$52,0))</f>
        <v>6.1639581991263773E-4</v>
      </c>
      <c r="AA7" s="4">
        <f>INDEX(Calculations!AP$45:AP$52,MATCH('BHNVFEAL-LDVs-psgr'!$A7,Calculations!$G$45:$G$52,0))</f>
        <v>6.19897701470033E-4</v>
      </c>
      <c r="AB7" s="4">
        <f>INDEX(Calculations!AQ$45:AQ$52,MATCH('BHNVFEAL-LDVs-psgr'!$A7,Calculations!$G$45:$G$52,0))</f>
        <v>6.2338170597031378E-4</v>
      </c>
      <c r="AC7" s="4">
        <f>INDEX(Calculations!AR$45:AR$52,MATCH('BHNVFEAL-LDVs-psgr'!$A7,Calculations!$G$45:$G$52,0))</f>
        <v>6.267672134950943E-4</v>
      </c>
      <c r="AD7" s="4">
        <f>INDEX(Calculations!AS$45:AS$52,MATCH('BHNVFEAL-LDVs-psgr'!$A7,Calculations!$G$45:$G$52,0))</f>
        <v>6.301730994380686E-4</v>
      </c>
      <c r="AE7" s="4">
        <f>INDEX(Calculations!AT$45:AT$52,MATCH('BHNVFEAL-LDVs-psgr'!$A7,Calculations!$G$45:$G$52,0))</f>
        <v>6.3351257583342524E-4</v>
      </c>
      <c r="AF7" s="4">
        <f>INDEX(Calculations!AU$45:AU$52,MATCH('BHNVFEAL-LDVs-psgr'!$A7,Calculations!$G$45:$G$52,0))</f>
        <v>6.3683435297413405E-4</v>
      </c>
      <c r="AG7" s="4">
        <f>INDEX(Calculations!AV$45:AV$52,MATCH('BHNVFEAL-LDVs-psgr'!$A7,Calculations!$G$45:$G$52,0))</f>
        <v>6.401207566832331E-4</v>
      </c>
    </row>
    <row r="8" spans="1:33">
      <c r="A8" s="177" t="s">
        <v>65</v>
      </c>
      <c r="B8" s="4">
        <f>Calculations!X51</f>
        <v>1.2952083919743058E-3</v>
      </c>
      <c r="C8" s="4">
        <f>Calculations!Y51</f>
        <v>1.2965726922184663E-3</v>
      </c>
      <c r="D8" s="4">
        <f>Calculations!Z51</f>
        <v>1.2994247259842347E-3</v>
      </c>
      <c r="E8" s="4">
        <f>Calculations!AA51</f>
        <v>1.3017489722378312E-3</v>
      </c>
      <c r="F8" s="4">
        <f>Calculations!AB51</f>
        <v>1.3039386605871394E-3</v>
      </c>
      <c r="G8" s="4">
        <f>Calculations!AC51</f>
        <v>1.3047915251225715E-3</v>
      </c>
      <c r="H8" s="4">
        <f>Calculations!AD51</f>
        <v>1.3077929547174697E-3</v>
      </c>
      <c r="I8" s="4">
        <f>Calculations!AE51</f>
        <v>1.3102508136424696E-3</v>
      </c>
      <c r="J8" s="4">
        <f>Calculations!AF51</f>
        <v>1.3124828056691178E-3</v>
      </c>
      <c r="K8" s="4">
        <f>Calculations!AG51</f>
        <v>1.3146589495403552E-3</v>
      </c>
      <c r="L8" s="4">
        <f>Calculations!AH51</f>
        <v>1.3168610016842609E-3</v>
      </c>
      <c r="M8" s="4">
        <f>Calculations!AI51</f>
        <v>1.319038671512073E-3</v>
      </c>
      <c r="N8" s="4">
        <f>Calculations!AJ51</f>
        <v>1.3194391902891746E-3</v>
      </c>
      <c r="O8" s="4">
        <f>Calculations!AK51</f>
        <v>1.3186459583702118E-3</v>
      </c>
      <c r="P8" s="4">
        <f>Calculations!AL51</f>
        <v>1.3252875710977143E-3</v>
      </c>
      <c r="Q8" s="4">
        <f>Calculations!AM51</f>
        <v>1.3282494372376045E-3</v>
      </c>
      <c r="R8" s="4">
        <f>Calculations!AN51</f>
        <v>1.3311229418236168E-3</v>
      </c>
      <c r="S8" s="4">
        <f>Calculations!AO51</f>
        <v>1.3340927662842668E-3</v>
      </c>
      <c r="T8" s="4">
        <f>Calculations!AP51</f>
        <v>1.3372349947164675E-3</v>
      </c>
      <c r="U8" s="4">
        <f>Calculations!AQ51</f>
        <v>1.3405337065687461E-3</v>
      </c>
      <c r="V8" s="4">
        <f>Calculations!AR51</f>
        <v>1.3439967721226981E-3</v>
      </c>
      <c r="W8" s="4">
        <f>Calculations!AS51</f>
        <v>1.3476208439706951E-3</v>
      </c>
      <c r="X8" s="4">
        <f>Calculations!AT51</f>
        <v>1.3513996631035279E-3</v>
      </c>
      <c r="Y8" s="4">
        <f>Calculations!AU51</f>
        <v>1.3553428885316335E-3</v>
      </c>
      <c r="Z8" s="4">
        <f>Calculations!AV51</f>
        <v>1.3594374081524168E-3</v>
      </c>
      <c r="AA8" s="4">
        <f>Calculations!AW51</f>
        <v>1.3632846379315769E-3</v>
      </c>
      <c r="AB8" s="4">
        <f>Calculations!AX51</f>
        <v>1.3670939304426494E-3</v>
      </c>
      <c r="AC8" s="4">
        <f>Calculations!AY51</f>
        <v>1.3708662179683082E-3</v>
      </c>
      <c r="AD8" s="4">
        <f>Calculations!AZ51</f>
        <v>1.3746003559139957E-3</v>
      </c>
      <c r="AE8" s="4">
        <f>Calculations!BA51</f>
        <v>1.3783057271240511E-3</v>
      </c>
      <c r="AF8" s="4">
        <f>Calculations!BB51</f>
        <v>1.3819620102277622E-3</v>
      </c>
      <c r="AG8" s="4">
        <f>Calculations!BC51</f>
        <v>1.3855701314680212E-3</v>
      </c>
    </row>
    <row r="15" spans="1:33">
      <c r="K15" s="12"/>
    </row>
    <row r="16" spans="1:33">
      <c r="K16" s="12"/>
    </row>
    <row r="18" spans="11:11" ht="18">
      <c r="K18" s="14"/>
    </row>
    <row r="20" spans="11:11">
      <c r="K2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A8" sqref="A8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INDEX(Calculations!Q$53:Q$59,MATCH('BHNVFEAL-LDVs-frgt'!$A2,Calculations!$G$53:$G$59,0))</f>
        <v>1.188878039916511E-4</v>
      </c>
      <c r="C2" s="4">
        <f>INDEX(Calculations!R$53:R$59,MATCH('BHNVFEAL-LDVs-frgt'!$A2,Calculations!$G$53:$G$59,0))</f>
        <v>1.1783669542965719E-4</v>
      </c>
      <c r="D2" s="4">
        <f>INDEX(Calculations!S$53:S$59,MATCH('BHNVFEAL-LDVs-frgt'!$A2,Calculations!$G$53:$G$59,0))</f>
        <v>1.1730681067794534E-4</v>
      </c>
      <c r="E2" s="4">
        <f>INDEX(Calculations!T$53:T$59,MATCH('BHNVFEAL-LDVs-frgt'!$A2,Calculations!$G$53:$G$59,0))</f>
        <v>1.2131402334635085E-4</v>
      </c>
      <c r="F2" s="4">
        <f>INDEX(Calculations!U$53:U$59,MATCH('BHNVFEAL-LDVs-frgt'!$A2,Calculations!$G$53:$G$59,0))</f>
        <v>1.2298148615735058E-4</v>
      </c>
      <c r="G2" s="4">
        <f>INDEX(Calculations!V$53:V$59,MATCH('BHNVFEAL-LDVs-frgt'!$A2,Calculations!$G$53:$G$59,0))</f>
        <v>1.2240125856222831E-4</v>
      </c>
      <c r="H2" s="4">
        <f>INDEX(Calculations!W$53:W$59,MATCH('BHNVFEAL-LDVs-frgt'!$A2,Calculations!$G$53:$G$59,0))</f>
        <v>1.2467762766881651E-4</v>
      </c>
      <c r="I2" s="4">
        <f>INDEX(Calculations!X$53:X$59,MATCH('BHNVFEAL-LDVs-frgt'!$A2,Calculations!$G$53:$G$59,0))</f>
        <v>1.271432314771104E-4</v>
      </c>
      <c r="J2" s="4">
        <f>INDEX(Calculations!Y$53:Y$59,MATCH('BHNVFEAL-LDVs-frgt'!$A2,Calculations!$G$53:$G$59,0))</f>
        <v>1.2760734518901996E-4</v>
      </c>
      <c r="K2" s="4">
        <f>INDEX(Calculations!Z$53:Z$59,MATCH('BHNVFEAL-LDVs-frgt'!$A2,Calculations!$G$53:$G$59,0))</f>
        <v>1.2827373799472825E-4</v>
      </c>
      <c r="L2" s="4">
        <f>INDEX(Calculations!AA$53:AA$59,MATCH('BHNVFEAL-LDVs-frgt'!$A2,Calculations!$G$53:$G$59,0))</f>
        <v>1.2879481440358038E-4</v>
      </c>
      <c r="M2" s="4">
        <f>INDEX(Calculations!AB$53:AB$59,MATCH('BHNVFEAL-LDVs-frgt'!$A2,Calculations!$G$53:$G$59,0))</f>
        <v>1.2908302063571733E-4</v>
      </c>
      <c r="N2" s="4">
        <f>INDEX(Calculations!AC$53:AC$59,MATCH('BHNVFEAL-LDVs-frgt'!$A2,Calculations!$G$53:$G$59,0))</f>
        <v>1.296374137434896E-4</v>
      </c>
      <c r="O2" s="4">
        <f>INDEX(Calculations!AD$53:AD$59,MATCH('BHNVFEAL-LDVs-frgt'!$A2,Calculations!$G$53:$G$59,0))</f>
        <v>1.2995566373525587E-4</v>
      </c>
      <c r="P2" s="4">
        <f>INDEX(Calculations!AE$53:AE$59,MATCH('BHNVFEAL-LDVs-frgt'!$A2,Calculations!$G$53:$G$59,0))</f>
        <v>1.3042758599672038E-4</v>
      </c>
      <c r="Q2" s="4">
        <f>INDEX(Calculations!AF$53:AF$59,MATCH('BHNVFEAL-LDVs-frgt'!$A2,Calculations!$G$53:$G$59,0))</f>
        <v>1.3117803541757791E-4</v>
      </c>
      <c r="R2" s="4">
        <f>INDEX(Calculations!AG$53:AG$59,MATCH('BHNVFEAL-LDVs-frgt'!$A2,Calculations!$G$53:$G$59,0))</f>
        <v>1.3216454554550525E-4</v>
      </c>
      <c r="S2" s="4">
        <f>INDEX(Calculations!AH$53:AH$59,MATCH('BHNVFEAL-LDVs-frgt'!$A2,Calculations!$G$53:$G$59,0))</f>
        <v>1.3337439962766702E-4</v>
      </c>
      <c r="T2" s="4">
        <f>INDEX(Calculations!AI$53:AI$59,MATCH('BHNVFEAL-LDVs-frgt'!$A2,Calculations!$G$53:$G$59,0))</f>
        <v>1.3489171365354668E-4</v>
      </c>
      <c r="U2" s="4">
        <f>INDEX(Calculations!AJ$53:AJ$59,MATCH('BHNVFEAL-LDVs-frgt'!$A2,Calculations!$G$53:$G$59,0))</f>
        <v>1.3665525953914965E-4</v>
      </c>
      <c r="V2" s="4">
        <f>INDEX(Calculations!AK$53:AK$59,MATCH('BHNVFEAL-LDVs-frgt'!$A2,Calculations!$G$53:$G$59,0))</f>
        <v>1.3858033629288492E-4</v>
      </c>
      <c r="W2" s="4">
        <f>INDEX(Calculations!AL$53:AL$59,MATCH('BHNVFEAL-LDVs-frgt'!$A2,Calculations!$G$53:$G$59,0))</f>
        <v>1.4052759222858675E-4</v>
      </c>
      <c r="X2" s="4">
        <f>INDEX(Calculations!AM$53:AM$59,MATCH('BHNVFEAL-LDVs-frgt'!$A2,Calculations!$G$53:$G$59,0))</f>
        <v>1.4247498568282558E-4</v>
      </c>
      <c r="Y2" s="4">
        <f>INDEX(Calculations!AN$53:AN$59,MATCH('BHNVFEAL-LDVs-frgt'!$A2,Calculations!$G$53:$G$59,0))</f>
        <v>1.4424440488044733E-4</v>
      </c>
      <c r="Z2" s="4">
        <f>INDEX(Calculations!AO$53:AO$59,MATCH('BHNVFEAL-LDVs-frgt'!$A2,Calculations!$G$53:$G$59,0))</f>
        <v>1.4588872961422499E-4</v>
      </c>
      <c r="AA2" s="4">
        <f>INDEX(Calculations!AP$53:AP$59,MATCH('BHNVFEAL-LDVs-frgt'!$A2,Calculations!$G$53:$G$59,0))</f>
        <v>1.4742308015123072E-4</v>
      </c>
      <c r="AB2" s="4">
        <f>INDEX(Calculations!AQ$53:AQ$59,MATCH('BHNVFEAL-LDVs-frgt'!$A2,Calculations!$G$53:$G$59,0))</f>
        <v>1.4883774544072298E-4</v>
      </c>
      <c r="AC2" s="4">
        <f>INDEX(Calculations!AR$53:AR$59,MATCH('BHNVFEAL-LDVs-frgt'!$A2,Calculations!$G$53:$G$59,0))</f>
        <v>1.5017135899312076E-4</v>
      </c>
      <c r="AD2" s="4">
        <f>INDEX(Calculations!AS$53:AS$59,MATCH('BHNVFEAL-LDVs-frgt'!$A2,Calculations!$G$53:$G$59,0))</f>
        <v>1.5137644904358825E-4</v>
      </c>
      <c r="AE2" s="4">
        <f>INDEX(Calculations!AT$53:AT$59,MATCH('BHNVFEAL-LDVs-frgt'!$A2,Calculations!$G$53:$G$59,0))</f>
        <v>1.525686977007607E-4</v>
      </c>
      <c r="AF2" s="4">
        <f>INDEX(Calculations!AU$53:AU$59,MATCH('BHNVFEAL-LDVs-frgt'!$A2,Calculations!$G$53:$G$59,0))</f>
        <v>1.5372165373960531E-4</v>
      </c>
      <c r="AG2" s="4">
        <f>INDEX(Calculations!AV$53:AV$59,MATCH('BHNVFEAL-LDVs-frgt'!$A2,Calculations!$G$53:$G$59,0))</f>
        <v>1.5487604162414095E-4</v>
      </c>
    </row>
    <row r="3" spans="1:33">
      <c r="A3" t="s">
        <v>3</v>
      </c>
      <c r="B3" s="4">
        <f>INDEX(Calculations!Q$53:Q$59,MATCH('BHNVFEAL-LDVs-frgt'!$A3,Calculations!$G$53:$G$59,0))</f>
        <v>5.8825648778262104E-5</v>
      </c>
      <c r="C3" s="4">
        <f>INDEX(Calculations!R$53:R$59,MATCH('BHNVFEAL-LDVs-frgt'!$A3,Calculations!$G$53:$G$59,0))</f>
        <v>6.0772677923095251E-5</v>
      </c>
      <c r="D3" s="4">
        <f>INDEX(Calculations!S$53:S$59,MATCH('BHNVFEAL-LDVs-frgt'!$A3,Calculations!$G$53:$G$59,0))</f>
        <v>6.1922829100789984E-5</v>
      </c>
      <c r="E3" s="4">
        <f>INDEX(Calculations!T$53:T$59,MATCH('BHNVFEAL-LDVs-frgt'!$A3,Calculations!$G$53:$G$59,0))</f>
        <v>6.2010316875866418E-5</v>
      </c>
      <c r="F3" s="4">
        <f>INDEX(Calculations!U$53:U$59,MATCH('BHNVFEAL-LDVs-frgt'!$A3,Calculations!$G$53:$G$59,0))</f>
        <v>6.0469938364474251E-5</v>
      </c>
      <c r="G3" s="4">
        <f>INDEX(Calculations!V$53:V$59,MATCH('BHNVFEAL-LDVs-frgt'!$A3,Calculations!$G$53:$G$59,0))</f>
        <v>6.4742906495618991E-5</v>
      </c>
      <c r="H3" s="4">
        <f>INDEX(Calculations!W$53:W$59,MATCH('BHNVFEAL-LDVs-frgt'!$A3,Calculations!$G$53:$G$59,0))</f>
        <v>6.1867282761597119E-5</v>
      </c>
      <c r="I3" s="4">
        <f>INDEX(Calculations!X$53:X$59,MATCH('BHNVFEAL-LDVs-frgt'!$A3,Calculations!$G$53:$G$59,0))</f>
        <v>6.6396622082725467E-5</v>
      </c>
      <c r="J3" s="4">
        <f>INDEX(Calculations!Y$53:Y$59,MATCH('BHNVFEAL-LDVs-frgt'!$A3,Calculations!$G$53:$G$59,0))</f>
        <v>6.669510474774494E-5</v>
      </c>
      <c r="K3" s="4">
        <f>INDEX(Calculations!Z$53:Z$59,MATCH('BHNVFEAL-LDVs-frgt'!$A3,Calculations!$G$53:$G$59,0))</f>
        <v>6.7241606516815248E-5</v>
      </c>
      <c r="L3" s="4">
        <f>INDEX(Calculations!AA$53:AA$59,MATCH('BHNVFEAL-LDVs-frgt'!$A3,Calculations!$G$53:$G$59,0))</f>
        <v>6.8775274453519716E-5</v>
      </c>
      <c r="M3" s="4">
        <f>INDEX(Calculations!AB$53:AB$59,MATCH('BHNVFEAL-LDVs-frgt'!$A3,Calculations!$G$53:$G$59,0))</f>
        <v>6.9499322001736615E-5</v>
      </c>
      <c r="N3" s="4">
        <f>INDEX(Calculations!AC$53:AC$59,MATCH('BHNVFEAL-LDVs-frgt'!$A3,Calculations!$G$53:$G$59,0))</f>
        <v>6.9789631646874432E-5</v>
      </c>
      <c r="O3" s="4">
        <f>INDEX(Calculations!AD$53:AD$59,MATCH('BHNVFEAL-LDVs-frgt'!$A3,Calculations!$G$53:$G$59,0))</f>
        <v>7.0251204510429942E-5</v>
      </c>
      <c r="P3" s="4">
        <f>INDEX(Calculations!AE$53:AE$59,MATCH('BHNVFEAL-LDVs-frgt'!$A3,Calculations!$G$53:$G$59,0))</f>
        <v>7.0655612593314529E-5</v>
      </c>
      <c r="Q3" s="4">
        <f>INDEX(Calculations!AF$53:AF$59,MATCH('BHNVFEAL-LDVs-frgt'!$A3,Calculations!$G$53:$G$59,0))</f>
        <v>7.1092810479143301E-5</v>
      </c>
      <c r="R3" s="4">
        <f>INDEX(Calculations!AG$53:AG$59,MATCH('BHNVFEAL-LDVs-frgt'!$A3,Calculations!$G$53:$G$59,0))</f>
        <v>7.1533142320998039E-5</v>
      </c>
      <c r="S3" s="4">
        <f>INDEX(Calculations!AH$53:AH$59,MATCH('BHNVFEAL-LDVs-frgt'!$A3,Calculations!$G$53:$G$59,0))</f>
        <v>7.1939637824494396E-5</v>
      </c>
      <c r="T3" s="4">
        <f>INDEX(Calculations!AI$53:AI$59,MATCH('BHNVFEAL-LDVs-frgt'!$A3,Calculations!$G$53:$G$59,0))</f>
        <v>7.2361955336949028E-5</v>
      </c>
      <c r="U3" s="4">
        <f>INDEX(Calculations!AJ$53:AJ$59,MATCH('BHNVFEAL-LDVs-frgt'!$A3,Calculations!$G$53:$G$59,0))</f>
        <v>7.2776554879542361E-5</v>
      </c>
      <c r="V3" s="4">
        <f>INDEX(Calculations!AK$53:AK$59,MATCH('BHNVFEAL-LDVs-frgt'!$A3,Calculations!$G$53:$G$59,0))</f>
        <v>7.3201800988133845E-5</v>
      </c>
      <c r="W3" s="4">
        <f>INDEX(Calculations!AL$53:AL$59,MATCH('BHNVFEAL-LDVs-frgt'!$A3,Calculations!$G$53:$G$59,0))</f>
        <v>7.3625841039132829E-5</v>
      </c>
      <c r="X3" s="4">
        <f>INDEX(Calculations!AM$53:AM$59,MATCH('BHNVFEAL-LDVs-frgt'!$A3,Calculations!$G$53:$G$59,0))</f>
        <v>7.4066163117761803E-5</v>
      </c>
      <c r="Y3" s="4">
        <f>INDEX(Calculations!AN$53:AN$59,MATCH('BHNVFEAL-LDVs-frgt'!$A3,Calculations!$G$53:$G$59,0))</f>
        <v>7.4499138932043068E-5</v>
      </c>
      <c r="Z3" s="4">
        <f>INDEX(Calculations!AO$53:AO$59,MATCH('BHNVFEAL-LDVs-frgt'!$A3,Calculations!$G$53:$G$59,0))</f>
        <v>7.4927423738169603E-5</v>
      </c>
      <c r="AA3" s="4">
        <f>INDEX(Calculations!AP$53:AP$59,MATCH('BHNVFEAL-LDVs-frgt'!$A3,Calculations!$G$53:$G$59,0))</f>
        <v>7.5352129878006427E-5</v>
      </c>
      <c r="AB3" s="4">
        <f>INDEX(Calculations!AQ$53:AQ$59,MATCH('BHNVFEAL-LDVs-frgt'!$A3,Calculations!$G$53:$G$59,0))</f>
        <v>7.5783660896270845E-5</v>
      </c>
      <c r="AC3" s="4">
        <f>INDEX(Calculations!AR$53:AR$59,MATCH('BHNVFEAL-LDVs-frgt'!$A3,Calculations!$G$53:$G$59,0))</f>
        <v>7.6209771444290855E-5</v>
      </c>
      <c r="AD3" s="4">
        <f>INDEX(Calculations!AS$53:AS$59,MATCH('BHNVFEAL-LDVs-frgt'!$A3,Calculations!$G$53:$G$59,0))</f>
        <v>7.6640601793081308E-5</v>
      </c>
      <c r="AE3" s="4">
        <f>INDEX(Calculations!AT$53:AT$59,MATCH('BHNVFEAL-LDVs-frgt'!$A3,Calculations!$G$53:$G$59,0))</f>
        <v>7.706433934252544E-5</v>
      </c>
      <c r="AF3" s="4">
        <f>INDEX(Calculations!AU$53:AU$59,MATCH('BHNVFEAL-LDVs-frgt'!$A3,Calculations!$G$53:$G$59,0))</f>
        <v>7.7497664263319528E-5</v>
      </c>
      <c r="AG3" s="4">
        <f>INDEX(Calculations!AV$53:AV$59,MATCH('BHNVFEAL-LDVs-frgt'!$A3,Calculations!$G$53:$G$59,0))</f>
        <v>7.7920488499708796E-5</v>
      </c>
    </row>
    <row r="4" spans="1:33">
      <c r="A4" t="s">
        <v>4</v>
      </c>
      <c r="B4" s="4">
        <f>INDEX(Calculations!Q$53:Q$59,MATCH('BHNVFEAL-LDVs-frgt'!$A4,Calculations!$G$53:$G$59,0))</f>
        <v>6.3324033523922793E-5</v>
      </c>
      <c r="C4" s="4">
        <f>INDEX(Calculations!R$53:R$59,MATCH('BHNVFEAL-LDVs-frgt'!$A4,Calculations!$G$53:$G$59,0))</f>
        <v>6.4709608557548314E-5</v>
      </c>
      <c r="D4" s="4">
        <f>INDEX(Calculations!S$53:S$59,MATCH('BHNVFEAL-LDVs-frgt'!$A4,Calculations!$G$53:$G$59,0))</f>
        <v>6.3380742915318151E-5</v>
      </c>
      <c r="E4" s="4">
        <f>INDEX(Calculations!T$53:T$59,MATCH('BHNVFEAL-LDVs-frgt'!$A4,Calculations!$G$53:$G$59,0))</f>
        <v>6.4616040937285089E-5</v>
      </c>
      <c r="F4" s="4">
        <f>INDEX(Calculations!U$53:U$59,MATCH('BHNVFEAL-LDVs-frgt'!$A4,Calculations!$G$53:$G$59,0))</f>
        <v>6.8986131962888621E-5</v>
      </c>
      <c r="G4" s="4">
        <f>INDEX(Calculations!V$53:V$59,MATCH('BHNVFEAL-LDVs-frgt'!$A4,Calculations!$G$53:$G$59,0))</f>
        <v>7.1011544577634521E-5</v>
      </c>
      <c r="H4" s="4">
        <f>INDEX(Calculations!W$53:W$59,MATCH('BHNVFEAL-LDVs-frgt'!$A4,Calculations!$G$53:$G$59,0))</f>
        <v>7.0148194606557546E-5</v>
      </c>
      <c r="I4" s="4">
        <f>INDEX(Calculations!X$53:X$59,MATCH('BHNVFEAL-LDVs-frgt'!$A4,Calculations!$G$53:$G$59,0))</f>
        <v>7.6181223877201033E-5</v>
      </c>
      <c r="J4" s="4">
        <f>INDEX(Calculations!Y$53:Y$59,MATCH('BHNVFEAL-LDVs-frgt'!$A4,Calculations!$G$53:$G$59,0))</f>
        <v>7.9290648004599329E-5</v>
      </c>
      <c r="K4" s="4">
        <f>INDEX(Calculations!Z$53:Z$59,MATCH('BHNVFEAL-LDVs-frgt'!$A4,Calculations!$G$53:$G$59,0))</f>
        <v>8.0501732655285664E-5</v>
      </c>
      <c r="L4" s="4">
        <f>INDEX(Calculations!AA$53:AA$59,MATCH('BHNVFEAL-LDVs-frgt'!$A4,Calculations!$G$53:$G$59,0))</f>
        <v>8.236824165753824E-5</v>
      </c>
      <c r="M4" s="4">
        <f>INDEX(Calculations!AB$53:AB$59,MATCH('BHNVFEAL-LDVs-frgt'!$A4,Calculations!$G$53:$G$59,0))</f>
        <v>8.2825818682954268E-5</v>
      </c>
      <c r="N4" s="4">
        <f>INDEX(Calculations!AC$53:AC$59,MATCH('BHNVFEAL-LDVs-frgt'!$A4,Calculations!$G$53:$G$59,0))</f>
        <v>8.3247430040339667E-5</v>
      </c>
      <c r="O4" s="4">
        <f>INDEX(Calculations!AD$53:AD$59,MATCH('BHNVFEAL-LDVs-frgt'!$A4,Calculations!$G$53:$G$59,0))</f>
        <v>8.3772039669510647E-5</v>
      </c>
      <c r="P4" s="4">
        <f>INDEX(Calculations!AE$53:AE$59,MATCH('BHNVFEAL-LDVs-frgt'!$A4,Calculations!$G$53:$G$59,0))</f>
        <v>8.4313492000747777E-5</v>
      </c>
      <c r="Q4" s="4">
        <f>INDEX(Calculations!AF$53:AF$59,MATCH('BHNVFEAL-LDVs-frgt'!$A4,Calculations!$G$53:$G$59,0))</f>
        <v>8.491217681232043E-5</v>
      </c>
      <c r="R4" s="4">
        <f>INDEX(Calculations!AG$53:AG$59,MATCH('BHNVFEAL-LDVs-frgt'!$A4,Calculations!$G$53:$G$59,0))</f>
        <v>8.5530294287187937E-5</v>
      </c>
      <c r="S4" s="4">
        <f>INDEX(Calculations!AH$53:AH$59,MATCH('BHNVFEAL-LDVs-frgt'!$A4,Calculations!$G$53:$G$59,0))</f>
        <v>8.6111343534969083E-5</v>
      </c>
      <c r="T4" s="4">
        <f>INDEX(Calculations!AI$53:AI$59,MATCH('BHNVFEAL-LDVs-frgt'!$A4,Calculations!$G$53:$G$59,0))</f>
        <v>8.6798379238042504E-5</v>
      </c>
      <c r="U4" s="4">
        <f>INDEX(Calculations!AJ$53:AJ$59,MATCH('BHNVFEAL-LDVs-frgt'!$A4,Calculations!$G$53:$G$59,0))</f>
        <v>8.748386788147322E-5</v>
      </c>
      <c r="V4" s="4">
        <f>INDEX(Calculations!AK$53:AK$59,MATCH('BHNVFEAL-LDVs-frgt'!$A4,Calculations!$G$53:$G$59,0))</f>
        <v>8.8172144601957167E-5</v>
      </c>
      <c r="W4" s="4">
        <f>INDEX(Calculations!AL$53:AL$59,MATCH('BHNVFEAL-LDVs-frgt'!$A4,Calculations!$G$53:$G$59,0))</f>
        <v>8.8824270676870066E-5</v>
      </c>
      <c r="X4" s="4">
        <f>INDEX(Calculations!AM$53:AM$59,MATCH('BHNVFEAL-LDVs-frgt'!$A4,Calculations!$G$53:$G$59,0))</f>
        <v>8.9350507096341606E-5</v>
      </c>
      <c r="Y4" s="4">
        <f>INDEX(Calculations!AN$53:AN$59,MATCH('BHNVFEAL-LDVs-frgt'!$A4,Calculations!$G$53:$G$59,0))</f>
        <v>8.9852219093601761E-5</v>
      </c>
      <c r="Z4" s="4">
        <f>INDEX(Calculations!AO$53:AO$59,MATCH('BHNVFEAL-LDVs-frgt'!$A4,Calculations!$G$53:$G$59,0))</f>
        <v>9.0345698241375055E-5</v>
      </c>
      <c r="AA4" s="4">
        <f>INDEX(Calculations!AP$53:AP$59,MATCH('BHNVFEAL-LDVs-frgt'!$A4,Calculations!$G$53:$G$59,0))</f>
        <v>9.0845757642797867E-5</v>
      </c>
      <c r="AB4" s="4">
        <f>INDEX(Calculations!AQ$53:AQ$59,MATCH('BHNVFEAL-LDVs-frgt'!$A4,Calculations!$G$53:$G$59,0))</f>
        <v>9.1347382515645018E-5</v>
      </c>
      <c r="AC4" s="4">
        <f>INDEX(Calculations!AR$53:AR$59,MATCH('BHNVFEAL-LDVs-frgt'!$A4,Calculations!$G$53:$G$59,0))</f>
        <v>9.1843994274209753E-5</v>
      </c>
      <c r="AD4" s="4">
        <f>INDEX(Calculations!AS$53:AS$59,MATCH('BHNVFEAL-LDVs-frgt'!$A4,Calculations!$G$53:$G$59,0))</f>
        <v>9.2343633822409549E-5</v>
      </c>
      <c r="AE4" s="4">
        <f>INDEX(Calculations!AT$53:AT$59,MATCH('BHNVFEAL-LDVs-frgt'!$A4,Calculations!$G$53:$G$59,0))</f>
        <v>9.2841124789117788E-5</v>
      </c>
      <c r="AF4" s="4">
        <f>INDEX(Calculations!AU$53:AU$59,MATCH('BHNVFEAL-LDVs-frgt'!$A4,Calculations!$G$53:$G$59,0))</f>
        <v>9.3343244793655782E-5</v>
      </c>
      <c r="AG4" s="4">
        <f>INDEX(Calculations!AV$53:AV$59,MATCH('BHNVFEAL-LDVs-frgt'!$A4,Calculations!$G$53:$G$59,0))</f>
        <v>9.3839312441560478E-5</v>
      </c>
    </row>
    <row r="5" spans="1:33">
      <c r="A5" t="s">
        <v>5</v>
      </c>
      <c r="B5" s="4">
        <f>INDEX(Calculations!Q$53:Q$59,MATCH('BHNVFEAL-LDVs-frgt'!$A5,Calculations!$G$53:$G$59,0))</f>
        <v>6.2590281242002108E-5</v>
      </c>
      <c r="C5" s="4">
        <f>INDEX(Calculations!R$53:R$59,MATCH('BHNVFEAL-LDVs-frgt'!$A5,Calculations!$G$53:$G$59,0))</f>
        <v>6.3797267956025735E-5</v>
      </c>
      <c r="D5" s="4">
        <f>INDEX(Calculations!S$53:S$59,MATCH('BHNVFEAL-LDVs-frgt'!$A5,Calculations!$G$53:$G$59,0))</f>
        <v>6.488554099006492E-5</v>
      </c>
      <c r="E5" s="4">
        <f>INDEX(Calculations!T$53:T$59,MATCH('BHNVFEAL-LDVs-frgt'!$A5,Calculations!$G$53:$G$59,0))</f>
        <v>6.5716315066361597E-5</v>
      </c>
      <c r="F5" s="4">
        <f>INDEX(Calculations!U$53:U$59,MATCH('BHNVFEAL-LDVs-frgt'!$A5,Calculations!$G$53:$G$59,0))</f>
        <v>6.8907033893736229E-5</v>
      </c>
      <c r="G5" s="4">
        <f>INDEX(Calculations!V$53:V$59,MATCH('BHNVFEAL-LDVs-frgt'!$A5,Calculations!$G$53:$G$59,0))</f>
        <v>7.1364237660339613E-5</v>
      </c>
      <c r="H5" s="4">
        <f>INDEX(Calculations!W$53:W$59,MATCH('BHNVFEAL-LDVs-frgt'!$A5,Calculations!$G$53:$G$59,0))</f>
        <v>7.2397544159446918E-5</v>
      </c>
      <c r="I5" s="4">
        <f>INDEX(Calculations!X$53:X$59,MATCH('BHNVFEAL-LDVs-frgt'!$A5,Calculations!$G$53:$G$59,0))</f>
        <v>7.443380819008984E-5</v>
      </c>
      <c r="J5" s="4">
        <f>INDEX(Calculations!Y$53:Y$59,MATCH('BHNVFEAL-LDVs-frgt'!$A5,Calculations!$G$53:$G$59,0))</f>
        <v>7.5611684723055306E-5</v>
      </c>
      <c r="K5" s="4">
        <f>INDEX(Calculations!Z$53:Z$59,MATCH('BHNVFEAL-LDVs-frgt'!$A5,Calculations!$G$53:$G$59,0))</f>
        <v>7.8115434460525004E-5</v>
      </c>
      <c r="L5" s="4">
        <f>INDEX(Calculations!AA$53:AA$59,MATCH('BHNVFEAL-LDVs-frgt'!$A5,Calculations!$G$53:$G$59,0))</f>
        <v>7.9207307582990642E-5</v>
      </c>
      <c r="M5" s="4">
        <f>INDEX(Calculations!AB$53:AB$59,MATCH('BHNVFEAL-LDVs-frgt'!$A5,Calculations!$G$53:$G$59,0))</f>
        <v>7.9575643952333781E-5</v>
      </c>
      <c r="N5" s="4">
        <f>INDEX(Calculations!AC$53:AC$59,MATCH('BHNVFEAL-LDVs-frgt'!$A5,Calculations!$G$53:$G$59,0))</f>
        <v>7.9992319192885979E-5</v>
      </c>
      <c r="O5" s="4">
        <f>INDEX(Calculations!AD$53:AD$59,MATCH('BHNVFEAL-LDVs-frgt'!$A5,Calculations!$G$53:$G$59,0))</f>
        <v>8.0722194721353154E-5</v>
      </c>
      <c r="P5" s="4">
        <f>INDEX(Calculations!AE$53:AE$59,MATCH('BHNVFEAL-LDVs-frgt'!$A5,Calculations!$G$53:$G$59,0))</f>
        <v>8.1325318560720945E-5</v>
      </c>
      <c r="Q5" s="4">
        <f>INDEX(Calculations!AF$53:AF$59,MATCH('BHNVFEAL-LDVs-frgt'!$A5,Calculations!$G$53:$G$59,0))</f>
        <v>8.1993906078905792E-5</v>
      </c>
      <c r="R5" s="4">
        <f>INDEX(Calculations!AG$53:AG$59,MATCH('BHNVFEAL-LDVs-frgt'!$A5,Calculations!$G$53:$G$59,0))</f>
        <v>8.2699750550514374E-5</v>
      </c>
      <c r="S5" s="4">
        <f>INDEX(Calculations!AH$53:AH$59,MATCH('BHNVFEAL-LDVs-frgt'!$A5,Calculations!$G$53:$G$59,0))</f>
        <v>8.3309980207737689E-5</v>
      </c>
      <c r="T5" s="4">
        <f>INDEX(Calculations!AI$53:AI$59,MATCH('BHNVFEAL-LDVs-frgt'!$A5,Calculations!$G$53:$G$59,0))</f>
        <v>8.4028808637343544E-5</v>
      </c>
      <c r="U5" s="4">
        <f>INDEX(Calculations!AJ$53:AJ$59,MATCH('BHNVFEAL-LDVs-frgt'!$A5,Calculations!$G$53:$G$59,0))</f>
        <v>8.473971587855422E-5</v>
      </c>
      <c r="V5" s="4">
        <f>INDEX(Calculations!AK$53:AK$59,MATCH('BHNVFEAL-LDVs-frgt'!$A5,Calculations!$G$53:$G$59,0))</f>
        <v>8.5450364980396942E-5</v>
      </c>
      <c r="W5" s="4">
        <f>INDEX(Calculations!AL$53:AL$59,MATCH('BHNVFEAL-LDVs-frgt'!$A5,Calculations!$G$53:$G$59,0))</f>
        <v>8.6169688269194602E-5</v>
      </c>
      <c r="X5" s="4">
        <f>INDEX(Calculations!AM$53:AM$59,MATCH('BHNVFEAL-LDVs-frgt'!$A5,Calculations!$G$53:$G$59,0))</f>
        <v>8.6822072017154518E-5</v>
      </c>
      <c r="Y5" s="4">
        <f>INDEX(Calculations!AN$53:AN$59,MATCH('BHNVFEAL-LDVs-frgt'!$A5,Calculations!$G$53:$G$59,0))</f>
        <v>8.7451079128786314E-5</v>
      </c>
      <c r="Z5" s="4">
        <f>INDEX(Calculations!AO$53:AO$59,MATCH('BHNVFEAL-LDVs-frgt'!$A5,Calculations!$G$53:$G$59,0))</f>
        <v>8.8017144465401916E-5</v>
      </c>
      <c r="AA5" s="4">
        <f>INDEX(Calculations!AP$53:AP$59,MATCH('BHNVFEAL-LDVs-frgt'!$A5,Calculations!$G$53:$G$59,0))</f>
        <v>8.86395497116919E-5</v>
      </c>
      <c r="AB5" s="4">
        <f>INDEX(Calculations!AQ$53:AQ$59,MATCH('BHNVFEAL-LDVs-frgt'!$A5,Calculations!$G$53:$G$59,0))</f>
        <v>8.9255890475580045E-5</v>
      </c>
      <c r="AC5" s="4">
        <f>INDEX(Calculations!AR$53:AR$59,MATCH('BHNVFEAL-LDVs-frgt'!$A5,Calculations!$G$53:$G$59,0))</f>
        <v>8.9877185433337881E-5</v>
      </c>
      <c r="AD5" s="4">
        <f>INDEX(Calculations!AS$53:AS$59,MATCH('BHNVFEAL-LDVs-frgt'!$A5,Calculations!$G$53:$G$59,0))</f>
        <v>9.0500842245323497E-5</v>
      </c>
      <c r="AE5" s="4">
        <f>INDEX(Calculations!AT$53:AT$59,MATCH('BHNVFEAL-LDVs-frgt'!$A5,Calculations!$G$53:$G$59,0))</f>
        <v>9.1123430821314877E-5</v>
      </c>
      <c r="AF5" s="4">
        <f>INDEX(Calculations!AU$53:AU$59,MATCH('BHNVFEAL-LDVs-frgt'!$A5,Calculations!$G$53:$G$59,0))</f>
        <v>9.1748917517109804E-5</v>
      </c>
      <c r="AG5" s="4">
        <f>INDEX(Calculations!AV$53:AV$59,MATCH('BHNVFEAL-LDVs-frgt'!$A5,Calculations!$G$53:$G$59,0))</f>
        <v>9.2372941316349997E-5</v>
      </c>
    </row>
    <row r="6" spans="1:33">
      <c r="A6" s="177" t="s">
        <v>6</v>
      </c>
      <c r="B6" s="4">
        <f>Calculations!X57</f>
        <v>1.2985174402196492E-4</v>
      </c>
      <c r="C6" s="4">
        <f>Calculations!Y57</f>
        <v>1.3006067728386171E-4</v>
      </c>
      <c r="D6" s="4">
        <f>Calculations!Z57</f>
        <v>1.3037608994907811E-4</v>
      </c>
      <c r="E6" s="4">
        <f>Calculations!AA57</f>
        <v>1.3064044604979506E-4</v>
      </c>
      <c r="F6" s="4">
        <f>Calculations!AB57</f>
        <v>1.3089929946507957E-4</v>
      </c>
      <c r="G6" s="4">
        <f>Calculations!AC57</f>
        <v>1.3116753695357287E-4</v>
      </c>
      <c r="H6" s="4">
        <f>Calculations!AD57</f>
        <v>1.314132338273028E-4</v>
      </c>
      <c r="I6" s="4">
        <f>Calculations!AE57</f>
        <v>1.3166185356336394E-4</v>
      </c>
      <c r="J6" s="4">
        <f>Calculations!AF57</f>
        <v>1.3190966273750782E-4</v>
      </c>
      <c r="K6" s="4">
        <f>Calculations!AG57</f>
        <v>1.3215720617017863E-4</v>
      </c>
      <c r="L6" s="4">
        <f>Calculations!AH57</f>
        <v>1.3240536213436684E-4</v>
      </c>
      <c r="M6" s="4">
        <f>Calculations!AI57</f>
        <v>1.3264989911632627E-4</v>
      </c>
      <c r="N6" s="4">
        <f>Calculations!AJ57</f>
        <v>1.3289348888555818E-4</v>
      </c>
      <c r="O6" s="4">
        <f>Calculations!AK57</f>
        <v>1.3313433672997041E-4</v>
      </c>
      <c r="P6" s="4">
        <f>Calculations!AL57</f>
        <v>1.3337351887145527E-4</v>
      </c>
      <c r="Q6" s="4">
        <f>Calculations!AM57</f>
        <v>1.3366040694014994E-4</v>
      </c>
      <c r="R6" s="4">
        <f>Calculations!AN57</f>
        <v>1.3397016712481845E-4</v>
      </c>
      <c r="S6" s="4">
        <f>Calculations!AO57</f>
        <v>1.3429963116234881E-4</v>
      </c>
      <c r="T6" s="4">
        <f>Calculations!AP57</f>
        <v>1.346520363909917E-4</v>
      </c>
      <c r="U6" s="4">
        <f>Calculations!AQ57</f>
        <v>1.350253791523536E-4</v>
      </c>
      <c r="V6" s="4">
        <f>Calculations!AR57</f>
        <v>1.3542190591981821E-4</v>
      </c>
      <c r="W6" s="4">
        <f>Calculations!AS57</f>
        <v>1.3583805394607842E-4</v>
      </c>
      <c r="X6" s="4">
        <f>Calculations!AT57</f>
        <v>1.3627664881400036E-4</v>
      </c>
      <c r="Y6" s="4">
        <f>Calculations!AU57</f>
        <v>1.3673502835841116E-4</v>
      </c>
      <c r="Z6" s="4">
        <f>Calculations!AV57</f>
        <v>1.3721540760592768E-4</v>
      </c>
      <c r="AA6" s="4">
        <f>Calculations!AW57</f>
        <v>1.3766860807122819E-4</v>
      </c>
      <c r="AB6" s="4">
        <f>Calculations!AX57</f>
        <v>1.3812047620148931E-4</v>
      </c>
      <c r="AC6" s="4">
        <f>Calculations!AY57</f>
        <v>1.3856951264989222E-4</v>
      </c>
      <c r="AD6" s="4">
        <f>Calculations!AZ57</f>
        <v>1.3901610520308257E-4</v>
      </c>
      <c r="AE6" s="4">
        <f>Calculations!BA57</f>
        <v>1.3945920485789555E-4</v>
      </c>
      <c r="AF6" s="4">
        <f>Calculations!BB57</f>
        <v>1.3990172316150033E-4</v>
      </c>
      <c r="AG6" s="4">
        <f>Calculations!BC57</f>
        <v>1.4033815251436341E-4</v>
      </c>
    </row>
    <row r="7" spans="1:33">
      <c r="A7" t="s">
        <v>64</v>
      </c>
      <c r="B7" s="4">
        <f>INDEX(Calculations!Q$53:Q$59,MATCH('BHNVFEAL-LDVs-frgt'!$A7,Calculations!$G$53:$G$59,0))</f>
        <v>5.4220979424569448E-5</v>
      </c>
      <c r="C7" s="4">
        <f>INDEX(Calculations!R$53:R$59,MATCH('BHNVFEAL-LDVs-frgt'!$A7,Calculations!$G$53:$G$59,0))</f>
        <v>5.6228799151846373E-5</v>
      </c>
      <c r="D7" s="4">
        <f>INDEX(Calculations!S$53:S$59,MATCH('BHNVFEAL-LDVs-frgt'!$A7,Calculations!$G$53:$G$59,0))</f>
        <v>5.1717516813089238E-5</v>
      </c>
      <c r="E7" s="4">
        <f>INDEX(Calculations!T$53:T$59,MATCH('BHNVFEAL-LDVs-frgt'!$A7,Calculations!$G$53:$G$59,0))</f>
        <v>5.2724919631557997E-5</v>
      </c>
      <c r="F7" s="4">
        <f>INDEX(Calculations!U$53:U$59,MATCH('BHNVFEAL-LDVs-frgt'!$A7,Calculations!$G$53:$G$59,0))</f>
        <v>5.1760206816070907E-5</v>
      </c>
      <c r="G7" s="4">
        <f>INDEX(Calculations!V$53:V$59,MATCH('BHNVFEAL-LDVs-frgt'!$A7,Calculations!$G$53:$G$59,0))</f>
        <v>6.079303734166955E-5</v>
      </c>
      <c r="H7" s="4">
        <f>INDEX(Calculations!W$53:W$59,MATCH('BHNVFEAL-LDVs-frgt'!$A7,Calculations!$G$53:$G$59,0))</f>
        <v>5.5813743428040268E-5</v>
      </c>
      <c r="I7" s="4">
        <f>INDEX(Calculations!X$53:X$59,MATCH('BHNVFEAL-LDVs-frgt'!$A7,Calculations!$G$53:$G$59,0))</f>
        <v>5.9953494084559555E-5</v>
      </c>
      <c r="J7" s="4">
        <f>INDEX(Calculations!Y$53:Y$59,MATCH('BHNVFEAL-LDVs-frgt'!$A7,Calculations!$G$53:$G$59,0))</f>
        <v>6.0435734507440736E-5</v>
      </c>
      <c r="K7" s="4">
        <f>INDEX(Calculations!Z$53:Z$59,MATCH('BHNVFEAL-LDVs-frgt'!$A7,Calculations!$G$53:$G$59,0))</f>
        <v>6.6858676024810745E-5</v>
      </c>
      <c r="L7" s="4">
        <f>INDEX(Calculations!AA$53:AA$59,MATCH('BHNVFEAL-LDVs-frgt'!$A7,Calculations!$G$53:$G$59,0))</f>
        <v>6.5822198358149412E-5</v>
      </c>
      <c r="M7" s="4">
        <f>INDEX(Calculations!AB$53:AB$59,MATCH('BHNVFEAL-LDVs-frgt'!$A7,Calculations!$G$53:$G$59,0))</f>
        <v>6.4703431518274693E-5</v>
      </c>
      <c r="N7" s="4">
        <f>INDEX(Calculations!AC$53:AC$59,MATCH('BHNVFEAL-LDVs-frgt'!$A7,Calculations!$G$53:$G$59,0))</f>
        <v>6.4362307895182933E-5</v>
      </c>
      <c r="O7" s="4">
        <f>INDEX(Calculations!AD$53:AD$59,MATCH('BHNVFEAL-LDVs-frgt'!$A7,Calculations!$G$53:$G$59,0))</f>
        <v>6.4387040859340398E-5</v>
      </c>
      <c r="P7" s="4">
        <f>INDEX(Calculations!AE$53:AE$59,MATCH('BHNVFEAL-LDVs-frgt'!$A7,Calculations!$G$53:$G$59,0))</f>
        <v>6.4314129045609926E-5</v>
      </c>
      <c r="Q7" s="4">
        <f>INDEX(Calculations!AF$53:AF$59,MATCH('BHNVFEAL-LDVs-frgt'!$A7,Calculations!$G$53:$G$59,0))</f>
        <v>6.4537865723930446E-5</v>
      </c>
      <c r="R7" s="4">
        <f>INDEX(Calculations!AG$53:AG$59,MATCH('BHNVFEAL-LDVs-frgt'!$A7,Calculations!$G$53:$G$59,0))</f>
        <v>6.4984106594397832E-5</v>
      </c>
      <c r="S7" s="4">
        <f>INDEX(Calculations!AH$53:AH$59,MATCH('BHNVFEAL-LDVs-frgt'!$A7,Calculations!$G$53:$G$59,0))</f>
        <v>6.5367455025137401E-5</v>
      </c>
      <c r="T7" s="4">
        <f>INDEX(Calculations!AI$53:AI$59,MATCH('BHNVFEAL-LDVs-frgt'!$A7,Calculations!$G$53:$G$59,0))</f>
        <v>6.5859095128571382E-5</v>
      </c>
      <c r="U7" s="4">
        <f>INDEX(Calculations!AJ$53:AJ$59,MATCH('BHNVFEAL-LDVs-frgt'!$A7,Calculations!$G$53:$G$59,0))</f>
        <v>6.6335486916497052E-5</v>
      </c>
      <c r="V7" s="4">
        <f>INDEX(Calculations!AK$53:AK$59,MATCH('BHNVFEAL-LDVs-frgt'!$A7,Calculations!$G$53:$G$59,0))</f>
        <v>6.6872756840449354E-5</v>
      </c>
      <c r="W7" s="4">
        <f>INDEX(Calculations!AL$53:AL$59,MATCH('BHNVFEAL-LDVs-frgt'!$A7,Calculations!$G$53:$G$59,0))</f>
        <v>6.7372917420434168E-5</v>
      </c>
      <c r="X7" s="4">
        <f>INDEX(Calculations!AM$53:AM$59,MATCH('BHNVFEAL-LDVs-frgt'!$A7,Calculations!$G$53:$G$59,0))</f>
        <v>6.778113917176002E-5</v>
      </c>
      <c r="Y7" s="4">
        <f>INDEX(Calculations!AN$53:AN$59,MATCH('BHNVFEAL-LDVs-frgt'!$A7,Calculations!$G$53:$G$59,0))</f>
        <v>6.8130353969976878E-5</v>
      </c>
      <c r="Z7" s="4">
        <f>INDEX(Calculations!AO$53:AO$59,MATCH('BHNVFEAL-LDVs-frgt'!$A7,Calculations!$G$53:$G$59,0))</f>
        <v>6.8475832039081877E-5</v>
      </c>
      <c r="AA7" s="4">
        <f>INDEX(Calculations!AP$53:AP$59,MATCH('BHNVFEAL-LDVs-frgt'!$A7,Calculations!$G$53:$G$59,0))</f>
        <v>6.8832027047698114E-5</v>
      </c>
      <c r="AB7" s="4">
        <f>INDEX(Calculations!AQ$53:AQ$59,MATCH('BHNVFEAL-LDVs-frgt'!$A7,Calculations!$G$53:$G$59,0))</f>
        <v>6.919742760686308E-5</v>
      </c>
      <c r="AC7" s="4">
        <f>INDEX(Calculations!AR$53:AR$59,MATCH('BHNVFEAL-LDVs-frgt'!$A7,Calculations!$G$53:$G$59,0))</f>
        <v>6.9551469618059282E-5</v>
      </c>
      <c r="AD7" s="4">
        <f>INDEX(Calculations!AS$53:AS$59,MATCH('BHNVFEAL-LDVs-frgt'!$A7,Calculations!$G$53:$G$59,0))</f>
        <v>6.9915991804086976E-5</v>
      </c>
      <c r="AE7" s="4">
        <f>INDEX(Calculations!AT$53:AT$59,MATCH('BHNVFEAL-LDVs-frgt'!$A7,Calculations!$G$53:$G$59,0))</f>
        <v>7.0281909407807875E-5</v>
      </c>
      <c r="AF7" s="4">
        <f>INDEX(Calculations!AU$53:AU$59,MATCH('BHNVFEAL-LDVs-frgt'!$A7,Calculations!$G$53:$G$59,0))</f>
        <v>7.0647195139804275E-5</v>
      </c>
      <c r="AG7" s="4">
        <f>INDEX(Calculations!AV$53:AV$59,MATCH('BHNVFEAL-LDVs-frgt'!$A7,Calculations!$G$53:$G$59,0))</f>
        <v>7.1002799835111929E-5</v>
      </c>
    </row>
    <row r="8" spans="1:33">
      <c r="A8" s="177" t="s">
        <v>65</v>
      </c>
      <c r="B8" s="4">
        <f>Calculations!X59</f>
        <v>1.1983283109293337E-4</v>
      </c>
      <c r="C8" s="4">
        <f>Calculations!Y59</f>
        <v>1.1996197381252872E-4</v>
      </c>
      <c r="D8" s="4">
        <f>Calculations!Z59</f>
        <v>1.2022711806645012E-4</v>
      </c>
      <c r="E8" s="4">
        <f>Calculations!AA59</f>
        <v>1.2043683896030819E-4</v>
      </c>
      <c r="F8" s="4">
        <f>Calculations!AB59</f>
        <v>1.2062980699862497E-4</v>
      </c>
      <c r="G8" s="4">
        <f>Calculations!AC59</f>
        <v>1.2071928195585774E-4</v>
      </c>
      <c r="H8" s="4">
        <f>Calculations!AD59</f>
        <v>1.2097791527290631E-4</v>
      </c>
      <c r="I8" s="4">
        <f>Calculations!AE59</f>
        <v>1.2126870739999193E-4</v>
      </c>
      <c r="J8" s="4">
        <f>Calculations!AF59</f>
        <v>1.2146008392831706E-4</v>
      </c>
      <c r="K8" s="4">
        <f>Calculations!AG59</f>
        <v>1.2163370929270669E-4</v>
      </c>
      <c r="L8" s="4">
        <f>Calculations!AH59</f>
        <v>1.2184134721812699E-4</v>
      </c>
      <c r="M8" s="4">
        <f>Calculations!AI59</f>
        <v>1.2201659819716222E-4</v>
      </c>
      <c r="N8" s="4">
        <f>Calculations!AJ59</f>
        <v>1.2192493206248647E-4</v>
      </c>
      <c r="O8" s="4">
        <f>Calculations!AK59</f>
        <v>1.2189432489489469E-4</v>
      </c>
      <c r="P8" s="4">
        <f>Calculations!AL59</f>
        <v>1.2256350222372486E-4</v>
      </c>
      <c r="Q8" s="4">
        <f>Calculations!AM59</f>
        <v>1.2284101020488289E-4</v>
      </c>
      <c r="R8" s="4">
        <f>Calculations!AN59</f>
        <v>1.2310744244931919E-4</v>
      </c>
      <c r="S8" s="4">
        <f>Calculations!AO59</f>
        <v>1.2338426155588159E-4</v>
      </c>
      <c r="T8" s="4">
        <f>Calculations!AP59</f>
        <v>1.2367607909749941E-4</v>
      </c>
      <c r="U8" s="4">
        <f>Calculations!AQ59</f>
        <v>1.2398387339179417E-4</v>
      </c>
      <c r="V8" s="4">
        <f>Calculations!AR59</f>
        <v>1.2430722435458251E-4</v>
      </c>
      <c r="W8" s="4">
        <f>Calculations!AS59</f>
        <v>1.246458749519948E-4</v>
      </c>
      <c r="X8" s="4">
        <f>Calculations!AT59</f>
        <v>1.249990516238824E-4</v>
      </c>
      <c r="Y8" s="4">
        <f>Calculations!AU59</f>
        <v>1.2536721957881933E-4</v>
      </c>
      <c r="Z8" s="4">
        <f>Calculations!AV59</f>
        <v>1.2574912706507361E-4</v>
      </c>
      <c r="AA8" s="4">
        <f>Calculations!AW59</f>
        <v>1.2610847225848288E-4</v>
      </c>
      <c r="AB8" s="4">
        <f>Calculations!AX59</f>
        <v>1.264637157962273E-4</v>
      </c>
      <c r="AC8" s="4">
        <f>Calculations!AY59</f>
        <v>1.268166079879459E-4</v>
      </c>
      <c r="AD8" s="4">
        <f>Calculations!AZ59</f>
        <v>1.2716428486935567E-4</v>
      </c>
      <c r="AE8" s="4">
        <f>Calculations!BA59</f>
        <v>1.2750921527338702E-4</v>
      </c>
      <c r="AF8" s="4">
        <f>Calculations!BB59</f>
        <v>1.2784976653965209E-4</v>
      </c>
      <c r="AG8" s="4">
        <f>Calculations!BC59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A8" sqref="A8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INDEX(Calculations!Q$60:Q$66,MATCH('BHNVFEAL-HDVs-psgr'!$A2,Calculations!$G$60:$G$66,0))</f>
        <v>1.0421264822366382E-3</v>
      </c>
      <c r="C2" s="4">
        <f>INDEX(Calculations!R$60:R$66,MATCH('BHNVFEAL-HDVs-psgr'!$A2,Calculations!$G$60:$G$66,0))</f>
        <v>1.1434346470906699E-3</v>
      </c>
      <c r="D2" s="4">
        <f>INDEX(Calculations!S$60:S$66,MATCH('BHNVFEAL-HDVs-psgr'!$A2,Calculations!$G$60:$G$66,0))</f>
        <v>1.2102597503882875E-3</v>
      </c>
      <c r="E2" s="4">
        <f>INDEX(Calculations!T$60:T$66,MATCH('BHNVFEAL-HDVs-psgr'!$A2,Calculations!$G$60:$G$66,0))</f>
        <v>1.2209714970666239E-3</v>
      </c>
      <c r="F2" s="4">
        <f>INDEX(Calculations!U$60:U$66,MATCH('BHNVFEAL-HDVs-psgr'!$A2,Calculations!$G$60:$G$66,0))</f>
        <v>1.2754039569113729E-3</v>
      </c>
      <c r="G2" s="4">
        <f>INDEX(Calculations!V$60:V$66,MATCH('BHNVFEAL-HDVs-psgr'!$A2,Calculations!$G$60:$G$66,0))</f>
        <v>1.2310523296901142E-3</v>
      </c>
      <c r="H2" s="4">
        <f>INDEX(Calculations!W$60:W$66,MATCH('BHNVFEAL-HDVs-psgr'!$A2,Calculations!$G$60:$G$66,0))</f>
        <v>1.2221878055210474E-3</v>
      </c>
      <c r="I2" s="4">
        <f>INDEX(Calculations!X$60:X$66,MATCH('BHNVFEAL-HDVs-psgr'!$A2,Calculations!$G$60:$G$66,0))</f>
        <v>1.3150470027628199E-3</v>
      </c>
      <c r="J2" s="4">
        <f>INDEX(Calculations!Y$60:Y$66,MATCH('BHNVFEAL-HDVs-psgr'!$A2,Calculations!$G$60:$G$66,0))</f>
        <v>1.2819431966004362E-3</v>
      </c>
      <c r="K2" s="4">
        <f>INDEX(Calculations!Z$60:Z$66,MATCH('BHNVFEAL-HDVs-psgr'!$A2,Calculations!$G$60:$G$66,0))</f>
        <v>1.2804760857836569E-3</v>
      </c>
      <c r="L2" s="4">
        <f>INDEX(Calculations!AA$60:AA$66,MATCH('BHNVFEAL-HDVs-psgr'!$A2,Calculations!$G$60:$G$66,0))</f>
        <v>1.2883029426082474E-3</v>
      </c>
      <c r="M2" s="4">
        <f>INDEX(Calculations!AB$60:AB$66,MATCH('BHNVFEAL-HDVs-psgr'!$A2,Calculations!$G$60:$G$66,0))</f>
        <v>1.2953795382185088E-3</v>
      </c>
      <c r="N2" s="4">
        <f>INDEX(Calculations!AC$60:AC$66,MATCH('BHNVFEAL-HDVs-psgr'!$A2,Calculations!$G$60:$G$66,0))</f>
        <v>1.3062927172083662E-3</v>
      </c>
      <c r="O2" s="4">
        <f>INDEX(Calculations!AD$60:AD$66,MATCH('BHNVFEAL-HDVs-psgr'!$A2,Calculations!$G$60:$G$66,0))</f>
        <v>1.3146933068182566E-3</v>
      </c>
      <c r="P2" s="4">
        <f>INDEX(Calculations!AE$60:AE$66,MATCH('BHNVFEAL-HDVs-psgr'!$A2,Calculations!$G$60:$G$66,0))</f>
        <v>1.3225838224315714E-3</v>
      </c>
      <c r="Q2" s="4">
        <f>INDEX(Calculations!AF$60:AF$66,MATCH('BHNVFEAL-HDVs-psgr'!$A2,Calculations!$G$60:$G$66,0))</f>
        <v>1.3299784594359085E-3</v>
      </c>
      <c r="R2" s="4">
        <f>INDEX(Calculations!AG$60:AG$66,MATCH('BHNVFEAL-HDVs-psgr'!$A2,Calculations!$G$60:$G$66,0))</f>
        <v>1.3368560491449845E-3</v>
      </c>
      <c r="S2" s="4">
        <f>INDEX(Calculations!AH$60:AH$66,MATCH('BHNVFEAL-HDVs-psgr'!$A2,Calculations!$G$60:$G$66,0))</f>
        <v>1.3423871666114692E-3</v>
      </c>
      <c r="T2" s="4">
        <f>INDEX(Calculations!AI$60:AI$66,MATCH('BHNVFEAL-HDVs-psgr'!$A2,Calculations!$G$60:$G$66,0))</f>
        <v>1.3478783164879451E-3</v>
      </c>
      <c r="U2" s="4">
        <f>INDEX(Calculations!AJ$60:AJ$66,MATCH('BHNVFEAL-HDVs-psgr'!$A2,Calculations!$G$60:$G$66,0))</f>
        <v>1.3533046343704039E-3</v>
      </c>
      <c r="V2" s="4">
        <f>INDEX(Calculations!AK$60:AK$66,MATCH('BHNVFEAL-HDVs-psgr'!$A2,Calculations!$G$60:$G$66,0))</f>
        <v>1.3596664150138007E-3</v>
      </c>
      <c r="W2" s="4">
        <f>INDEX(Calculations!AL$60:AL$66,MATCH('BHNVFEAL-HDVs-psgr'!$A2,Calculations!$G$60:$G$66,0))</f>
        <v>1.3661735164365654E-3</v>
      </c>
      <c r="X2" s="4">
        <f>INDEX(Calculations!AM$60:AM$66,MATCH('BHNVFEAL-HDVs-psgr'!$A2,Calculations!$G$60:$G$66,0))</f>
        <v>1.3739783262699033E-3</v>
      </c>
      <c r="Y2" s="4">
        <f>INDEX(Calculations!AN$60:AN$66,MATCH('BHNVFEAL-HDVs-psgr'!$A2,Calculations!$G$60:$G$66,0))</f>
        <v>1.3817788585795627E-3</v>
      </c>
      <c r="Z2" s="4">
        <f>INDEX(Calculations!AO$60:AO$66,MATCH('BHNVFEAL-HDVs-psgr'!$A2,Calculations!$G$60:$G$66,0))</f>
        <v>1.3906669355334888E-3</v>
      </c>
      <c r="AA2" s="4">
        <f>INDEX(Calculations!AP$60:AP$66,MATCH('BHNVFEAL-HDVs-psgr'!$A2,Calculations!$G$60:$G$66,0))</f>
        <v>1.3999138981462547E-3</v>
      </c>
      <c r="AB2" s="4">
        <f>INDEX(Calculations!AQ$60:AQ$66,MATCH('BHNVFEAL-HDVs-psgr'!$A2,Calculations!$G$60:$G$66,0))</f>
        <v>1.4092254914048411E-3</v>
      </c>
      <c r="AC2" s="4">
        <f>INDEX(Calculations!AR$60:AR$66,MATCH('BHNVFEAL-HDVs-psgr'!$A2,Calculations!$G$60:$G$66,0))</f>
        <v>1.419314174949643E-3</v>
      </c>
      <c r="AD2" s="4">
        <f>INDEX(Calculations!AS$60:AS$66,MATCH('BHNVFEAL-HDVs-psgr'!$A2,Calculations!$G$60:$G$66,0))</f>
        <v>1.4295954907479094E-3</v>
      </c>
      <c r="AE2" s="4">
        <f>INDEX(Calculations!AT$60:AT$66,MATCH('BHNVFEAL-HDVs-psgr'!$A2,Calculations!$G$60:$G$66,0))</f>
        <v>1.4411197307586262E-3</v>
      </c>
      <c r="AF2" s="4">
        <f>INDEX(Calculations!AU$60:AU$66,MATCH('BHNVFEAL-HDVs-psgr'!$A2,Calculations!$G$60:$G$66,0))</f>
        <v>1.4531601952530769E-3</v>
      </c>
      <c r="AG2" s="4">
        <f>INDEX(Calculations!AV$60:AV$66,MATCH('BHNVFEAL-HDVs-psgr'!$A2,Calculations!$G$60:$G$66,0))</f>
        <v>1.4670055199753657E-3</v>
      </c>
    </row>
    <row r="3" spans="1:33">
      <c r="A3" t="s">
        <v>3</v>
      </c>
      <c r="B3" s="4">
        <f>INDEX(Calculations!Q$60:Q$66,MATCH('BHNVFEAL-HDVs-psgr'!$A3,Calculations!$G$60:$G$66,0))</f>
        <v>7.8094210383363881E-4</v>
      </c>
      <c r="C3" s="4">
        <f>INDEX(Calculations!R$60:R$66,MATCH('BHNVFEAL-HDVs-psgr'!$A3,Calculations!$G$60:$G$66,0))</f>
        <v>7.9509745327878986E-4</v>
      </c>
      <c r="D3" s="4">
        <f>INDEX(Calculations!S$60:S$66,MATCH('BHNVFEAL-HDVs-psgr'!$A3,Calculations!$G$60:$G$66,0))</f>
        <v>7.8894156052399715E-4</v>
      </c>
      <c r="E3" s="4">
        <f>INDEX(Calculations!T$60:T$66,MATCH('BHNVFEAL-HDVs-psgr'!$A3,Calculations!$G$60:$G$66,0))</f>
        <v>8.0520115933410403E-4</v>
      </c>
      <c r="F3" s="4">
        <f>INDEX(Calculations!U$60:U$66,MATCH('BHNVFEAL-HDVs-psgr'!$A3,Calculations!$G$60:$G$66,0))</f>
        <v>8.1797366559506013E-4</v>
      </c>
      <c r="G3" s="4">
        <f>INDEX(Calculations!V$60:V$66,MATCH('BHNVFEAL-HDVs-psgr'!$A3,Calculations!$G$60:$G$66,0))</f>
        <v>8.1849220123160244E-4</v>
      </c>
      <c r="H3" s="4">
        <f>INDEX(Calculations!W$60:W$66,MATCH('BHNVFEAL-HDVs-psgr'!$A3,Calculations!$G$60:$G$66,0))</f>
        <v>8.249898137693614E-4</v>
      </c>
      <c r="I3" s="4">
        <f>INDEX(Calculations!X$60:X$66,MATCH('BHNVFEAL-HDVs-psgr'!$A3,Calculations!$G$60:$G$66,0))</f>
        <v>8.2559695511637624E-4</v>
      </c>
      <c r="J3" s="4">
        <f>INDEX(Calculations!Y$60:Y$66,MATCH('BHNVFEAL-HDVs-psgr'!$A3,Calculations!$G$60:$G$66,0))</f>
        <v>8.3144259509526761E-4</v>
      </c>
      <c r="K3" s="4">
        <f>INDEX(Calculations!Z$60:Z$66,MATCH('BHNVFEAL-HDVs-psgr'!$A3,Calculations!$G$60:$G$66,0))</f>
        <v>8.3730307978724383E-4</v>
      </c>
      <c r="L3" s="4">
        <f>INDEX(Calculations!AA$60:AA$66,MATCH('BHNVFEAL-HDVs-psgr'!$A3,Calculations!$G$60:$G$66,0))</f>
        <v>8.4192243723898302E-4</v>
      </c>
      <c r="M3" s="4">
        <f>INDEX(Calculations!AB$60:AB$66,MATCH('BHNVFEAL-HDVs-psgr'!$A3,Calculations!$G$60:$G$66,0))</f>
        <v>8.4644825708566143E-4</v>
      </c>
      <c r="N3" s="4">
        <f>INDEX(Calculations!AC$60:AC$66,MATCH('BHNVFEAL-HDVs-psgr'!$A3,Calculations!$G$60:$G$66,0))</f>
        <v>8.5094298979103552E-4</v>
      </c>
      <c r="O3" s="4">
        <f>INDEX(Calculations!AD$60:AD$66,MATCH('BHNVFEAL-HDVs-psgr'!$A3,Calculations!$G$60:$G$66,0))</f>
        <v>8.5556525766898486E-4</v>
      </c>
      <c r="P3" s="4">
        <f>INDEX(Calculations!AE$60:AE$66,MATCH('BHNVFEAL-HDVs-psgr'!$A3,Calculations!$G$60:$G$66,0))</f>
        <v>8.5997690012856081E-4</v>
      </c>
      <c r="Q3" s="4">
        <f>INDEX(Calculations!AF$60:AF$66,MATCH('BHNVFEAL-HDVs-psgr'!$A3,Calculations!$G$60:$G$66,0))</f>
        <v>8.6436591352723625E-4</v>
      </c>
      <c r="R3" s="4">
        <f>INDEX(Calculations!AG$60:AG$66,MATCH('BHNVFEAL-HDVs-psgr'!$A3,Calculations!$G$60:$G$66,0))</f>
        <v>8.6870113317803321E-4</v>
      </c>
      <c r="S3" s="4">
        <f>INDEX(Calculations!AH$60:AH$66,MATCH('BHNVFEAL-HDVs-psgr'!$A3,Calculations!$G$60:$G$66,0))</f>
        <v>8.7307229041917094E-4</v>
      </c>
      <c r="T3" s="4">
        <f>INDEX(Calculations!AI$60:AI$66,MATCH('BHNVFEAL-HDVs-psgr'!$A3,Calculations!$G$60:$G$66,0))</f>
        <v>8.7740278608611937E-4</v>
      </c>
      <c r="U3" s="4">
        <f>INDEX(Calculations!AJ$60:AJ$66,MATCH('BHNVFEAL-HDVs-psgr'!$A3,Calculations!$G$60:$G$66,0))</f>
        <v>8.8172264008571494E-4</v>
      </c>
      <c r="V3" s="4">
        <f>INDEX(Calculations!AK$60:AK$66,MATCH('BHNVFEAL-HDVs-psgr'!$A3,Calculations!$G$60:$G$66,0))</f>
        <v>8.8605683524742274E-4</v>
      </c>
      <c r="W3" s="4">
        <f>INDEX(Calculations!AL$60:AL$66,MATCH('BHNVFEAL-HDVs-psgr'!$A3,Calculations!$G$60:$G$66,0))</f>
        <v>8.9041894324511052E-4</v>
      </c>
      <c r="X3" s="4">
        <f>INDEX(Calculations!AM$60:AM$66,MATCH('BHNVFEAL-HDVs-psgr'!$A3,Calculations!$G$60:$G$66,0))</f>
        <v>8.9567736936917066E-4</v>
      </c>
      <c r="Y3" s="4">
        <f>INDEX(Calculations!AN$60:AN$66,MATCH('BHNVFEAL-HDVs-psgr'!$A3,Calculations!$G$60:$G$66,0))</f>
        <v>9.013505764526484E-4</v>
      </c>
      <c r="Z3" s="4">
        <f>INDEX(Calculations!AO$60:AO$66,MATCH('BHNVFEAL-HDVs-psgr'!$A3,Calculations!$G$60:$G$66,0))</f>
        <v>9.0747139706188302E-4</v>
      </c>
      <c r="AA3" s="4">
        <f>INDEX(Calculations!AP$60:AP$66,MATCH('BHNVFEAL-HDVs-psgr'!$A3,Calculations!$G$60:$G$66,0))</f>
        <v>9.1404600730172765E-4</v>
      </c>
      <c r="AB3" s="4">
        <f>INDEX(Calculations!AQ$60:AQ$66,MATCH('BHNVFEAL-HDVs-psgr'!$A3,Calculations!$G$60:$G$66,0))</f>
        <v>9.2096902952381872E-4</v>
      </c>
      <c r="AC3" s="4">
        <f>INDEX(Calculations!AR$60:AR$66,MATCH('BHNVFEAL-HDVs-psgr'!$A3,Calculations!$G$60:$G$66,0))</f>
        <v>9.2828468865166361E-4</v>
      </c>
      <c r="AD3" s="4">
        <f>INDEX(Calculations!AS$60:AS$66,MATCH('BHNVFEAL-HDVs-psgr'!$A3,Calculations!$G$60:$G$66,0))</f>
        <v>9.3600822982564961E-4</v>
      </c>
      <c r="AE3" s="4">
        <f>INDEX(Calculations!AT$60:AT$66,MATCH('BHNVFEAL-HDVs-psgr'!$A3,Calculations!$G$60:$G$66,0))</f>
        <v>9.4409591809371189E-4</v>
      </c>
      <c r="AF3" s="4">
        <f>INDEX(Calculations!AU$60:AU$66,MATCH('BHNVFEAL-HDVs-psgr'!$A3,Calculations!$G$60:$G$66,0))</f>
        <v>9.5256318579637624E-4</v>
      </c>
      <c r="AG3" s="4">
        <f>INDEX(Calculations!AV$60:AV$66,MATCH('BHNVFEAL-HDVs-psgr'!$A3,Calculations!$G$60:$G$66,0))</f>
        <v>9.6139057366390404E-4</v>
      </c>
    </row>
    <row r="4" spans="1:33">
      <c r="A4" t="s">
        <v>4</v>
      </c>
      <c r="B4" s="4">
        <f>INDEX(Calculations!Q$60:Q$66,MATCH('BHNVFEAL-HDVs-psgr'!$A4,Calculations!$G$60:$G$66,0))</f>
        <v>2.3556484003033834E-3</v>
      </c>
      <c r="C4" s="4">
        <f>INDEX(Calculations!R$60:R$66,MATCH('BHNVFEAL-HDVs-psgr'!$A4,Calculations!$G$60:$G$66,0))</f>
        <v>2.4882776912357567E-3</v>
      </c>
      <c r="D4" s="4">
        <f>INDEX(Calculations!S$60:S$66,MATCH('BHNVFEAL-HDVs-psgr'!$A4,Calculations!$G$60:$G$66,0))</f>
        <v>2.4068789176920724E-3</v>
      </c>
      <c r="E4" s="4">
        <f>INDEX(Calculations!T$60:T$66,MATCH('BHNVFEAL-HDVs-psgr'!$A4,Calculations!$G$60:$G$66,0))</f>
        <v>2.5673621218384726E-3</v>
      </c>
      <c r="F4" s="4">
        <f>INDEX(Calculations!U$60:U$66,MATCH('BHNVFEAL-HDVs-psgr'!$A4,Calculations!$G$60:$G$66,0))</f>
        <v>2.85577210767854E-3</v>
      </c>
      <c r="G4" s="4">
        <f>INDEX(Calculations!V$60:V$66,MATCH('BHNVFEAL-HDVs-psgr'!$A4,Calculations!$G$60:$G$66,0))</f>
        <v>2.7939507532291916E-3</v>
      </c>
      <c r="H4" s="4">
        <f>INDEX(Calculations!W$60:W$66,MATCH('BHNVFEAL-HDVs-psgr'!$A4,Calculations!$G$60:$G$66,0))</f>
        <v>2.8805763776004099E-3</v>
      </c>
      <c r="I4" s="4">
        <f>INDEX(Calculations!X$60:X$66,MATCH('BHNVFEAL-HDVs-psgr'!$A4,Calculations!$G$60:$G$66,0))</f>
        <v>2.12478543655747E-3</v>
      </c>
      <c r="J4" s="4">
        <f>INDEX(Calculations!Y$60:Y$66,MATCH('BHNVFEAL-HDVs-psgr'!$A4,Calculations!$G$60:$G$66,0))</f>
        <v>2.1184008060153919E-3</v>
      </c>
      <c r="K4" s="4">
        <f>INDEX(Calculations!Z$60:Z$66,MATCH('BHNVFEAL-HDVs-psgr'!$A4,Calculations!$G$60:$G$66,0))</f>
        <v>2.1192518563009585E-3</v>
      </c>
      <c r="L4" s="4">
        <f>INDEX(Calculations!AA$60:AA$66,MATCH('BHNVFEAL-HDVs-psgr'!$A4,Calculations!$G$60:$G$66,0))</f>
        <v>2.1321519822245318E-3</v>
      </c>
      <c r="M4" s="4">
        <f>INDEX(Calculations!AB$60:AB$66,MATCH('BHNVFEAL-HDVs-psgr'!$A4,Calculations!$G$60:$G$66,0))</f>
        <v>2.1592777918832133E-3</v>
      </c>
      <c r="N4" s="4">
        <f>INDEX(Calculations!AC$60:AC$66,MATCH('BHNVFEAL-HDVs-psgr'!$A4,Calculations!$G$60:$G$66,0))</f>
        <v>2.1937893598376833E-3</v>
      </c>
      <c r="O4" s="4">
        <f>INDEX(Calculations!AD$60:AD$66,MATCH('BHNVFEAL-HDVs-psgr'!$A4,Calculations!$G$60:$G$66,0))</f>
        <v>2.199549734529438E-3</v>
      </c>
      <c r="P4" s="4">
        <f>INDEX(Calculations!AE$60:AE$66,MATCH('BHNVFEAL-HDVs-psgr'!$A4,Calculations!$G$60:$G$66,0))</f>
        <v>2.1905272744227652E-3</v>
      </c>
      <c r="Q4" s="4">
        <f>INDEX(Calculations!AF$60:AF$66,MATCH('BHNVFEAL-HDVs-psgr'!$A4,Calculations!$G$60:$G$66,0))</f>
        <v>2.1959579536410703E-3</v>
      </c>
      <c r="R4" s="4">
        <f>INDEX(Calculations!AG$60:AG$66,MATCH('BHNVFEAL-HDVs-psgr'!$A4,Calculations!$G$60:$G$66,0))</f>
        <v>2.193291171327303E-3</v>
      </c>
      <c r="S4" s="4">
        <f>INDEX(Calculations!AH$60:AH$66,MATCH('BHNVFEAL-HDVs-psgr'!$A4,Calculations!$G$60:$G$66,0))</f>
        <v>2.1960141529914746E-3</v>
      </c>
      <c r="T4" s="4">
        <f>INDEX(Calculations!AI$60:AI$66,MATCH('BHNVFEAL-HDVs-psgr'!$A4,Calculations!$G$60:$G$66,0))</f>
        <v>2.1959521532882807E-3</v>
      </c>
      <c r="U4" s="4">
        <f>INDEX(Calculations!AJ$60:AJ$66,MATCH('BHNVFEAL-HDVs-psgr'!$A4,Calculations!$G$60:$G$66,0))</f>
        <v>2.1957507532232474E-3</v>
      </c>
      <c r="V4" s="4">
        <f>INDEX(Calculations!AK$60:AK$66,MATCH('BHNVFEAL-HDVs-psgr'!$A4,Calculations!$G$60:$G$66,0))</f>
        <v>2.1955865017378898E-3</v>
      </c>
      <c r="W4" s="4">
        <f>INDEX(Calculations!AL$60:AL$66,MATCH('BHNVFEAL-HDVs-psgr'!$A4,Calculations!$G$60:$G$66,0))</f>
        <v>2.2063096919520274E-3</v>
      </c>
      <c r="X4" s="4">
        <f>INDEX(Calculations!AM$60:AM$66,MATCH('BHNVFEAL-HDVs-psgr'!$A4,Calculations!$G$60:$G$66,0))</f>
        <v>2.2191842624701089E-3</v>
      </c>
      <c r="Y4" s="4">
        <f>INDEX(Calculations!AN$60:AN$66,MATCH('BHNVFEAL-HDVs-psgr'!$A4,Calculations!$G$60:$G$66,0))</f>
        <v>2.2358532640165928E-3</v>
      </c>
      <c r="Z4" s="4">
        <f>INDEX(Calculations!AO$60:AO$66,MATCH('BHNVFEAL-HDVs-psgr'!$A4,Calculations!$G$60:$G$66,0))</f>
        <v>2.254429623997981E-3</v>
      </c>
      <c r="AA4" s="4">
        <f>INDEX(Calculations!AP$60:AP$66,MATCH('BHNVFEAL-HDVs-psgr'!$A4,Calculations!$G$60:$G$66,0))</f>
        <v>2.275163569860138E-3</v>
      </c>
      <c r="AB4" s="4">
        <f>INDEX(Calculations!AQ$60:AQ$66,MATCH('BHNVFEAL-HDVs-psgr'!$A4,Calculations!$G$60:$G$66,0))</f>
        <v>2.2928497653260391E-3</v>
      </c>
      <c r="AC4" s="4">
        <f>INDEX(Calculations!AR$60:AR$66,MATCH('BHNVFEAL-HDVs-psgr'!$A4,Calculations!$G$60:$G$66,0))</f>
        <v>2.3012236172637959E-3</v>
      </c>
      <c r="AD4" s="4">
        <f>INDEX(Calculations!AS$60:AS$66,MATCH('BHNVFEAL-HDVs-psgr'!$A4,Calculations!$G$60:$G$66,0))</f>
        <v>2.3129574292258593E-3</v>
      </c>
      <c r="AE4" s="4">
        <f>INDEX(Calculations!AT$60:AT$66,MATCH('BHNVFEAL-HDVs-psgr'!$A4,Calculations!$G$60:$G$66,0))</f>
        <v>2.3258890826807961E-3</v>
      </c>
      <c r="AF4" s="4">
        <f>INDEX(Calculations!AU$60:AU$66,MATCH('BHNVFEAL-HDVs-psgr'!$A4,Calculations!$G$60:$G$66,0))</f>
        <v>2.3392842835134628E-3</v>
      </c>
      <c r="AG4" s="4">
        <f>INDEX(Calculations!AV$60:AV$66,MATCH('BHNVFEAL-HDVs-psgr'!$A4,Calculations!$G$60:$G$66,0))</f>
        <v>2.3599431116677178E-3</v>
      </c>
    </row>
    <row r="5" spans="1:33">
      <c r="A5" t="s">
        <v>5</v>
      </c>
      <c r="B5" s="4">
        <f>INDEX(Calculations!Q$60:Q$66,MATCH('BHNVFEAL-HDVs-psgr'!$A5,Calculations!$G$60:$G$66,0))</f>
        <v>6.5400497602213531E-4</v>
      </c>
      <c r="C5" s="4">
        <f>INDEX(Calculations!R$60:R$66,MATCH('BHNVFEAL-HDVs-psgr'!$A5,Calculations!$G$60:$G$66,0))</f>
        <v>6.5944753824325874E-4</v>
      </c>
      <c r="D5" s="4">
        <f>INDEX(Calculations!S$60:S$66,MATCH('BHNVFEAL-HDVs-psgr'!$A5,Calculations!$G$60:$G$66,0))</f>
        <v>6.6642402494939009E-4</v>
      </c>
      <c r="E5" s="4">
        <f>INDEX(Calculations!T$60:T$66,MATCH('BHNVFEAL-HDVs-psgr'!$A5,Calculations!$G$60:$G$66,0))</f>
        <v>6.6993120699579498E-4</v>
      </c>
      <c r="F5" s="4">
        <f>INDEX(Calculations!U$60:U$66,MATCH('BHNVFEAL-HDVs-psgr'!$A5,Calculations!$G$60:$G$66,0))</f>
        <v>6.7749250810835218E-4</v>
      </c>
      <c r="G5" s="4">
        <f>INDEX(Calculations!V$60:V$66,MATCH('BHNVFEAL-HDVs-psgr'!$A5,Calculations!$G$60:$G$66,0))</f>
        <v>6.8225595273389676E-4</v>
      </c>
      <c r="H5" s="4">
        <f>INDEX(Calculations!W$60:W$66,MATCH('BHNVFEAL-HDVs-psgr'!$A5,Calculations!$G$60:$G$66,0))</f>
        <v>6.8698595980247522E-4</v>
      </c>
      <c r="I5" s="4">
        <f>INDEX(Calculations!X$60:X$66,MATCH('BHNVFEAL-HDVs-psgr'!$A5,Calculations!$G$60:$G$66,0))</f>
        <v>6.8826689854126254E-4</v>
      </c>
      <c r="J5" s="4">
        <f>INDEX(Calculations!Y$60:Y$66,MATCH('BHNVFEAL-HDVs-psgr'!$A5,Calculations!$G$60:$G$66,0))</f>
        <v>6.9286221580667628E-4</v>
      </c>
      <c r="K5" s="4">
        <f>INDEX(Calculations!Z$60:Z$66,MATCH('BHNVFEAL-HDVs-psgr'!$A5,Calculations!$G$60:$G$66,0))</f>
        <v>6.9852790696031957E-4</v>
      </c>
      <c r="L5" s="4">
        <f>INDEX(Calculations!AA$60:AA$66,MATCH('BHNVFEAL-HDVs-psgr'!$A5,Calculations!$G$60:$G$66,0))</f>
        <v>7.0340034257309291E-4</v>
      </c>
      <c r="M5" s="4">
        <f>INDEX(Calculations!AB$60:AB$66,MATCH('BHNVFEAL-HDVs-psgr'!$A5,Calculations!$G$60:$G$66,0))</f>
        <v>7.0776950795877847E-4</v>
      </c>
      <c r="N5" s="4">
        <f>INDEX(Calculations!AC$60:AC$66,MATCH('BHNVFEAL-HDVs-psgr'!$A5,Calculations!$G$60:$G$66,0))</f>
        <v>7.1210392857552643E-4</v>
      </c>
      <c r="O5" s="4">
        <f>INDEX(Calculations!AD$60:AD$66,MATCH('BHNVFEAL-HDVs-psgr'!$A5,Calculations!$G$60:$G$66,0))</f>
        <v>7.1646107511958703E-4</v>
      </c>
      <c r="P5" s="4">
        <f>INDEX(Calculations!AE$60:AE$66,MATCH('BHNVFEAL-HDVs-psgr'!$A5,Calculations!$G$60:$G$66,0))</f>
        <v>7.206891982547961E-4</v>
      </c>
      <c r="Q5" s="4">
        <f>INDEX(Calculations!AF$60:AF$66,MATCH('BHNVFEAL-HDVs-psgr'!$A5,Calculations!$G$60:$G$66,0))</f>
        <v>7.2499124931589684E-4</v>
      </c>
      <c r="R5" s="4">
        <f>INDEX(Calculations!AG$60:AG$66,MATCH('BHNVFEAL-HDVs-psgr'!$A5,Calculations!$G$60:$G$66,0))</f>
        <v>7.2932373179261482E-4</v>
      </c>
      <c r="S5" s="4">
        <f>INDEX(Calculations!AH$60:AH$66,MATCH('BHNVFEAL-HDVs-psgr'!$A5,Calculations!$G$60:$G$66,0))</f>
        <v>7.3368406572921988E-4</v>
      </c>
      <c r="T5" s="4">
        <f>INDEX(Calculations!AI$60:AI$66,MATCH('BHNVFEAL-HDVs-psgr'!$A5,Calculations!$G$60:$G$66,0))</f>
        <v>7.3807580142462299E-4</v>
      </c>
      <c r="U5" s="4">
        <f>INDEX(Calculations!AJ$60:AJ$66,MATCH('BHNVFEAL-HDVs-psgr'!$A5,Calculations!$G$60:$G$66,0))</f>
        <v>7.4236533270134449E-4</v>
      </c>
      <c r="V5" s="4">
        <f>INDEX(Calculations!AK$60:AK$66,MATCH('BHNVFEAL-HDVs-psgr'!$A5,Calculations!$G$60:$G$66,0))</f>
        <v>7.4671412979748959E-4</v>
      </c>
      <c r="W5" s="4">
        <f>INDEX(Calculations!AL$60:AL$66,MATCH('BHNVFEAL-HDVs-psgr'!$A5,Calculations!$G$60:$G$66,0))</f>
        <v>7.5109375272188774E-4</v>
      </c>
      <c r="X5" s="4">
        <f>INDEX(Calculations!AM$60:AM$66,MATCH('BHNVFEAL-HDVs-psgr'!$A5,Calculations!$G$60:$G$66,0))</f>
        <v>7.563687739233347E-4</v>
      </c>
      <c r="Y5" s="4">
        <f>INDEX(Calculations!AN$60:AN$66,MATCH('BHNVFEAL-HDVs-psgr'!$A5,Calculations!$G$60:$G$66,0))</f>
        <v>7.6202998314250632E-4</v>
      </c>
      <c r="Z5" s="4">
        <f>INDEX(Calculations!AO$60:AO$66,MATCH('BHNVFEAL-HDVs-psgr'!$A5,Calculations!$G$60:$G$66,0))</f>
        <v>7.6815233372074052E-4</v>
      </c>
      <c r="AA5" s="4">
        <f>INDEX(Calculations!AP$60:AP$66,MATCH('BHNVFEAL-HDVs-psgr'!$A5,Calculations!$G$60:$G$66,0))</f>
        <v>7.7470481393008129E-4</v>
      </c>
      <c r="AB5" s="4">
        <f>INDEX(Calculations!AQ$60:AQ$66,MATCH('BHNVFEAL-HDVs-psgr'!$A5,Calculations!$G$60:$G$66,0))</f>
        <v>7.8161480291477213E-4</v>
      </c>
      <c r="AC5" s="4">
        <f>INDEX(Calculations!AR$60:AR$66,MATCH('BHNVFEAL-HDVs-psgr'!$A5,Calculations!$G$60:$G$66,0))</f>
        <v>7.8894221185244568E-4</v>
      </c>
      <c r="AD5" s="4">
        <f>INDEX(Calculations!AS$60:AS$66,MATCH('BHNVFEAL-HDVs-psgr'!$A5,Calculations!$G$60:$G$66,0))</f>
        <v>7.9667149328869471E-4</v>
      </c>
      <c r="AE5" s="4">
        <f>INDEX(Calculations!AT$60:AT$66,MATCH('BHNVFEAL-HDVs-psgr'!$A5,Calculations!$G$60:$G$66,0))</f>
        <v>8.0480792075070826E-4</v>
      </c>
      <c r="AF5" s="4">
        <f>INDEX(Calculations!AU$60:AU$66,MATCH('BHNVFEAL-HDVs-psgr'!$A5,Calculations!$G$60:$G$66,0))</f>
        <v>8.1339821609529791E-4</v>
      </c>
      <c r="AG5" s="4">
        <f>INDEX(Calculations!AV$60:AV$66,MATCH('BHNVFEAL-HDVs-psgr'!$A5,Calculations!$G$60:$G$66,0))</f>
        <v>8.2241846476501423E-4</v>
      </c>
    </row>
    <row r="6" spans="1:33">
      <c r="A6" s="177" t="s">
        <v>6</v>
      </c>
      <c r="B6" s="4">
        <f>Calculations!X64</f>
        <v>1.8504353962309138E-3</v>
      </c>
      <c r="C6" s="4">
        <f>Calculations!Y64</f>
        <v>1.8778264297152176E-3</v>
      </c>
      <c r="D6" s="4">
        <f>Calculations!Z64</f>
        <v>1.8916177869907117E-3</v>
      </c>
      <c r="E6" s="4">
        <f>Calculations!AA64</f>
        <v>1.8959621476659745E-3</v>
      </c>
      <c r="F6" s="4">
        <f>Calculations!AB64</f>
        <v>1.8960593115474769E-3</v>
      </c>
      <c r="G6" s="4">
        <f>Calculations!AC64</f>
        <v>1.9063073302453576E-3</v>
      </c>
      <c r="H6" s="4">
        <f>Calculations!AD64</f>
        <v>1.9055945813184123E-3</v>
      </c>
      <c r="I6" s="4">
        <f>Calculations!AE64</f>
        <v>1.911692109214128E-3</v>
      </c>
      <c r="J6" s="4">
        <f>Calculations!AF64</f>
        <v>1.9209985534237538E-3</v>
      </c>
      <c r="K6" s="4">
        <f>Calculations!AG64</f>
        <v>1.9306316349439632E-3</v>
      </c>
      <c r="L6" s="4">
        <f>Calculations!AH64</f>
        <v>1.9358642803683286E-3</v>
      </c>
      <c r="M6" s="4">
        <f>Calculations!AI64</f>
        <v>1.9415314788198562E-3</v>
      </c>
      <c r="N6" s="4">
        <f>Calculations!AJ64</f>
        <v>1.9390349559312984E-3</v>
      </c>
      <c r="O6" s="4">
        <f>Calculations!AK64</f>
        <v>1.9446013618452239E-3</v>
      </c>
      <c r="P6" s="4">
        <f>Calculations!AL64</f>
        <v>1.9547473841844856E-3</v>
      </c>
      <c r="Q6" s="4">
        <f>Calculations!AM64</f>
        <v>1.9585822521353854E-3</v>
      </c>
      <c r="R6" s="4">
        <f>Calculations!AN64</f>
        <v>1.9578261828919943E-3</v>
      </c>
      <c r="S6" s="4">
        <f>Calculations!AO64</f>
        <v>1.9716453358748433E-3</v>
      </c>
      <c r="T6" s="4">
        <f>Calculations!AP64</f>
        <v>1.9800500854419848E-3</v>
      </c>
      <c r="U6" s="4">
        <f>Calculations!AQ64</f>
        <v>1.9867842092019901E-3</v>
      </c>
      <c r="V6" s="4">
        <f>Calculations!AR64</f>
        <v>1.9910944748744623E-3</v>
      </c>
      <c r="W6" s="4">
        <f>Calculations!AS64</f>
        <v>1.999987995376251E-3</v>
      </c>
      <c r="X6" s="4">
        <f>Calculations!AT64</f>
        <v>2.0121320787152776E-3</v>
      </c>
      <c r="Y6" s="4">
        <f>Calculations!AU64</f>
        <v>2.0175049039752725E-3</v>
      </c>
      <c r="Z6" s="4">
        <f>Calculations!AV64</f>
        <v>2.0263093065673531E-3</v>
      </c>
      <c r="AA6" s="4">
        <f>Calculations!AW64</f>
        <v>2.0384146059300883E-3</v>
      </c>
      <c r="AB6" s="4">
        <f>Calculations!AX64</f>
        <v>2.0446896699340749E-3</v>
      </c>
      <c r="AC6" s="4">
        <f>Calculations!AY64</f>
        <v>2.0523216423252886E-3</v>
      </c>
      <c r="AD6" s="4">
        <f>Calculations!AZ64</f>
        <v>2.0591198190472435E-3</v>
      </c>
      <c r="AE6" s="4">
        <f>Calculations!BA64</f>
        <v>2.0714726706196193E-3</v>
      </c>
      <c r="AF6" s="4">
        <f>Calculations!BB64</f>
        <v>2.0772223089091653E-3</v>
      </c>
      <c r="AG6" s="4">
        <f>Calculations!BC64</f>
        <v>2.0868940481076461E-3</v>
      </c>
    </row>
    <row r="7" spans="1:33">
      <c r="A7" t="s">
        <v>64</v>
      </c>
      <c r="B7" s="4">
        <f>INDEX(Calculations!Q$60:Q$66,MATCH('BHNVFEAL-HDVs-psgr'!$A7,Calculations!$G$60:$G$66,0))</f>
        <v>7.8153136402077763E-4</v>
      </c>
      <c r="C7" s="4">
        <f>INDEX(Calculations!R$60:R$66,MATCH('BHNVFEAL-HDVs-psgr'!$A7,Calculations!$G$60:$G$66,0))</f>
        <v>7.8229444796678942E-4</v>
      </c>
      <c r="D7" s="4">
        <f>INDEX(Calculations!S$60:S$66,MATCH('BHNVFEAL-HDVs-psgr'!$A7,Calculations!$G$60:$G$66,0))</f>
        <v>7.9108722488107047E-4</v>
      </c>
      <c r="E7" s="4">
        <f>INDEX(Calculations!T$60:T$66,MATCH('BHNVFEAL-HDVs-psgr'!$A7,Calculations!$G$60:$G$66,0))</f>
        <v>8.0462961330056621E-4</v>
      </c>
      <c r="F7" s="4">
        <f>INDEX(Calculations!U$60:U$66,MATCH('BHNVFEAL-HDVs-psgr'!$A7,Calculations!$G$60:$G$66,0))</f>
        <v>8.136238050447511E-4</v>
      </c>
      <c r="G7" s="4">
        <f>INDEX(Calculations!V$60:V$66,MATCH('BHNVFEAL-HDVs-psgr'!$A7,Calculations!$G$60:$G$66,0))</f>
        <v>8.2746528846727903E-4</v>
      </c>
      <c r="H7" s="4">
        <f>INDEX(Calculations!W$60:W$66,MATCH('BHNVFEAL-HDVs-psgr'!$A7,Calculations!$G$60:$G$66,0))</f>
        <v>8.2414230525586327E-4</v>
      </c>
      <c r="I7" s="4">
        <f>INDEX(Calculations!X$60:X$66,MATCH('BHNVFEAL-HDVs-psgr'!$A7,Calculations!$G$60:$G$66,0))</f>
        <v>8.0507617551258618E-4</v>
      </c>
      <c r="J7" s="4">
        <f>INDEX(Calculations!Y$60:Y$66,MATCH('BHNVFEAL-HDVs-psgr'!$A7,Calculations!$G$60:$G$66,0))</f>
        <v>8.1429369446511975E-4</v>
      </c>
      <c r="K7" s="4">
        <f>INDEX(Calculations!Z$60:Z$66,MATCH('BHNVFEAL-HDVs-psgr'!$A7,Calculations!$G$60:$G$66,0))</f>
        <v>8.1897803733058181E-4</v>
      </c>
      <c r="L7" s="4">
        <f>INDEX(Calculations!AA$60:AA$66,MATCH('BHNVFEAL-HDVs-psgr'!$A7,Calculations!$G$60:$G$66,0))</f>
        <v>8.230260407656255E-4</v>
      </c>
      <c r="M7" s="4">
        <f>INDEX(Calculations!AB$60:AB$66,MATCH('BHNVFEAL-HDVs-psgr'!$A7,Calculations!$G$60:$G$66,0))</f>
        <v>8.2714268493294738E-4</v>
      </c>
      <c r="N7" s="4">
        <f>INDEX(Calculations!AC$60:AC$66,MATCH('BHNVFEAL-HDVs-psgr'!$A7,Calculations!$G$60:$G$66,0))</f>
        <v>8.3135878763733071E-4</v>
      </c>
      <c r="O7" s="4">
        <f>INDEX(Calculations!AD$60:AD$66,MATCH('BHNVFEAL-HDVs-psgr'!$A7,Calculations!$G$60:$G$66,0))</f>
        <v>8.3524943942323677E-4</v>
      </c>
      <c r="P7" s="4">
        <f>INDEX(Calculations!AE$60:AE$66,MATCH('BHNVFEAL-HDVs-psgr'!$A7,Calculations!$G$60:$G$66,0))</f>
        <v>8.3925901451263607E-4</v>
      </c>
      <c r="Q7" s="4">
        <f>INDEX(Calculations!AF$60:AF$66,MATCH('BHNVFEAL-HDVs-psgr'!$A7,Calculations!$G$60:$G$66,0))</f>
        <v>8.4284095110532837E-4</v>
      </c>
      <c r="R7" s="4">
        <f>INDEX(Calculations!AG$60:AG$66,MATCH('BHNVFEAL-HDVs-psgr'!$A7,Calculations!$G$60:$G$66,0))</f>
        <v>8.4625607832513889E-4</v>
      </c>
      <c r="S7" s="4">
        <f>INDEX(Calculations!AH$60:AH$66,MATCH('BHNVFEAL-HDVs-psgr'!$A7,Calculations!$G$60:$G$66,0))</f>
        <v>8.496832191880264E-4</v>
      </c>
      <c r="T7" s="4">
        <f>INDEX(Calculations!AI$60:AI$66,MATCH('BHNVFEAL-HDVs-psgr'!$A7,Calculations!$G$60:$G$66,0))</f>
        <v>8.5301725465771058E-4</v>
      </c>
      <c r="U7" s="4">
        <f>INDEX(Calculations!AJ$60:AJ$66,MATCH('BHNVFEAL-HDVs-psgr'!$A7,Calculations!$G$60:$G$66,0))</f>
        <v>8.5676651810628771E-4</v>
      </c>
      <c r="V7" s="4">
        <f>INDEX(Calculations!AK$60:AK$66,MATCH('BHNVFEAL-HDVs-psgr'!$A7,Calculations!$G$60:$G$66,0))</f>
        <v>8.6014755760364828E-4</v>
      </c>
      <c r="W7" s="4">
        <f>INDEX(Calculations!AL$60:AL$66,MATCH('BHNVFEAL-HDVs-psgr'!$A7,Calculations!$G$60:$G$66,0))</f>
        <v>8.6345786129258021E-4</v>
      </c>
      <c r="X7" s="4">
        <f>INDEX(Calculations!AM$60:AM$66,MATCH('BHNVFEAL-HDVs-psgr'!$A7,Calculations!$G$60:$G$66,0))</f>
        <v>8.6747457440182365E-4</v>
      </c>
      <c r="Y7" s="4">
        <f>INDEX(Calculations!AN$60:AN$66,MATCH('BHNVFEAL-HDVs-psgr'!$A7,Calculations!$G$60:$G$66,0))</f>
        <v>8.718695600942642E-4</v>
      </c>
      <c r="Z7" s="4">
        <f>INDEX(Calculations!AO$60:AO$66,MATCH('BHNVFEAL-HDVs-psgr'!$A7,Calculations!$G$60:$G$66,0))</f>
        <v>8.7666952774404676E-4</v>
      </c>
      <c r="AA7" s="4">
        <f>INDEX(Calculations!AP$60:AP$66,MATCH('BHNVFEAL-HDVs-psgr'!$A7,Calculations!$G$60:$G$66,0))</f>
        <v>8.8174582124114287E-4</v>
      </c>
      <c r="AB7" s="4">
        <f>INDEX(Calculations!AQ$60:AQ$66,MATCH('BHNVFEAL-HDVs-psgr'!$A7,Calculations!$G$60:$G$66,0))</f>
        <v>8.8715703485509436E-4</v>
      </c>
      <c r="AC7" s="4">
        <f>INDEX(Calculations!AR$60:AR$66,MATCH('BHNVFEAL-HDVs-psgr'!$A7,Calculations!$G$60:$G$66,0))</f>
        <v>8.9281873216542559E-4</v>
      </c>
      <c r="AD7" s="4">
        <f>INDEX(Calculations!AS$60:AS$66,MATCH('BHNVFEAL-HDVs-psgr'!$A7,Calculations!$G$60:$G$66,0))</f>
        <v>8.9884166852269515E-4</v>
      </c>
      <c r="AE7" s="4">
        <f>INDEX(Calculations!AT$60:AT$66,MATCH('BHNVFEAL-HDVs-psgr'!$A7,Calculations!$G$60:$G$66,0))</f>
        <v>9.051242791863252E-4</v>
      </c>
      <c r="AF7" s="4">
        <f>INDEX(Calculations!AU$60:AU$66,MATCH('BHNVFEAL-HDVs-psgr'!$A7,Calculations!$G$60:$G$66,0))</f>
        <v>9.1176779917355693E-4</v>
      </c>
      <c r="AG7" s="4">
        <f>INDEX(Calculations!AV$60:AV$66,MATCH('BHNVFEAL-HDVs-psgr'!$A7,Calculations!$G$60:$G$66,0))</f>
        <v>9.1896439824915542E-4</v>
      </c>
    </row>
    <row r="8" spans="1:33">
      <c r="A8" s="177" t="s">
        <v>65</v>
      </c>
      <c r="B8" s="4">
        <f>Calculations!X66</f>
        <v>9.4673813871704341E-4</v>
      </c>
      <c r="C8" s="4">
        <f>Calculations!Y66</f>
        <v>9.4774000112869347E-4</v>
      </c>
      <c r="D8" s="4">
        <f>Calculations!Z66</f>
        <v>9.5031926784386908E-4</v>
      </c>
      <c r="E8" s="4">
        <f>Calculations!AA66</f>
        <v>9.5205763232893061E-4</v>
      </c>
      <c r="F8" s="4">
        <f>Calculations!AB66</f>
        <v>9.5318774810468571E-4</v>
      </c>
      <c r="G8" s="4">
        <f>Calculations!AC66</f>
        <v>9.5318774810468571E-4</v>
      </c>
      <c r="H8" s="4">
        <f>Calculations!AD66</f>
        <v>9.5318774810468571E-4</v>
      </c>
      <c r="I8" s="4">
        <f>Calculations!AE66</f>
        <v>9.5318774810468571E-4</v>
      </c>
      <c r="J8" s="4">
        <f>Calculations!AF66</f>
        <v>9.5318774810468571E-4</v>
      </c>
      <c r="K8" s="4">
        <f>Calculations!AG66</f>
        <v>9.5318774810468571E-4</v>
      </c>
      <c r="L8" s="4">
        <f>Calculations!AH66</f>
        <v>9.5318774810468571E-4</v>
      </c>
      <c r="M8" s="4">
        <f>Calculations!AI66</f>
        <v>9.5318774810468571E-4</v>
      </c>
      <c r="N8" s="4">
        <f>Calculations!AJ66</f>
        <v>9.5318774810468571E-4</v>
      </c>
      <c r="O8" s="4">
        <f>Calculations!AK66</f>
        <v>9.5318774810468571E-4</v>
      </c>
      <c r="P8" s="4">
        <f>Calculations!AL66</f>
        <v>1.1978998665875551E-3</v>
      </c>
      <c r="Q8" s="4">
        <f>Calculations!AM66</f>
        <v>1.2265945323609061E-3</v>
      </c>
      <c r="R8" s="4">
        <f>Calculations!AN66</f>
        <v>1.253079257263082E-3</v>
      </c>
      <c r="S8" s="4">
        <f>Calculations!AO66</f>
        <v>1.2726437586033537E-3</v>
      </c>
      <c r="T8" s="4">
        <f>Calculations!AP66</f>
        <v>1.2942008050127838E-3</v>
      </c>
      <c r="U8" s="4">
        <f>Calculations!AQ66</f>
        <v>1.3135174281794363E-3</v>
      </c>
      <c r="V8" s="4">
        <f>Calculations!AR66</f>
        <v>1.3317363167357982E-3</v>
      </c>
      <c r="W8" s="4">
        <f>Calculations!AS66</f>
        <v>1.3495980465446881E-3</v>
      </c>
      <c r="X8" s="4">
        <f>Calculations!AT66</f>
        <v>1.367048261094332E-3</v>
      </c>
      <c r="Y8" s="4">
        <f>Calculations!AU66</f>
        <v>1.3828384660491729E-3</v>
      </c>
      <c r="Z8" s="4">
        <f>Calculations!AV66</f>
        <v>1.3970806824241747E-3</v>
      </c>
      <c r="AA8" s="4">
        <f>Calculations!AW66</f>
        <v>1.4120647388297777E-3</v>
      </c>
      <c r="AB8" s="4">
        <f>Calculations!AX66</f>
        <v>1.4243181914555473E-3</v>
      </c>
      <c r="AC8" s="4">
        <f>Calculations!AY66</f>
        <v>1.4361778869091053E-3</v>
      </c>
      <c r="AD8" s="4">
        <f>Calculations!AZ66</f>
        <v>1.4470602317074486E-3</v>
      </c>
      <c r="AE8" s="4">
        <f>Calculations!BA66</f>
        <v>1.4571225695698454E-3</v>
      </c>
      <c r="AF8" s="4">
        <f>Calculations!BB66</f>
        <v>1.4665788353973139E-3</v>
      </c>
      <c r="AG8" s="4">
        <f>Calculations!BC66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topLeftCell="Q1" workbookViewId="0">
      <selection activeCell="B8" sqref="B8:AG8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INDEX(Calculations!P$67:P$73,MATCH('BHNVFEAL-HDVs-frgt'!$A2,Calculations!$G$67:$G$73,0))</f>
        <v>1.0332521311080219E-3</v>
      </c>
      <c r="C2" s="4">
        <f>INDEX(Calculations!Q$67:Q$73,MATCH('BHNVFEAL-HDVs-frgt'!$A2,Calculations!$G$67:$G$73,0))</f>
        <v>1.0332521311080219E-3</v>
      </c>
      <c r="D2" s="4">
        <f>INDEX(Calculations!R$67:R$73,MATCH('BHNVFEAL-HDVs-frgt'!$A2,Calculations!$G$67:$G$73,0))</f>
        <v>1.0332521311080219E-3</v>
      </c>
      <c r="E2" s="4">
        <f>INDEX(Calculations!S$67:S$73,MATCH('BHNVFEAL-HDVs-frgt'!$A2,Calculations!$G$67:$G$73,0))</f>
        <v>1.0332521311080219E-3</v>
      </c>
      <c r="F2" s="4">
        <f>INDEX(Calculations!T$67:T$73,MATCH('BHNVFEAL-HDVs-frgt'!$A2,Calculations!$G$67:$G$73,0))</f>
        <v>1.0332521311080219E-3</v>
      </c>
      <c r="G2" s="4">
        <f>INDEX(Calculations!U$67:U$73,MATCH('BHNVFEAL-HDVs-frgt'!$A2,Calculations!$G$67:$G$73,0))</f>
        <v>1.0332521311080219E-3</v>
      </c>
      <c r="H2" s="4">
        <f>INDEX(Calculations!V$67:V$73,MATCH('BHNVFEAL-HDVs-frgt'!$A2,Calculations!$G$67:$G$73,0))</f>
        <v>1.0332521311080219E-3</v>
      </c>
      <c r="I2" s="4">
        <f>INDEX(Calculations!W$67:W$73,MATCH('BHNVFEAL-HDVs-frgt'!$A2,Calculations!$G$67:$G$73,0))</f>
        <v>1.0332521311080219E-3</v>
      </c>
      <c r="J2" s="4">
        <f>INDEX(Calculations!X$67:X$73,MATCH('BHNVFEAL-HDVs-frgt'!$A2,Calculations!$G$67:$G$73,0))</f>
        <v>1.0332521311080219E-3</v>
      </c>
      <c r="K2" s="4">
        <f>INDEX(Calculations!Y$67:Y$73,MATCH('BHNVFEAL-HDVs-frgt'!$A2,Calculations!$G$67:$G$73,0))</f>
        <v>1.0332521311080219E-3</v>
      </c>
      <c r="L2" s="4">
        <f>INDEX(Calculations!Z$67:Z$73,MATCH('BHNVFEAL-HDVs-frgt'!$A2,Calculations!$G$67:$G$73,0))</f>
        <v>1.0332521311080219E-3</v>
      </c>
      <c r="M2" s="4">
        <f>INDEX(Calculations!AA$67:AA$73,MATCH('BHNVFEAL-HDVs-frgt'!$A2,Calculations!$G$67:$G$73,0))</f>
        <v>1.0332521311080219E-3</v>
      </c>
      <c r="N2" s="4">
        <f>INDEX(Calculations!AB$67:AB$73,MATCH('BHNVFEAL-HDVs-frgt'!$A2,Calculations!$G$67:$G$73,0))</f>
        <v>1.0332521311080219E-3</v>
      </c>
      <c r="O2" s="4">
        <f>INDEX(Calculations!AC$67:AC$73,MATCH('BHNVFEAL-HDVs-frgt'!$A2,Calculations!$G$67:$G$73,0))</f>
        <v>1.0332521311080219E-3</v>
      </c>
      <c r="P2" s="4">
        <f>INDEX(Calculations!AD$67:AD$73,MATCH('BHNVFEAL-HDVs-frgt'!$A2,Calculations!$G$67:$G$73,0))</f>
        <v>1.0332521311080219E-3</v>
      </c>
      <c r="Q2" s="4">
        <f>INDEX(Calculations!AE$67:AE$73,MATCH('BHNVFEAL-HDVs-frgt'!$A2,Calculations!$G$67:$G$73,0))</f>
        <v>1.0332521311080219E-3</v>
      </c>
      <c r="R2" s="4">
        <f>INDEX(Calculations!AF$67:AF$73,MATCH('BHNVFEAL-HDVs-frgt'!$A2,Calculations!$G$67:$G$73,0))</f>
        <v>1.0332521311080219E-3</v>
      </c>
      <c r="S2" s="4">
        <f>INDEX(Calculations!AG$67:AG$73,MATCH('BHNVFEAL-HDVs-frgt'!$A2,Calculations!$G$67:$G$73,0))</f>
        <v>1.0332521311080219E-3</v>
      </c>
      <c r="T2" s="4">
        <f>INDEX(Calculations!AH$67:AH$73,MATCH('BHNVFEAL-HDVs-frgt'!$A2,Calculations!$G$67:$G$73,0))</f>
        <v>1.0332521311080219E-3</v>
      </c>
      <c r="U2" s="4">
        <f>INDEX(Calculations!AI$67:AI$73,MATCH('BHNVFEAL-HDVs-frgt'!$A2,Calculations!$G$67:$G$73,0))</f>
        <v>1.0332521311080219E-3</v>
      </c>
      <c r="V2" s="4">
        <f>INDEX(Calculations!AJ$67:AJ$73,MATCH('BHNVFEAL-HDVs-frgt'!$A2,Calculations!$G$67:$G$73,0))</f>
        <v>1.0332521311080219E-3</v>
      </c>
      <c r="W2" s="4">
        <f>INDEX(Calculations!AK$67:AK$73,MATCH('BHNVFEAL-HDVs-frgt'!$A2,Calculations!$G$67:$G$73,0))</f>
        <v>1.0358467693704558E-3</v>
      </c>
      <c r="X2" s="4">
        <f>INDEX(Calculations!AL$67:AL$73,MATCH('BHNVFEAL-HDVs-frgt'!$A2,Calculations!$G$67:$G$73,0))</f>
        <v>1.0383652884401917E-3</v>
      </c>
      <c r="Y2" s="4">
        <f>INDEX(Calculations!AM$67:AM$73,MATCH('BHNVFEAL-HDVs-frgt'!$A2,Calculations!$G$67:$G$73,0))</f>
        <v>1.0412794115964574E-3</v>
      </c>
      <c r="Z2" s="4">
        <f>INDEX(Calculations!AN$67:AN$73,MATCH('BHNVFEAL-HDVs-frgt'!$A2,Calculations!$G$67:$G$73,0))</f>
        <v>1.0443995115550127E-3</v>
      </c>
      <c r="AA2" s="4">
        <f>INDEX(Calculations!AO$67:AO$73,MATCH('BHNVFEAL-HDVs-frgt'!$A2,Calculations!$G$67:$G$73,0))</f>
        <v>1.0477244439929373E-3</v>
      </c>
      <c r="AB2" s="4">
        <f>INDEX(Calculations!AP$67:AP$73,MATCH('BHNVFEAL-HDVs-frgt'!$A2,Calculations!$G$67:$G$73,0))</f>
        <v>1.0512479604541545E-3</v>
      </c>
      <c r="AC2" s="4">
        <f>INDEX(Calculations!AQ$67:AQ$73,MATCH('BHNVFEAL-HDVs-frgt'!$A2,Calculations!$G$67:$G$73,0))</f>
        <v>1.0549616181249623E-3</v>
      </c>
      <c r="AD2" s="4">
        <f>INDEX(Calculations!AR$67:AR$73,MATCH('BHNVFEAL-HDVs-frgt'!$A2,Calculations!$G$67:$G$73,0))</f>
        <v>1.0588574337703999E-3</v>
      </c>
      <c r="AE2" s="4">
        <f>INDEX(Calculations!AS$67:AS$73,MATCH('BHNVFEAL-HDVs-frgt'!$A2,Calculations!$G$67:$G$73,0))</f>
        <v>1.0629259944508424E-3</v>
      </c>
      <c r="AF2" s="4">
        <f>INDEX(Calculations!AT$67:AT$73,MATCH('BHNVFEAL-HDVs-frgt'!$A2,Calculations!$G$67:$G$73,0))</f>
        <v>1.0671594737711495E-3</v>
      </c>
      <c r="AG2" s="4">
        <f>INDEX(Calculations!AU$67:AU$73,MATCH('BHNVFEAL-HDVs-frgt'!$A2,Calculations!$G$67:$G$73,0))</f>
        <v>1.0715480453731576E-3</v>
      </c>
    </row>
    <row r="3" spans="1:33">
      <c r="A3" s="177" t="s">
        <v>3</v>
      </c>
      <c r="B3" s="4">
        <f>Calculations!X68</f>
        <v>4.3431183087243953E-4</v>
      </c>
      <c r="C3" s="4">
        <f>Calculations!Y68</f>
        <v>4.3720631787727847E-4</v>
      </c>
      <c r="D3" s="4">
        <f>Calculations!Z68</f>
        <v>4.4064706598254051E-4</v>
      </c>
      <c r="E3" s="4">
        <f>Calculations!AA68</f>
        <v>4.432181587040853E-4</v>
      </c>
      <c r="F3" s="4">
        <f>Calculations!AB68</f>
        <v>4.458019276204523E-4</v>
      </c>
      <c r="G3" s="4">
        <f>Calculations!AC68</f>
        <v>4.4846362385846333E-4</v>
      </c>
      <c r="H3" s="4">
        <f>Calculations!AD68</f>
        <v>4.5117238955363258E-4</v>
      </c>
      <c r="I3" s="4">
        <f>Calculations!AE68</f>
        <v>4.5381558207168929E-4</v>
      </c>
      <c r="J3" s="4">
        <f>Calculations!AF68</f>
        <v>4.5651359937176313E-4</v>
      </c>
      <c r="K3" s="4">
        <f>Calculations!AG68</f>
        <v>4.5924640971288554E-4</v>
      </c>
      <c r="L3" s="4">
        <f>Calculations!AH68</f>
        <v>4.6200556990237299E-4</v>
      </c>
      <c r="M3" s="4">
        <f>Calculations!AI68</f>
        <v>4.6480027891238908E-4</v>
      </c>
      <c r="N3" s="4">
        <f>Calculations!AJ68</f>
        <v>4.6759058454233667E-4</v>
      </c>
      <c r="O3" s="4">
        <f>Calculations!AK68</f>
        <v>4.7040977151882097E-4</v>
      </c>
      <c r="P3" s="4">
        <f>Calculations!AL68</f>
        <v>4.7327325733130803E-4</v>
      </c>
      <c r="Q3" s="4">
        <f>Calculations!AM68</f>
        <v>4.7670855287721369E-4</v>
      </c>
      <c r="R3" s="4">
        <f>Calculations!AN68</f>
        <v>4.8047566883764755E-4</v>
      </c>
      <c r="S3" s="4">
        <f>Calculations!AO68</f>
        <v>4.8456439674947886E-4</v>
      </c>
      <c r="T3" s="4">
        <f>Calculations!AP68</f>
        <v>4.8896268452790095E-4</v>
      </c>
      <c r="U3" s="4">
        <f>Calculations!AQ68</f>
        <v>4.9377179896691785E-4</v>
      </c>
      <c r="V3" s="4">
        <f>Calculations!AR68</f>
        <v>4.9888428428170896E-4</v>
      </c>
      <c r="W3" s="4">
        <f>Calculations!AS68</f>
        <v>5.0441969630133266E-4</v>
      </c>
      <c r="X3" s="4">
        <f>Calculations!AT68</f>
        <v>5.1024488890993077E-4</v>
      </c>
      <c r="Y3" s="4">
        <f>Calculations!AU68</f>
        <v>5.1652155596051508E-4</v>
      </c>
      <c r="Z3" s="4">
        <f>Calculations!AV68</f>
        <v>5.2308030857085765E-4</v>
      </c>
      <c r="AA3" s="4">
        <f>Calculations!AW68</f>
        <v>5.2945881319238356E-4</v>
      </c>
      <c r="AB3" s="4">
        <f>Calculations!AX68</f>
        <v>5.3573790001639247E-4</v>
      </c>
      <c r="AC3" s="4">
        <f>Calculations!AY68</f>
        <v>5.4218140289718011E-4</v>
      </c>
      <c r="AD3" s="4">
        <f>Calculations!AZ68</f>
        <v>5.4855946065662635E-4</v>
      </c>
      <c r="AE3" s="4">
        <f>Calculations!BA68</f>
        <v>5.5513159907185923E-4</v>
      </c>
      <c r="AF3" s="4">
        <f>Calculations!BB68</f>
        <v>5.6161812816750596E-4</v>
      </c>
      <c r="AG3" s="4">
        <f>Calculations!BC68</f>
        <v>5.6825722104846465E-4</v>
      </c>
    </row>
    <row r="4" spans="1:33">
      <c r="A4" s="177" t="s">
        <v>4</v>
      </c>
      <c r="B4" s="4">
        <f>Calculations!X69</f>
        <v>4.5500060560807481E-4</v>
      </c>
      <c r="C4" s="4">
        <f>Calculations!Y69</f>
        <v>4.5801893953270254E-4</v>
      </c>
      <c r="D4" s="4">
        <f>Calculations!Z69</f>
        <v>4.6142308415665807E-4</v>
      </c>
      <c r="E4" s="4">
        <f>Calculations!AA69</f>
        <v>4.643339822753465E-4</v>
      </c>
      <c r="F4" s="4">
        <f>Calculations!AB69</f>
        <v>4.6686458059772088E-4</v>
      </c>
      <c r="G4" s="4">
        <f>Calculations!AC69</f>
        <v>4.6938753051057377E-4</v>
      </c>
      <c r="H4" s="4">
        <f>Calculations!AD69</f>
        <v>4.7246086787189497E-4</v>
      </c>
      <c r="I4" s="4">
        <f>Calculations!AE69</f>
        <v>4.752238608008581E-4</v>
      </c>
      <c r="J4" s="4">
        <f>Calculations!AF69</f>
        <v>4.7804128824809842E-4</v>
      </c>
      <c r="K4" s="4">
        <f>Calculations!AG69</f>
        <v>4.8060387437328273E-4</v>
      </c>
      <c r="L4" s="4">
        <f>Calculations!AH69</f>
        <v>4.836764671489429E-4</v>
      </c>
      <c r="M4" s="4">
        <f>Calculations!AI69</f>
        <v>4.8647600774703284E-4</v>
      </c>
      <c r="N4" s="4">
        <f>Calculations!AJ69</f>
        <v>4.8948248902002344E-4</v>
      </c>
      <c r="O4" s="4">
        <f>Calculations!AK69</f>
        <v>4.9246002768118136E-4</v>
      </c>
      <c r="P4" s="4">
        <f>Calculations!AL69</f>
        <v>4.954983771532054E-4</v>
      </c>
      <c r="Q4" s="4">
        <f>Calculations!AM69</f>
        <v>4.9916864665791084E-4</v>
      </c>
      <c r="R4" s="4">
        <f>Calculations!AN69</f>
        <v>5.0315591728971438E-4</v>
      </c>
      <c r="S4" s="4">
        <f>Calculations!AO69</f>
        <v>5.0752471294650638E-4</v>
      </c>
      <c r="T4" s="4">
        <f>Calculations!AP69</f>
        <v>5.1228656771113335E-4</v>
      </c>
      <c r="U4" s="4">
        <f>Calculations!AQ69</f>
        <v>5.1747910763467596E-4</v>
      </c>
      <c r="V4" s="4">
        <f>Calculations!AR69</f>
        <v>5.2305280938491866E-4</v>
      </c>
      <c r="W4" s="4">
        <f>Calculations!AS69</f>
        <v>5.2909405324730221E-4</v>
      </c>
      <c r="X4" s="4">
        <f>Calculations!AT69</f>
        <v>5.3551748596089718E-4</v>
      </c>
      <c r="Y4" s="4">
        <f>Calculations!AU69</f>
        <v>5.4244826331632475E-4</v>
      </c>
      <c r="Z4" s="4">
        <f>Calculations!AV69</f>
        <v>5.497357709129938E-4</v>
      </c>
      <c r="AA4" s="4">
        <f>Calculations!AW69</f>
        <v>5.5678648575457239E-4</v>
      </c>
      <c r="AB4" s="4">
        <f>Calculations!AX69</f>
        <v>5.6376810477282797E-4</v>
      </c>
      <c r="AC4" s="4">
        <f>Calculations!AY69</f>
        <v>5.7091319174557194E-4</v>
      </c>
      <c r="AD4" s="4">
        <f>Calculations!AZ69</f>
        <v>5.7799490097613926E-4</v>
      </c>
      <c r="AE4" s="4">
        <f>Calculations!BA69</f>
        <v>5.8525261882263547E-4</v>
      </c>
      <c r="AF4" s="4">
        <f>Calculations!BB69</f>
        <v>5.9243086516927164E-4</v>
      </c>
      <c r="AG4" s="4">
        <f>Calculations!BC69</f>
        <v>5.9974883255873592E-4</v>
      </c>
    </row>
    <row r="5" spans="1:33">
      <c r="A5" t="s">
        <v>5</v>
      </c>
      <c r="B5" s="4">
        <f>INDEX(Calculations!P$67:P$73,MATCH('BHNVFEAL-HDVs-frgt'!$A5,Calculations!$G$67:$G$73,0))</f>
        <v>4.5244834148680074E-4</v>
      </c>
      <c r="C5" s="4">
        <f>INDEX(Calculations!Q$67:Q$73,MATCH('BHNVFEAL-HDVs-frgt'!$A5,Calculations!$G$67:$G$73,0))</f>
        <v>4.5018058435476055E-4</v>
      </c>
      <c r="D5" s="4">
        <f>INDEX(Calculations!R$67:R$73,MATCH('BHNVFEAL-HDVs-frgt'!$A5,Calculations!$G$67:$G$73,0))</f>
        <v>4.5175567337109069E-4</v>
      </c>
      <c r="E5" s="4">
        <f>INDEX(Calculations!S$67:S$73,MATCH('BHNVFEAL-HDVs-frgt'!$A5,Calculations!$G$67:$G$73,0))</f>
        <v>4.5404227989688078E-4</v>
      </c>
      <c r="F5" s="4">
        <f>INDEX(Calculations!T$67:T$73,MATCH('BHNVFEAL-HDVs-frgt'!$A5,Calculations!$G$67:$G$73,0))</f>
        <v>4.5701730408089462E-4</v>
      </c>
      <c r="G5" s="4">
        <f>INDEX(Calculations!U$67:U$73,MATCH('BHNVFEAL-HDVs-frgt'!$A5,Calculations!$G$67:$G$73,0))</f>
        <v>4.6060236357841369E-4</v>
      </c>
      <c r="H5" s="4">
        <f>INDEX(Calculations!V$67:V$73,MATCH('BHNVFEAL-HDVs-frgt'!$A5,Calculations!$G$67:$G$73,0))</f>
        <v>4.6532560288112251E-4</v>
      </c>
      <c r="I5" s="4">
        <f>INDEX(Calculations!W$67:W$73,MATCH('BHNVFEAL-HDVs-frgt'!$A5,Calculations!$G$67:$G$73,0))</f>
        <v>4.6643737814246525E-4</v>
      </c>
      <c r="J5" s="4">
        <f>INDEX(Calculations!X$67:X$73,MATCH('BHNVFEAL-HDVs-frgt'!$A5,Calculations!$G$67:$G$73,0))</f>
        <v>4.6948400166106771E-4</v>
      </c>
      <c r="K5" s="4">
        <f>INDEX(Calculations!Y$67:Y$73,MATCH('BHNVFEAL-HDVs-frgt'!$A5,Calculations!$G$67:$G$73,0))</f>
        <v>4.7339009825018156E-4</v>
      </c>
      <c r="L5" s="4">
        <f>INDEX(Calculations!Z$67:Z$73,MATCH('BHNVFEAL-HDVs-frgt'!$A5,Calculations!$G$67:$G$73,0))</f>
        <v>4.7750873186151797E-4</v>
      </c>
      <c r="M5" s="4">
        <f>INDEX(Calculations!AA$67:AA$73,MATCH('BHNVFEAL-HDVs-frgt'!$A5,Calculations!$G$67:$G$73,0))</f>
        <v>4.81182555033477E-4</v>
      </c>
      <c r="N5" s="4">
        <f>INDEX(Calculations!AB$67:AB$73,MATCH('BHNVFEAL-HDVs-frgt'!$A5,Calculations!$G$67:$G$73,0))</f>
        <v>4.844001256394548E-4</v>
      </c>
      <c r="O5" s="4">
        <f>INDEX(Calculations!AC$67:AC$73,MATCH('BHNVFEAL-HDVs-frgt'!$A5,Calculations!$G$67:$G$73,0))</f>
        <v>4.8802908160731857E-4</v>
      </c>
      <c r="P5" s="4">
        <f>INDEX(Calculations!AD$67:AD$73,MATCH('BHNVFEAL-HDVs-frgt'!$A5,Calculations!$G$67:$G$73,0))</f>
        <v>4.9169240227703596E-4</v>
      </c>
      <c r="Q5" s="4">
        <f>INDEX(Calculations!AE$67:AE$73,MATCH('BHNVFEAL-HDVs-frgt'!$A5,Calculations!$G$67:$G$73,0))</f>
        <v>4.9515873137316515E-4</v>
      </c>
      <c r="R5" s="4">
        <f>INDEX(Calculations!AF$67:AF$73,MATCH('BHNVFEAL-HDVs-frgt'!$A5,Calculations!$G$67:$G$73,0))</f>
        <v>4.9902109884184789E-4</v>
      </c>
      <c r="S5" s="4">
        <f>INDEX(Calculations!AG$67:AG$73,MATCH('BHNVFEAL-HDVs-frgt'!$A5,Calculations!$G$67:$G$73,0))</f>
        <v>5.0281573120669631E-4</v>
      </c>
      <c r="T5" s="4">
        <f>INDEX(Calculations!AH$67:AH$73,MATCH('BHNVFEAL-HDVs-frgt'!$A5,Calculations!$G$67:$G$73,0))</f>
        <v>5.0650993117271363E-4</v>
      </c>
      <c r="U5" s="4">
        <f>INDEX(Calculations!AI$67:AI$73,MATCH('BHNVFEAL-HDVs-frgt'!$A5,Calculations!$G$67:$G$73,0))</f>
        <v>5.103912890976188E-4</v>
      </c>
      <c r="V5" s="4">
        <f>INDEX(Calculations!AJ$67:AJ$73,MATCH('BHNVFEAL-HDVs-frgt'!$A5,Calculations!$G$67:$G$73,0))</f>
        <v>5.1414646744321829E-4</v>
      </c>
      <c r="W5" s="4">
        <f>INDEX(Calculations!AK$67:AK$73,MATCH('BHNVFEAL-HDVs-frgt'!$A5,Calculations!$G$67:$G$73,0))</f>
        <v>5.1781701952394491E-4</v>
      </c>
      <c r="X5" s="4">
        <f>INDEX(Calculations!AL$67:AL$73,MATCH('BHNVFEAL-HDVs-frgt'!$A5,Calculations!$G$67:$G$73,0))</f>
        <v>5.2141780174573299E-4</v>
      </c>
      <c r="Y5" s="4">
        <f>INDEX(Calculations!AM$67:AM$73,MATCH('BHNVFEAL-HDVs-frgt'!$A5,Calculations!$G$67:$G$73,0))</f>
        <v>5.2577284652663859E-4</v>
      </c>
      <c r="Z5" s="4">
        <f>INDEX(Calculations!AN$67:AN$73,MATCH('BHNVFEAL-HDVs-frgt'!$A5,Calculations!$G$67:$G$73,0))</f>
        <v>5.3057132426810973E-4</v>
      </c>
      <c r="AA5" s="4">
        <f>INDEX(Calculations!AO$67:AO$73,MATCH('BHNVFEAL-HDVs-frgt'!$A5,Calculations!$G$67:$G$73,0))</f>
        <v>5.3586296233140273E-4</v>
      </c>
      <c r="AB5" s="4">
        <f>INDEX(Calculations!AP$67:AP$73,MATCH('BHNVFEAL-HDVs-frgt'!$A5,Calculations!$G$67:$G$73,0))</f>
        <v>5.4145655634798683E-4</v>
      </c>
      <c r="AC5" s="4">
        <f>INDEX(Calculations!AQ$67:AQ$73,MATCH('BHNVFEAL-HDVs-frgt'!$A5,Calculations!$G$67:$G$73,0))</f>
        <v>5.4747029241571587E-4</v>
      </c>
      <c r="AD5" s="4">
        <f>INDEX(Calculations!AR$67:AR$73,MATCH('BHNVFEAL-HDVs-frgt'!$A5,Calculations!$G$67:$G$73,0))</f>
        <v>5.538822906735575E-4</v>
      </c>
      <c r="AE5" s="4">
        <f>INDEX(Calculations!AS$67:AS$73,MATCH('BHNVFEAL-HDVs-frgt'!$A5,Calculations!$G$67:$G$73,0))</f>
        <v>5.6068205780768438E-4</v>
      </c>
      <c r="AF5" s="4">
        <f>INDEX(Calculations!AT$67:AT$73,MATCH('BHNVFEAL-HDVs-frgt'!$A5,Calculations!$G$67:$G$73,0))</f>
        <v>5.6786950468999296E-4</v>
      </c>
      <c r="AG5" s="4">
        <f>INDEX(Calculations!AU$67:AU$73,MATCH('BHNVFEAL-HDVs-frgt'!$A5,Calculations!$G$67:$G$73,0))</f>
        <v>5.7539342495879114E-4</v>
      </c>
    </row>
    <row r="6" spans="1:33">
      <c r="A6" t="s">
        <v>6</v>
      </c>
      <c r="B6" s="4">
        <f>INDEX(Calculations!P$67:P$73,MATCH('BHNVFEAL-HDVs-frgt'!$A6,Calculations!$G$67:$G$73,0))</f>
        <v>0</v>
      </c>
      <c r="C6" s="4">
        <f>INDEX(Calculations!Q$67:Q$73,MATCH('BHNVFEAL-HDVs-frgt'!$A6,Calculations!$G$67:$G$73,0))</f>
        <v>0</v>
      </c>
      <c r="D6" s="4">
        <f>INDEX(Calculations!R$67:R$73,MATCH('BHNVFEAL-HDVs-frgt'!$A6,Calculations!$G$67:$G$73,0))</f>
        <v>0</v>
      </c>
      <c r="E6" s="4">
        <f>INDEX(Calculations!S$67:S$73,MATCH('BHNVFEAL-HDVs-frgt'!$A6,Calculations!$G$67:$G$73,0))</f>
        <v>0</v>
      </c>
      <c r="F6" s="4">
        <f>INDEX(Calculations!T$67:T$73,MATCH('BHNVFEAL-HDVs-frgt'!$A6,Calculations!$G$67:$G$73,0))</f>
        <v>0</v>
      </c>
      <c r="G6" s="4">
        <f>INDEX(Calculations!U$67:U$73,MATCH('BHNVFEAL-HDVs-frgt'!$A6,Calculations!$G$67:$G$73,0))</f>
        <v>0</v>
      </c>
      <c r="H6" s="4">
        <f>INDEX(Calculations!V$67:V$73,MATCH('BHNVFEAL-HDVs-frgt'!$A6,Calculations!$G$67:$G$73,0))</f>
        <v>0</v>
      </c>
      <c r="I6" s="4">
        <f>INDEX(Calculations!W$67:W$73,MATCH('BHNVFEAL-HDVs-frgt'!$A6,Calculations!$G$67:$G$73,0))</f>
        <v>0</v>
      </c>
      <c r="J6" s="4">
        <f>INDEX(Calculations!X$67:X$73,MATCH('BHNVFEAL-HDVs-frgt'!$A6,Calculations!$G$67:$G$73,0))</f>
        <v>0</v>
      </c>
      <c r="K6" s="4">
        <f>INDEX(Calculations!Y$67:Y$73,MATCH('BHNVFEAL-HDVs-frgt'!$A6,Calculations!$G$67:$G$73,0))</f>
        <v>0</v>
      </c>
      <c r="L6" s="4">
        <f>INDEX(Calculations!Z$67:Z$73,MATCH('BHNVFEAL-HDVs-frgt'!$A6,Calculations!$G$67:$G$73,0))</f>
        <v>0</v>
      </c>
      <c r="M6" s="4">
        <f>INDEX(Calculations!AA$67:AA$73,MATCH('BHNVFEAL-HDVs-frgt'!$A6,Calculations!$G$67:$G$73,0))</f>
        <v>0</v>
      </c>
      <c r="N6" s="4">
        <f>INDEX(Calculations!AB$67:AB$73,MATCH('BHNVFEAL-HDVs-frgt'!$A6,Calculations!$G$67:$G$73,0))</f>
        <v>0</v>
      </c>
      <c r="O6" s="4">
        <f>INDEX(Calculations!AC$67:AC$73,MATCH('BHNVFEAL-HDVs-frgt'!$A6,Calculations!$G$67:$G$73,0))</f>
        <v>0</v>
      </c>
      <c r="P6" s="4">
        <f>INDEX(Calculations!AD$67:AD$73,MATCH('BHNVFEAL-HDVs-frgt'!$A6,Calculations!$G$67:$G$73,0))</f>
        <v>0</v>
      </c>
      <c r="Q6" s="4">
        <f>INDEX(Calculations!AE$67:AE$73,MATCH('BHNVFEAL-HDVs-frgt'!$A6,Calculations!$G$67:$G$73,0))</f>
        <v>0</v>
      </c>
      <c r="R6" s="4">
        <f>INDEX(Calculations!AF$67:AF$73,MATCH('BHNVFEAL-HDVs-frgt'!$A6,Calculations!$G$67:$G$73,0))</f>
        <v>0</v>
      </c>
      <c r="S6" s="4">
        <f>INDEX(Calculations!AG$67:AG$73,MATCH('BHNVFEAL-HDVs-frgt'!$A6,Calculations!$G$67:$G$73,0))</f>
        <v>0</v>
      </c>
      <c r="T6" s="4">
        <f>INDEX(Calculations!AH$67:AH$73,MATCH('BHNVFEAL-HDVs-frgt'!$A6,Calculations!$G$67:$G$73,0))</f>
        <v>0</v>
      </c>
      <c r="U6" s="4">
        <f>INDEX(Calculations!AI$67:AI$73,MATCH('BHNVFEAL-HDVs-frgt'!$A6,Calculations!$G$67:$G$73,0))</f>
        <v>0</v>
      </c>
      <c r="V6" s="4">
        <f>INDEX(Calculations!AJ$67:AJ$73,MATCH('BHNVFEAL-HDVs-frgt'!$A6,Calculations!$G$67:$G$73,0))</f>
        <v>0</v>
      </c>
      <c r="W6" s="4">
        <f>INDEX(Calculations!AK$67:AK$73,MATCH('BHNVFEAL-HDVs-frgt'!$A6,Calculations!$G$67:$G$73,0))</f>
        <v>0</v>
      </c>
      <c r="X6" s="4">
        <f>INDEX(Calculations!AL$67:AL$73,MATCH('BHNVFEAL-HDVs-frgt'!$A6,Calculations!$G$67:$G$73,0))</f>
        <v>0</v>
      </c>
      <c r="Y6" s="4">
        <f>INDEX(Calculations!AM$67:AM$73,MATCH('BHNVFEAL-HDVs-frgt'!$A6,Calculations!$G$67:$G$73,0))</f>
        <v>0</v>
      </c>
      <c r="Z6" s="4">
        <f>INDEX(Calculations!AN$67:AN$73,MATCH('BHNVFEAL-HDVs-frgt'!$A6,Calculations!$G$67:$G$73,0))</f>
        <v>0</v>
      </c>
      <c r="AA6" s="4">
        <f>INDEX(Calculations!AO$67:AO$73,MATCH('BHNVFEAL-HDVs-frgt'!$A6,Calculations!$G$67:$G$73,0))</f>
        <v>0</v>
      </c>
      <c r="AB6" s="4">
        <f>INDEX(Calculations!AP$67:AP$73,MATCH('BHNVFEAL-HDVs-frgt'!$A6,Calculations!$G$67:$G$73,0))</f>
        <v>0</v>
      </c>
      <c r="AC6" s="4">
        <f>INDEX(Calculations!AQ$67:AQ$73,MATCH('BHNVFEAL-HDVs-frgt'!$A6,Calculations!$G$67:$G$73,0))</f>
        <v>0</v>
      </c>
      <c r="AD6" s="4">
        <f>INDEX(Calculations!AR$67:AR$73,MATCH('BHNVFEAL-HDVs-frgt'!$A6,Calculations!$G$67:$G$73,0))</f>
        <v>0</v>
      </c>
      <c r="AE6" s="4">
        <f>INDEX(Calculations!AS$67:AS$73,MATCH('BHNVFEAL-HDVs-frgt'!$A6,Calculations!$G$67:$G$73,0))</f>
        <v>0</v>
      </c>
      <c r="AF6" s="4">
        <f>INDEX(Calculations!AT$67:AT$73,MATCH('BHNVFEAL-HDVs-frgt'!$A6,Calculations!$G$67:$G$73,0))</f>
        <v>0</v>
      </c>
      <c r="AG6" s="4">
        <f>INDEX(Calculations!AU$67:AU$73,MATCH('BHNVFEAL-HDVs-frgt'!$A6,Calculations!$G$67:$G$73,0))</f>
        <v>0</v>
      </c>
    </row>
    <row r="7" spans="1:33">
      <c r="A7" t="s">
        <v>64</v>
      </c>
      <c r="B7" s="4">
        <f>INDEX(Calculations!P$67:P$73,MATCH('BHNVFEAL-HDVs-frgt'!$A7,Calculations!$G$67:$G$73,0))</f>
        <v>0</v>
      </c>
      <c r="C7" s="4">
        <f>INDEX(Calculations!Q$67:Q$73,MATCH('BHNVFEAL-HDVs-frgt'!$A7,Calculations!$G$67:$G$73,0))</f>
        <v>0</v>
      </c>
      <c r="D7" s="4">
        <f>INDEX(Calculations!R$67:R$73,MATCH('BHNVFEAL-HDVs-frgt'!$A7,Calculations!$G$67:$G$73,0))</f>
        <v>0</v>
      </c>
      <c r="E7" s="4">
        <f>INDEX(Calculations!S$67:S$73,MATCH('BHNVFEAL-HDVs-frgt'!$A7,Calculations!$G$67:$G$73,0))</f>
        <v>0</v>
      </c>
      <c r="F7" s="4">
        <f>INDEX(Calculations!T$67:T$73,MATCH('BHNVFEAL-HDVs-frgt'!$A7,Calculations!$G$67:$G$73,0))</f>
        <v>0</v>
      </c>
      <c r="G7" s="4">
        <f>INDEX(Calculations!U$67:U$73,MATCH('BHNVFEAL-HDVs-frgt'!$A7,Calculations!$G$67:$G$73,0))</f>
        <v>0</v>
      </c>
      <c r="H7" s="4">
        <f>INDEX(Calculations!V$67:V$73,MATCH('BHNVFEAL-HDVs-frgt'!$A7,Calculations!$G$67:$G$73,0))</f>
        <v>0</v>
      </c>
      <c r="I7" s="4">
        <f>INDEX(Calculations!W$67:W$73,MATCH('BHNVFEAL-HDVs-frgt'!$A7,Calculations!$G$67:$G$73,0))</f>
        <v>0</v>
      </c>
      <c r="J7" s="4">
        <f>INDEX(Calculations!X$67:X$73,MATCH('BHNVFEAL-HDVs-frgt'!$A7,Calculations!$G$67:$G$73,0))</f>
        <v>0</v>
      </c>
      <c r="K7" s="4">
        <f>INDEX(Calculations!Y$67:Y$73,MATCH('BHNVFEAL-HDVs-frgt'!$A7,Calculations!$G$67:$G$73,0))</f>
        <v>0</v>
      </c>
      <c r="L7" s="4">
        <f>INDEX(Calculations!Z$67:Z$73,MATCH('BHNVFEAL-HDVs-frgt'!$A7,Calculations!$G$67:$G$73,0))</f>
        <v>0</v>
      </c>
      <c r="M7" s="4">
        <f>INDEX(Calculations!AA$67:AA$73,MATCH('BHNVFEAL-HDVs-frgt'!$A7,Calculations!$G$67:$G$73,0))</f>
        <v>0</v>
      </c>
      <c r="N7" s="4">
        <f>INDEX(Calculations!AB$67:AB$73,MATCH('BHNVFEAL-HDVs-frgt'!$A7,Calculations!$G$67:$G$73,0))</f>
        <v>0</v>
      </c>
      <c r="O7" s="4">
        <f>INDEX(Calculations!AC$67:AC$73,MATCH('BHNVFEAL-HDVs-frgt'!$A7,Calculations!$G$67:$G$73,0))</f>
        <v>0</v>
      </c>
      <c r="P7" s="4">
        <f>INDEX(Calculations!AD$67:AD$73,MATCH('BHNVFEAL-HDVs-frgt'!$A7,Calculations!$G$67:$G$73,0))</f>
        <v>0</v>
      </c>
      <c r="Q7" s="4">
        <f>INDEX(Calculations!AE$67:AE$73,MATCH('BHNVFEAL-HDVs-frgt'!$A7,Calculations!$G$67:$G$73,0))</f>
        <v>0</v>
      </c>
      <c r="R7" s="4">
        <f>INDEX(Calculations!AF$67:AF$73,MATCH('BHNVFEAL-HDVs-frgt'!$A7,Calculations!$G$67:$G$73,0))</f>
        <v>0</v>
      </c>
      <c r="S7" s="4">
        <f>INDEX(Calculations!AG$67:AG$73,MATCH('BHNVFEAL-HDVs-frgt'!$A7,Calculations!$G$67:$G$73,0))</f>
        <v>0</v>
      </c>
      <c r="T7" s="4">
        <f>INDEX(Calculations!AH$67:AH$73,MATCH('BHNVFEAL-HDVs-frgt'!$A7,Calculations!$G$67:$G$73,0))</f>
        <v>0</v>
      </c>
      <c r="U7" s="4">
        <f>INDEX(Calculations!AI$67:AI$73,MATCH('BHNVFEAL-HDVs-frgt'!$A7,Calculations!$G$67:$G$73,0))</f>
        <v>0</v>
      </c>
      <c r="V7" s="4">
        <f>INDEX(Calculations!AJ$67:AJ$73,MATCH('BHNVFEAL-HDVs-frgt'!$A7,Calculations!$G$67:$G$73,0))</f>
        <v>0</v>
      </c>
      <c r="W7" s="4">
        <f>INDEX(Calculations!AK$67:AK$73,MATCH('BHNVFEAL-HDVs-frgt'!$A7,Calculations!$G$67:$G$73,0))</f>
        <v>0</v>
      </c>
      <c r="X7" s="4">
        <f>INDEX(Calculations!AL$67:AL$73,MATCH('BHNVFEAL-HDVs-frgt'!$A7,Calculations!$G$67:$G$73,0))</f>
        <v>0</v>
      </c>
      <c r="Y7" s="4">
        <f>INDEX(Calculations!AM$67:AM$73,MATCH('BHNVFEAL-HDVs-frgt'!$A7,Calculations!$G$67:$G$73,0))</f>
        <v>0</v>
      </c>
      <c r="Z7" s="4">
        <f>INDEX(Calculations!AN$67:AN$73,MATCH('BHNVFEAL-HDVs-frgt'!$A7,Calculations!$G$67:$G$73,0))</f>
        <v>0</v>
      </c>
      <c r="AA7" s="4">
        <f>INDEX(Calculations!AO$67:AO$73,MATCH('BHNVFEAL-HDVs-frgt'!$A7,Calculations!$G$67:$G$73,0))</f>
        <v>0</v>
      </c>
      <c r="AB7" s="4">
        <f>INDEX(Calculations!AP$67:AP$73,MATCH('BHNVFEAL-HDVs-frgt'!$A7,Calculations!$G$67:$G$73,0))</f>
        <v>0</v>
      </c>
      <c r="AC7" s="4">
        <f>INDEX(Calculations!AQ$67:AQ$73,MATCH('BHNVFEAL-HDVs-frgt'!$A7,Calculations!$G$67:$G$73,0))</f>
        <v>0</v>
      </c>
      <c r="AD7" s="4">
        <f>INDEX(Calculations!AR$67:AR$73,MATCH('BHNVFEAL-HDVs-frgt'!$A7,Calculations!$G$67:$G$73,0))</f>
        <v>0</v>
      </c>
      <c r="AE7" s="4">
        <f>INDEX(Calculations!AS$67:AS$73,MATCH('BHNVFEAL-HDVs-frgt'!$A7,Calculations!$G$67:$G$73,0))</f>
        <v>0</v>
      </c>
      <c r="AF7" s="4">
        <f>INDEX(Calculations!AT$67:AT$73,MATCH('BHNVFEAL-HDVs-frgt'!$A7,Calculations!$G$67:$G$73,0))</f>
        <v>0</v>
      </c>
      <c r="AG7" s="4">
        <f>INDEX(Calculations!AU$67:AU$73,MATCH('BHNVFEAL-HDVs-frgt'!$A7,Calculations!$G$67:$G$73,0))</f>
        <v>0</v>
      </c>
    </row>
    <row r="8" spans="1:33">
      <c r="A8" s="177" t="s">
        <v>65</v>
      </c>
      <c r="B8" s="4">
        <f>Calculations!X73</f>
        <v>7.9761858667584315E-4</v>
      </c>
      <c r="C8" s="4">
        <f>Calculations!Y73</f>
        <v>8.018970385161796E-4</v>
      </c>
      <c r="D8" s="4">
        <f>Calculations!Z73</f>
        <v>8.09728213348948E-4</v>
      </c>
      <c r="E8" s="4">
        <f>Calculations!AA73</f>
        <v>8.153355034405484E-4</v>
      </c>
      <c r="F8" s="4">
        <f>Calculations!AB73</f>
        <v>8.207211554536679E-4</v>
      </c>
      <c r="G8" s="4">
        <f>Calculations!AC73</f>
        <v>8.2008043269377051E-4</v>
      </c>
      <c r="H8" s="4">
        <f>Calculations!AD73</f>
        <v>8.2008043269377051E-4</v>
      </c>
      <c r="I8" s="4">
        <f>Calculations!AE73</f>
        <v>8.2008043269377051E-4</v>
      </c>
      <c r="J8" s="4">
        <f>Calculations!AF73</f>
        <v>8.2008043269377051E-4</v>
      </c>
      <c r="K8" s="4">
        <f>Calculations!AG73</f>
        <v>8.2008043269377051E-4</v>
      </c>
      <c r="L8" s="4">
        <f>Calculations!AH73</f>
        <v>8.2008043269377051E-4</v>
      </c>
      <c r="M8" s="4">
        <f>Calculations!AI73</f>
        <v>8.2008043269377051E-4</v>
      </c>
      <c r="N8" s="4">
        <f>Calculations!AJ73</f>
        <v>8.2008043269377051E-4</v>
      </c>
      <c r="O8" s="4">
        <f>Calculations!AK73</f>
        <v>8.2008043269377051E-4</v>
      </c>
      <c r="P8" s="4">
        <f>Calculations!AL73</f>
        <v>8.748232746873171E-4</v>
      </c>
      <c r="Q8" s="4">
        <f>Calculations!AM73</f>
        <v>8.8161231407921678E-4</v>
      </c>
      <c r="R8" s="4">
        <f>Calculations!AN73</f>
        <v>8.8866396326547394E-4</v>
      </c>
      <c r="S8" s="4">
        <f>Calculations!AO73</f>
        <v>8.9610335819599932E-4</v>
      </c>
      <c r="T8" s="4">
        <f>Calculations!AP73</f>
        <v>9.0407744537199122E-4</v>
      </c>
      <c r="U8" s="4">
        <f>Calculations!AQ73</f>
        <v>9.1258683661985061E-4</v>
      </c>
      <c r="V8" s="4">
        <f>Calculations!AR73</f>
        <v>9.2161417342154466E-4</v>
      </c>
      <c r="W8" s="4">
        <f>Calculations!AS73</f>
        <v>9.3115862440897772E-4</v>
      </c>
      <c r="X8" s="4">
        <f>Calculations!AT73</f>
        <v>9.4114796051481149E-4</v>
      </c>
      <c r="Y8" s="4">
        <f>Calculations!AU73</f>
        <v>9.5168533581452307E-4</v>
      </c>
      <c r="Z8" s="4">
        <f>Calculations!AV73</f>
        <v>9.626757841022628E-4</v>
      </c>
      <c r="AA8" s="4">
        <f>Calculations!AW73</f>
        <v>9.7316687737686932E-4</v>
      </c>
      <c r="AB8" s="4">
        <f>Calculations!AX73</f>
        <v>9.8355834836143068E-4</v>
      </c>
      <c r="AC8" s="4">
        <f>Calculations!AY73</f>
        <v>9.9395884675813223E-4</v>
      </c>
      <c r="AD8" s="4">
        <f>Calculations!AZ73</f>
        <v>1.004292072799679E-3</v>
      </c>
      <c r="AE8" s="4">
        <f>Calculations!BA73</f>
        <v>1.0147384975766752E-3</v>
      </c>
      <c r="AF8" s="4">
        <f>Calculations!BB73</f>
        <v>1.0249874111316741E-3</v>
      </c>
      <c r="AG8" s="4">
        <f>Calculations!BC73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9" sqref="B9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9.9803183291722643E-4</v>
      </c>
      <c r="C2" s="4">
        <f>B2</f>
        <v>9.9803183291722643E-4</v>
      </c>
      <c r="D2" s="4">
        <f t="shared" ref="D2:AG8" si="0">C2</f>
        <v>9.9803183291722643E-4</v>
      </c>
      <c r="E2" s="4">
        <f t="shared" si="0"/>
        <v>9.9803183291722643E-4</v>
      </c>
      <c r="F2" s="4">
        <f t="shared" si="0"/>
        <v>9.9803183291722643E-4</v>
      </c>
      <c r="G2" s="4">
        <f t="shared" si="0"/>
        <v>9.9803183291722643E-4</v>
      </c>
      <c r="H2" s="4">
        <f t="shared" si="0"/>
        <v>9.9803183291722643E-4</v>
      </c>
      <c r="I2" s="4">
        <f t="shared" si="0"/>
        <v>9.9803183291722643E-4</v>
      </c>
      <c r="J2" s="4">
        <f t="shared" si="0"/>
        <v>9.9803183291722643E-4</v>
      </c>
      <c r="K2" s="4">
        <f t="shared" si="0"/>
        <v>9.9803183291722643E-4</v>
      </c>
      <c r="L2" s="4">
        <f t="shared" si="0"/>
        <v>9.9803183291722643E-4</v>
      </c>
      <c r="M2" s="4">
        <f t="shared" si="0"/>
        <v>9.9803183291722643E-4</v>
      </c>
      <c r="N2" s="4">
        <f t="shared" si="0"/>
        <v>9.9803183291722643E-4</v>
      </c>
      <c r="O2" s="4">
        <f t="shared" si="0"/>
        <v>9.9803183291722643E-4</v>
      </c>
      <c r="P2" s="4">
        <f t="shared" si="0"/>
        <v>9.9803183291722643E-4</v>
      </c>
      <c r="Q2" s="4">
        <f t="shared" si="0"/>
        <v>9.9803183291722643E-4</v>
      </c>
      <c r="R2" s="4">
        <f t="shared" si="0"/>
        <v>9.9803183291722643E-4</v>
      </c>
      <c r="S2" s="4">
        <f t="shared" si="0"/>
        <v>9.9803183291722643E-4</v>
      </c>
      <c r="T2" s="4">
        <f t="shared" si="0"/>
        <v>9.9803183291722643E-4</v>
      </c>
      <c r="U2" s="4">
        <f t="shared" si="0"/>
        <v>9.9803183291722643E-4</v>
      </c>
      <c r="V2" s="4">
        <f t="shared" si="0"/>
        <v>9.9803183291722643E-4</v>
      </c>
      <c r="W2" s="4">
        <f t="shared" si="0"/>
        <v>9.9803183291722643E-4</v>
      </c>
      <c r="X2" s="4">
        <f t="shared" si="0"/>
        <v>9.9803183291722643E-4</v>
      </c>
      <c r="Y2" s="4">
        <f t="shared" si="0"/>
        <v>9.9803183291722643E-4</v>
      </c>
      <c r="Z2" s="4">
        <f t="shared" si="0"/>
        <v>9.9803183291722643E-4</v>
      </c>
      <c r="AA2" s="4">
        <f t="shared" si="0"/>
        <v>9.9803183291722643E-4</v>
      </c>
      <c r="AB2" s="4">
        <f t="shared" si="0"/>
        <v>9.9803183291722643E-4</v>
      </c>
      <c r="AC2" s="4">
        <f t="shared" si="0"/>
        <v>9.9803183291722643E-4</v>
      </c>
      <c r="AD2" s="4">
        <f t="shared" si="0"/>
        <v>9.9803183291722643E-4</v>
      </c>
      <c r="AE2" s="4">
        <f t="shared" si="0"/>
        <v>9.9803183291722643E-4</v>
      </c>
      <c r="AF2" s="4">
        <f t="shared" si="0"/>
        <v>9.9803183291722643E-4</v>
      </c>
      <c r="AG2" s="4">
        <f t="shared" si="0"/>
        <v>9.9803183291722643E-4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SYFAFE!E5</f>
        <v>5.7686239942615701E-4</v>
      </c>
      <c r="C5" s="4">
        <f t="shared" si="1"/>
        <v>5.7686239942615701E-4</v>
      </c>
      <c r="D5" s="4">
        <f t="shared" si="0"/>
        <v>5.7686239942615701E-4</v>
      </c>
      <c r="E5" s="4">
        <f t="shared" si="0"/>
        <v>5.7686239942615701E-4</v>
      </c>
      <c r="F5" s="4">
        <f t="shared" si="0"/>
        <v>5.7686239942615701E-4</v>
      </c>
      <c r="G5" s="4">
        <f t="shared" si="0"/>
        <v>5.7686239942615701E-4</v>
      </c>
      <c r="H5" s="4">
        <f t="shared" si="0"/>
        <v>5.7686239942615701E-4</v>
      </c>
      <c r="I5" s="4">
        <f t="shared" si="0"/>
        <v>5.7686239942615701E-4</v>
      </c>
      <c r="J5" s="4">
        <f t="shared" si="0"/>
        <v>5.7686239942615701E-4</v>
      </c>
      <c r="K5" s="4">
        <f t="shared" si="0"/>
        <v>5.7686239942615701E-4</v>
      </c>
      <c r="L5" s="4">
        <f t="shared" si="0"/>
        <v>5.7686239942615701E-4</v>
      </c>
      <c r="M5" s="4">
        <f t="shared" si="0"/>
        <v>5.7686239942615701E-4</v>
      </c>
      <c r="N5" s="4">
        <f t="shared" si="0"/>
        <v>5.7686239942615701E-4</v>
      </c>
      <c r="O5" s="4">
        <f t="shared" si="0"/>
        <v>5.7686239942615701E-4</v>
      </c>
      <c r="P5" s="4">
        <f t="shared" si="0"/>
        <v>5.7686239942615701E-4</v>
      </c>
      <c r="Q5" s="4">
        <f t="shared" si="0"/>
        <v>5.7686239942615701E-4</v>
      </c>
      <c r="R5" s="4">
        <f t="shared" si="0"/>
        <v>5.7686239942615701E-4</v>
      </c>
      <c r="S5" s="4">
        <f t="shared" si="0"/>
        <v>5.7686239942615701E-4</v>
      </c>
      <c r="T5" s="4">
        <f t="shared" si="0"/>
        <v>5.7686239942615701E-4</v>
      </c>
      <c r="U5" s="4">
        <f t="shared" si="0"/>
        <v>5.7686239942615701E-4</v>
      </c>
      <c r="V5" s="4">
        <f t="shared" si="0"/>
        <v>5.7686239942615701E-4</v>
      </c>
      <c r="W5" s="4">
        <f t="shared" si="0"/>
        <v>5.7686239942615701E-4</v>
      </c>
      <c r="X5" s="4">
        <f t="shared" si="0"/>
        <v>5.7686239942615701E-4</v>
      </c>
      <c r="Y5" s="4">
        <f t="shared" si="0"/>
        <v>5.7686239942615701E-4</v>
      </c>
      <c r="Z5" s="4">
        <f t="shared" si="0"/>
        <v>5.7686239942615701E-4</v>
      </c>
      <c r="AA5" s="4">
        <f t="shared" si="0"/>
        <v>5.7686239942615701E-4</v>
      </c>
      <c r="AB5" s="4">
        <f t="shared" si="0"/>
        <v>5.7686239942615701E-4</v>
      </c>
      <c r="AC5" s="4">
        <f t="shared" si="0"/>
        <v>5.7686239942615701E-4</v>
      </c>
      <c r="AD5" s="4">
        <f t="shared" si="0"/>
        <v>5.7686239942615701E-4</v>
      </c>
      <c r="AE5" s="4">
        <f t="shared" si="0"/>
        <v>5.7686239942615701E-4</v>
      </c>
      <c r="AF5" s="4">
        <f t="shared" si="0"/>
        <v>5.7686239942615701E-4</v>
      </c>
      <c r="AG5" s="4">
        <f t="shared" si="0"/>
        <v>5.7686239942615701E-4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1.2498685320900069E-3</v>
      </c>
      <c r="C8" s="4">
        <f t="shared" si="1"/>
        <v>1.2498685320900069E-3</v>
      </c>
      <c r="D8" s="4">
        <f t="shared" si="0"/>
        <v>1.2498685320900069E-3</v>
      </c>
      <c r="E8" s="4">
        <f t="shared" si="0"/>
        <v>1.2498685320900069E-3</v>
      </c>
      <c r="F8" s="4">
        <f t="shared" si="0"/>
        <v>1.2498685320900069E-3</v>
      </c>
      <c r="G8" s="4">
        <f t="shared" si="0"/>
        <v>1.2498685320900069E-3</v>
      </c>
      <c r="H8" s="4">
        <f t="shared" si="0"/>
        <v>1.2498685320900069E-3</v>
      </c>
      <c r="I8" s="4">
        <f t="shared" si="0"/>
        <v>1.2498685320900069E-3</v>
      </c>
      <c r="J8" s="4">
        <f t="shared" si="0"/>
        <v>1.2498685320900069E-3</v>
      </c>
      <c r="K8" s="4">
        <f t="shared" si="0"/>
        <v>1.2498685320900069E-3</v>
      </c>
      <c r="L8" s="4">
        <f t="shared" si="0"/>
        <v>1.2498685320900069E-3</v>
      </c>
      <c r="M8" s="4">
        <f t="shared" si="0"/>
        <v>1.2498685320900069E-3</v>
      </c>
      <c r="N8" s="4">
        <f t="shared" si="0"/>
        <v>1.2498685320900069E-3</v>
      </c>
      <c r="O8" s="4">
        <f t="shared" si="0"/>
        <v>1.2498685320900069E-3</v>
      </c>
      <c r="P8" s="4">
        <f t="shared" si="0"/>
        <v>1.2498685320900069E-3</v>
      </c>
      <c r="Q8" s="4">
        <f t="shared" si="0"/>
        <v>1.2498685320900069E-3</v>
      </c>
      <c r="R8" s="4">
        <f t="shared" si="0"/>
        <v>1.2498685320900069E-3</v>
      </c>
      <c r="S8" s="4">
        <f t="shared" si="0"/>
        <v>1.2498685320900069E-3</v>
      </c>
      <c r="T8" s="4">
        <f t="shared" si="0"/>
        <v>1.2498685320900069E-3</v>
      </c>
      <c r="U8" s="4">
        <f t="shared" si="0"/>
        <v>1.2498685320900069E-3</v>
      </c>
      <c r="V8" s="4">
        <f t="shared" si="0"/>
        <v>1.2498685320900069E-3</v>
      </c>
      <c r="W8" s="4">
        <f t="shared" si="0"/>
        <v>1.2498685320900069E-3</v>
      </c>
      <c r="X8" s="4">
        <f t="shared" si="0"/>
        <v>1.2498685320900069E-3</v>
      </c>
      <c r="Y8" s="4">
        <f t="shared" si="0"/>
        <v>1.2498685320900069E-3</v>
      </c>
      <c r="Z8" s="4">
        <f t="shared" si="0"/>
        <v>1.2498685320900069E-3</v>
      </c>
      <c r="AA8" s="4">
        <f t="shared" si="0"/>
        <v>1.2498685320900069E-3</v>
      </c>
      <c r="AB8" s="4">
        <f t="shared" si="0"/>
        <v>1.2498685320900069E-3</v>
      </c>
      <c r="AC8" s="4">
        <f t="shared" si="0"/>
        <v>1.2498685320900069E-3</v>
      </c>
      <c r="AD8" s="4">
        <f t="shared" si="0"/>
        <v>1.2498685320900069E-3</v>
      </c>
      <c r="AE8" s="4">
        <f t="shared" si="0"/>
        <v>1.2498685320900069E-3</v>
      </c>
      <c r="AF8" s="4">
        <f t="shared" si="0"/>
        <v>1.2498685320900069E-3</v>
      </c>
      <c r="AG8" s="4">
        <f t="shared" si="0"/>
        <v>1.2498685320900069E-3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9" sqref="B9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2.8583757996494515E-4</v>
      </c>
      <c r="C2" s="4">
        <f>B2</f>
        <v>2.8583757996494515E-4</v>
      </c>
      <c r="D2" s="4">
        <f t="shared" ref="D2:AG8" si="0">C2</f>
        <v>2.8583757996494515E-4</v>
      </c>
      <c r="E2" s="4">
        <f t="shared" si="0"/>
        <v>2.8583757996494515E-4</v>
      </c>
      <c r="F2" s="4">
        <f t="shared" si="0"/>
        <v>2.8583757996494515E-4</v>
      </c>
      <c r="G2" s="4">
        <f t="shared" si="0"/>
        <v>2.8583757996494515E-4</v>
      </c>
      <c r="H2" s="4">
        <f t="shared" si="0"/>
        <v>2.8583757996494515E-4</v>
      </c>
      <c r="I2" s="4">
        <f t="shared" si="0"/>
        <v>2.8583757996494515E-4</v>
      </c>
      <c r="J2" s="4">
        <f t="shared" si="0"/>
        <v>2.8583757996494515E-4</v>
      </c>
      <c r="K2" s="4">
        <f t="shared" si="0"/>
        <v>2.8583757996494515E-4</v>
      </c>
      <c r="L2" s="4">
        <f t="shared" si="0"/>
        <v>2.8583757996494515E-4</v>
      </c>
      <c r="M2" s="4">
        <f t="shared" si="0"/>
        <v>2.8583757996494515E-4</v>
      </c>
      <c r="N2" s="4">
        <f t="shared" si="0"/>
        <v>2.8583757996494515E-4</v>
      </c>
      <c r="O2" s="4">
        <f t="shared" si="0"/>
        <v>2.8583757996494515E-4</v>
      </c>
      <c r="P2" s="4">
        <f t="shared" si="0"/>
        <v>2.8583757996494515E-4</v>
      </c>
      <c r="Q2" s="4">
        <f t="shared" si="0"/>
        <v>2.8583757996494515E-4</v>
      </c>
      <c r="R2" s="4">
        <f t="shared" si="0"/>
        <v>2.8583757996494515E-4</v>
      </c>
      <c r="S2" s="4">
        <f t="shared" si="0"/>
        <v>2.8583757996494515E-4</v>
      </c>
      <c r="T2" s="4">
        <f t="shared" si="0"/>
        <v>2.8583757996494515E-4</v>
      </c>
      <c r="U2" s="4">
        <f t="shared" si="0"/>
        <v>2.8583757996494515E-4</v>
      </c>
      <c r="V2" s="4">
        <f t="shared" si="0"/>
        <v>2.8583757996494515E-4</v>
      </c>
      <c r="W2" s="4">
        <f t="shared" si="0"/>
        <v>2.8583757996494515E-4</v>
      </c>
      <c r="X2" s="4">
        <f t="shared" si="0"/>
        <v>2.8583757996494515E-4</v>
      </c>
      <c r="Y2" s="4">
        <f t="shared" si="0"/>
        <v>2.8583757996494515E-4</v>
      </c>
      <c r="Z2" s="4">
        <f t="shared" si="0"/>
        <v>2.8583757996494515E-4</v>
      </c>
      <c r="AA2" s="4">
        <f t="shared" si="0"/>
        <v>2.8583757996494515E-4</v>
      </c>
      <c r="AB2" s="4">
        <f t="shared" si="0"/>
        <v>2.8583757996494515E-4</v>
      </c>
      <c r="AC2" s="4">
        <f t="shared" si="0"/>
        <v>2.8583757996494515E-4</v>
      </c>
      <c r="AD2" s="4">
        <f t="shared" si="0"/>
        <v>2.8583757996494515E-4</v>
      </c>
      <c r="AE2" s="4">
        <f t="shared" si="0"/>
        <v>2.8583757996494515E-4</v>
      </c>
      <c r="AF2" s="4">
        <f t="shared" si="0"/>
        <v>2.8583757996494515E-4</v>
      </c>
      <c r="AG2" s="4">
        <f t="shared" si="0"/>
        <v>2.8583757996494515E-4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SYFAFE!E14</f>
        <v>1.652141212197383E-4</v>
      </c>
      <c r="C5" s="4">
        <f t="shared" si="1"/>
        <v>1.652141212197383E-4</v>
      </c>
      <c r="D5" s="4">
        <f t="shared" si="0"/>
        <v>1.652141212197383E-4</v>
      </c>
      <c r="E5" s="4">
        <f t="shared" si="0"/>
        <v>1.652141212197383E-4</v>
      </c>
      <c r="F5" s="4">
        <f t="shared" si="0"/>
        <v>1.652141212197383E-4</v>
      </c>
      <c r="G5" s="4">
        <f t="shared" si="0"/>
        <v>1.652141212197383E-4</v>
      </c>
      <c r="H5" s="4">
        <f t="shared" si="0"/>
        <v>1.652141212197383E-4</v>
      </c>
      <c r="I5" s="4">
        <f t="shared" si="0"/>
        <v>1.652141212197383E-4</v>
      </c>
      <c r="J5" s="4">
        <f t="shared" si="0"/>
        <v>1.652141212197383E-4</v>
      </c>
      <c r="K5" s="4">
        <f t="shared" si="0"/>
        <v>1.652141212197383E-4</v>
      </c>
      <c r="L5" s="4">
        <f t="shared" si="0"/>
        <v>1.652141212197383E-4</v>
      </c>
      <c r="M5" s="4">
        <f t="shared" si="0"/>
        <v>1.652141212197383E-4</v>
      </c>
      <c r="N5" s="4">
        <f t="shared" si="0"/>
        <v>1.652141212197383E-4</v>
      </c>
      <c r="O5" s="4">
        <f t="shared" si="0"/>
        <v>1.652141212197383E-4</v>
      </c>
      <c r="P5" s="4">
        <f t="shared" si="0"/>
        <v>1.652141212197383E-4</v>
      </c>
      <c r="Q5" s="4">
        <f t="shared" si="0"/>
        <v>1.652141212197383E-4</v>
      </c>
      <c r="R5" s="4">
        <f t="shared" si="0"/>
        <v>1.652141212197383E-4</v>
      </c>
      <c r="S5" s="4">
        <f t="shared" si="0"/>
        <v>1.652141212197383E-4</v>
      </c>
      <c r="T5" s="4">
        <f t="shared" si="0"/>
        <v>1.652141212197383E-4</v>
      </c>
      <c r="U5" s="4">
        <f t="shared" si="0"/>
        <v>1.652141212197383E-4</v>
      </c>
      <c r="V5" s="4">
        <f t="shared" si="0"/>
        <v>1.652141212197383E-4</v>
      </c>
      <c r="W5" s="4">
        <f t="shared" si="0"/>
        <v>1.652141212197383E-4</v>
      </c>
      <c r="X5" s="4">
        <f t="shared" si="0"/>
        <v>1.652141212197383E-4</v>
      </c>
      <c r="Y5" s="4">
        <f t="shared" si="0"/>
        <v>1.652141212197383E-4</v>
      </c>
      <c r="Z5" s="4">
        <f t="shared" si="0"/>
        <v>1.652141212197383E-4</v>
      </c>
      <c r="AA5" s="4">
        <f t="shared" si="0"/>
        <v>1.652141212197383E-4</v>
      </c>
      <c r="AB5" s="4">
        <f t="shared" si="0"/>
        <v>1.652141212197383E-4</v>
      </c>
      <c r="AC5" s="4">
        <f t="shared" si="0"/>
        <v>1.652141212197383E-4</v>
      </c>
      <c r="AD5" s="4">
        <f t="shared" si="0"/>
        <v>1.652141212197383E-4</v>
      </c>
      <c r="AE5" s="4">
        <f t="shared" si="0"/>
        <v>1.652141212197383E-4</v>
      </c>
      <c r="AF5" s="4">
        <f t="shared" si="0"/>
        <v>1.652141212197383E-4</v>
      </c>
      <c r="AG5" s="4">
        <f t="shared" si="0"/>
        <v>1.652141212197383E-4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3.5796392930943305E-4</v>
      </c>
      <c r="C8" s="4">
        <f t="shared" si="1"/>
        <v>3.5796392930943305E-4</v>
      </c>
      <c r="D8" s="4">
        <f t="shared" si="0"/>
        <v>3.5796392930943305E-4</v>
      </c>
      <c r="E8" s="4">
        <f t="shared" si="0"/>
        <v>3.5796392930943305E-4</v>
      </c>
      <c r="F8" s="4">
        <f t="shared" si="0"/>
        <v>3.5796392930943305E-4</v>
      </c>
      <c r="G8" s="4">
        <f t="shared" si="0"/>
        <v>3.5796392930943305E-4</v>
      </c>
      <c r="H8" s="4">
        <f t="shared" si="0"/>
        <v>3.5796392930943305E-4</v>
      </c>
      <c r="I8" s="4">
        <f t="shared" si="0"/>
        <v>3.5796392930943305E-4</v>
      </c>
      <c r="J8" s="4">
        <f t="shared" si="0"/>
        <v>3.5796392930943305E-4</v>
      </c>
      <c r="K8" s="4">
        <f t="shared" si="0"/>
        <v>3.5796392930943305E-4</v>
      </c>
      <c r="L8" s="4">
        <f t="shared" si="0"/>
        <v>3.5796392930943305E-4</v>
      </c>
      <c r="M8" s="4">
        <f t="shared" si="0"/>
        <v>3.5796392930943305E-4</v>
      </c>
      <c r="N8" s="4">
        <f t="shared" si="0"/>
        <v>3.5796392930943305E-4</v>
      </c>
      <c r="O8" s="4">
        <f t="shared" si="0"/>
        <v>3.5796392930943305E-4</v>
      </c>
      <c r="P8" s="4">
        <f t="shared" si="0"/>
        <v>3.5796392930943305E-4</v>
      </c>
      <c r="Q8" s="4">
        <f t="shared" si="0"/>
        <v>3.5796392930943305E-4</v>
      </c>
      <c r="R8" s="4">
        <f t="shared" si="0"/>
        <v>3.5796392930943305E-4</v>
      </c>
      <c r="S8" s="4">
        <f t="shared" si="0"/>
        <v>3.5796392930943305E-4</v>
      </c>
      <c r="T8" s="4">
        <f t="shared" si="0"/>
        <v>3.5796392930943305E-4</v>
      </c>
      <c r="U8" s="4">
        <f t="shared" si="0"/>
        <v>3.5796392930943305E-4</v>
      </c>
      <c r="V8" s="4">
        <f t="shared" si="0"/>
        <v>3.5796392930943305E-4</v>
      </c>
      <c r="W8" s="4">
        <f t="shared" si="0"/>
        <v>3.5796392930943305E-4</v>
      </c>
      <c r="X8" s="4">
        <f t="shared" si="0"/>
        <v>3.5796392930943305E-4</v>
      </c>
      <c r="Y8" s="4">
        <f t="shared" si="0"/>
        <v>3.5796392930943305E-4</v>
      </c>
      <c r="Z8" s="4">
        <f t="shared" si="0"/>
        <v>3.5796392930943305E-4</v>
      </c>
      <c r="AA8" s="4">
        <f t="shared" si="0"/>
        <v>3.5796392930943305E-4</v>
      </c>
      <c r="AB8" s="4">
        <f t="shared" si="0"/>
        <v>3.5796392930943305E-4</v>
      </c>
      <c r="AC8" s="4">
        <f t="shared" si="0"/>
        <v>3.5796392930943305E-4</v>
      </c>
      <c r="AD8" s="4">
        <f t="shared" si="0"/>
        <v>3.5796392930943305E-4</v>
      </c>
      <c r="AE8" s="4">
        <f t="shared" si="0"/>
        <v>3.5796392930943305E-4</v>
      </c>
      <c r="AF8" s="4">
        <f t="shared" si="0"/>
        <v>3.5796392930943305E-4</v>
      </c>
      <c r="AG8" s="4">
        <f t="shared" si="0"/>
        <v>3.5796392930943305E-4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SYFAFE!B6</f>
        <v>1.7932191504120428E-3</v>
      </c>
      <c r="C2" s="4">
        <f>B2</f>
        <v>1.7932191504120428E-3</v>
      </c>
      <c r="D2" s="4">
        <f t="shared" ref="D2:AG8" si="0">C2</f>
        <v>1.7932191504120428E-3</v>
      </c>
      <c r="E2" s="4">
        <f t="shared" si="0"/>
        <v>1.7932191504120428E-3</v>
      </c>
      <c r="F2" s="4">
        <f t="shared" si="0"/>
        <v>1.7932191504120428E-3</v>
      </c>
      <c r="G2" s="4">
        <f t="shared" si="0"/>
        <v>1.7932191504120428E-3</v>
      </c>
      <c r="H2" s="4">
        <f t="shared" si="0"/>
        <v>1.7932191504120428E-3</v>
      </c>
      <c r="I2" s="4">
        <f t="shared" si="0"/>
        <v>1.7932191504120428E-3</v>
      </c>
      <c r="J2" s="4">
        <f t="shared" si="0"/>
        <v>1.7932191504120428E-3</v>
      </c>
      <c r="K2" s="4">
        <f t="shared" si="0"/>
        <v>1.7932191504120428E-3</v>
      </c>
      <c r="L2" s="4">
        <f t="shared" si="0"/>
        <v>1.7932191504120428E-3</v>
      </c>
      <c r="M2" s="4">
        <f t="shared" si="0"/>
        <v>1.7932191504120428E-3</v>
      </c>
      <c r="N2" s="4">
        <f t="shared" si="0"/>
        <v>1.7932191504120428E-3</v>
      </c>
      <c r="O2" s="4">
        <f t="shared" si="0"/>
        <v>1.7932191504120428E-3</v>
      </c>
      <c r="P2" s="4">
        <f t="shared" si="0"/>
        <v>1.7932191504120428E-3</v>
      </c>
      <c r="Q2" s="4">
        <f t="shared" si="0"/>
        <v>1.7932191504120428E-3</v>
      </c>
      <c r="R2" s="4">
        <f t="shared" si="0"/>
        <v>1.7932191504120428E-3</v>
      </c>
      <c r="S2" s="4">
        <f t="shared" si="0"/>
        <v>1.7932191504120428E-3</v>
      </c>
      <c r="T2" s="4">
        <f t="shared" si="0"/>
        <v>1.7932191504120428E-3</v>
      </c>
      <c r="U2" s="4">
        <f t="shared" si="0"/>
        <v>1.7932191504120428E-3</v>
      </c>
      <c r="V2" s="4">
        <f t="shared" si="0"/>
        <v>1.7932191504120428E-3</v>
      </c>
      <c r="W2" s="4">
        <f t="shared" si="0"/>
        <v>1.7932191504120428E-3</v>
      </c>
      <c r="X2" s="4">
        <f t="shared" si="0"/>
        <v>1.7932191504120428E-3</v>
      </c>
      <c r="Y2" s="4">
        <f t="shared" si="0"/>
        <v>1.7932191504120428E-3</v>
      </c>
      <c r="Z2" s="4">
        <f t="shared" si="0"/>
        <v>1.7932191504120428E-3</v>
      </c>
      <c r="AA2" s="4">
        <f t="shared" si="0"/>
        <v>1.7932191504120428E-3</v>
      </c>
      <c r="AB2" s="4">
        <f t="shared" si="0"/>
        <v>1.7932191504120428E-3</v>
      </c>
      <c r="AC2" s="4">
        <f t="shared" si="0"/>
        <v>1.7932191504120428E-3</v>
      </c>
      <c r="AD2" s="4">
        <f t="shared" si="0"/>
        <v>1.7932191504120428E-3</v>
      </c>
      <c r="AE2" s="4">
        <f t="shared" si="0"/>
        <v>1.7932191504120428E-3</v>
      </c>
      <c r="AF2" s="4">
        <f t="shared" si="0"/>
        <v>1.7932191504120428E-3</v>
      </c>
      <c r="AG2" s="4">
        <f t="shared" si="0"/>
        <v>1.7932191504120428E-3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SYFAFE!E6</f>
        <v>1.0010310253599107E-3</v>
      </c>
      <c r="C5" s="4">
        <f t="shared" si="1"/>
        <v>1.0010310253599107E-3</v>
      </c>
      <c r="D5" s="4">
        <f t="shared" si="0"/>
        <v>1.0010310253599107E-3</v>
      </c>
      <c r="E5" s="4">
        <f t="shared" si="0"/>
        <v>1.0010310253599107E-3</v>
      </c>
      <c r="F5" s="4">
        <f t="shared" si="0"/>
        <v>1.0010310253599107E-3</v>
      </c>
      <c r="G5" s="4">
        <f t="shared" si="0"/>
        <v>1.0010310253599107E-3</v>
      </c>
      <c r="H5" s="4">
        <f t="shared" si="0"/>
        <v>1.0010310253599107E-3</v>
      </c>
      <c r="I5" s="4">
        <f t="shared" si="0"/>
        <v>1.0010310253599107E-3</v>
      </c>
      <c r="J5" s="4">
        <f t="shared" si="0"/>
        <v>1.0010310253599107E-3</v>
      </c>
      <c r="K5" s="4">
        <f t="shared" si="0"/>
        <v>1.0010310253599107E-3</v>
      </c>
      <c r="L5" s="4">
        <f t="shared" si="0"/>
        <v>1.0010310253599107E-3</v>
      </c>
      <c r="M5" s="4">
        <f t="shared" si="0"/>
        <v>1.0010310253599107E-3</v>
      </c>
      <c r="N5" s="4">
        <f t="shared" si="0"/>
        <v>1.0010310253599107E-3</v>
      </c>
      <c r="O5" s="4">
        <f t="shared" si="0"/>
        <v>1.0010310253599107E-3</v>
      </c>
      <c r="P5" s="4">
        <f t="shared" si="0"/>
        <v>1.0010310253599107E-3</v>
      </c>
      <c r="Q5" s="4">
        <f t="shared" si="0"/>
        <v>1.0010310253599107E-3</v>
      </c>
      <c r="R5" s="4">
        <f t="shared" si="0"/>
        <v>1.0010310253599107E-3</v>
      </c>
      <c r="S5" s="4">
        <f t="shared" si="0"/>
        <v>1.0010310253599107E-3</v>
      </c>
      <c r="T5" s="4">
        <f t="shared" si="0"/>
        <v>1.0010310253599107E-3</v>
      </c>
      <c r="U5" s="4">
        <f t="shared" si="0"/>
        <v>1.0010310253599107E-3</v>
      </c>
      <c r="V5" s="4">
        <f t="shared" si="0"/>
        <v>1.0010310253599107E-3</v>
      </c>
      <c r="W5" s="4">
        <f t="shared" si="0"/>
        <v>1.0010310253599107E-3</v>
      </c>
      <c r="X5" s="4">
        <f t="shared" si="0"/>
        <v>1.0010310253599107E-3</v>
      </c>
      <c r="Y5" s="4">
        <f t="shared" si="0"/>
        <v>1.0010310253599107E-3</v>
      </c>
      <c r="Z5" s="4">
        <f t="shared" si="0"/>
        <v>1.0010310253599107E-3</v>
      </c>
      <c r="AA5" s="4">
        <f t="shared" si="0"/>
        <v>1.0010310253599107E-3</v>
      </c>
      <c r="AB5" s="4">
        <f t="shared" si="0"/>
        <v>1.0010310253599107E-3</v>
      </c>
      <c r="AC5" s="4">
        <f t="shared" si="0"/>
        <v>1.0010310253599107E-3</v>
      </c>
      <c r="AD5" s="4">
        <f t="shared" si="0"/>
        <v>1.0010310253599107E-3</v>
      </c>
      <c r="AE5" s="4">
        <f t="shared" si="0"/>
        <v>1.0010310253599107E-3</v>
      </c>
      <c r="AF5" s="4">
        <f t="shared" si="0"/>
        <v>1.0010310253599107E-3</v>
      </c>
      <c r="AG5" s="4">
        <f t="shared" si="0"/>
        <v>1.0010310253599107E-3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2.1689005549464734E-3</v>
      </c>
      <c r="C8" s="4">
        <f t="shared" si="1"/>
        <v>2.1689005549464734E-3</v>
      </c>
      <c r="D8" s="4">
        <f t="shared" si="0"/>
        <v>2.1689005549464734E-3</v>
      </c>
      <c r="E8" s="4">
        <f t="shared" si="0"/>
        <v>2.1689005549464734E-3</v>
      </c>
      <c r="F8" s="4">
        <f t="shared" si="0"/>
        <v>2.1689005549464734E-3</v>
      </c>
      <c r="G8" s="4">
        <f t="shared" si="0"/>
        <v>2.1689005549464734E-3</v>
      </c>
      <c r="H8" s="4">
        <f t="shared" si="0"/>
        <v>2.1689005549464734E-3</v>
      </c>
      <c r="I8" s="4">
        <f t="shared" si="0"/>
        <v>2.1689005549464734E-3</v>
      </c>
      <c r="J8" s="4">
        <f t="shared" si="0"/>
        <v>2.1689005549464734E-3</v>
      </c>
      <c r="K8" s="4">
        <f t="shared" si="0"/>
        <v>2.1689005549464734E-3</v>
      </c>
      <c r="L8" s="4">
        <f t="shared" si="0"/>
        <v>2.1689005549464734E-3</v>
      </c>
      <c r="M8" s="4">
        <f t="shared" si="0"/>
        <v>2.1689005549464734E-3</v>
      </c>
      <c r="N8" s="4">
        <f t="shared" si="0"/>
        <v>2.1689005549464734E-3</v>
      </c>
      <c r="O8" s="4">
        <f t="shared" si="0"/>
        <v>2.1689005549464734E-3</v>
      </c>
      <c r="P8" s="4">
        <f t="shared" si="0"/>
        <v>2.1689005549464734E-3</v>
      </c>
      <c r="Q8" s="4">
        <f t="shared" si="0"/>
        <v>2.1689005549464734E-3</v>
      </c>
      <c r="R8" s="4">
        <f t="shared" si="0"/>
        <v>2.1689005549464734E-3</v>
      </c>
      <c r="S8" s="4">
        <f t="shared" si="0"/>
        <v>2.1689005549464734E-3</v>
      </c>
      <c r="T8" s="4">
        <f t="shared" si="0"/>
        <v>2.1689005549464734E-3</v>
      </c>
      <c r="U8" s="4">
        <f t="shared" si="0"/>
        <v>2.1689005549464734E-3</v>
      </c>
      <c r="V8" s="4">
        <f t="shared" si="0"/>
        <v>2.1689005549464734E-3</v>
      </c>
      <c r="W8" s="4">
        <f t="shared" si="0"/>
        <v>2.1689005549464734E-3</v>
      </c>
      <c r="X8" s="4">
        <f t="shared" si="0"/>
        <v>2.1689005549464734E-3</v>
      </c>
      <c r="Y8" s="4">
        <f t="shared" si="0"/>
        <v>2.1689005549464734E-3</v>
      </c>
      <c r="Z8" s="4">
        <f t="shared" si="0"/>
        <v>2.1689005549464734E-3</v>
      </c>
      <c r="AA8" s="4">
        <f t="shared" si="0"/>
        <v>2.1689005549464734E-3</v>
      </c>
      <c r="AB8" s="4">
        <f t="shared" si="0"/>
        <v>2.1689005549464734E-3</v>
      </c>
      <c r="AC8" s="4">
        <f t="shared" si="0"/>
        <v>2.1689005549464734E-3</v>
      </c>
      <c r="AD8" s="4">
        <f t="shared" si="0"/>
        <v>2.1689005549464734E-3</v>
      </c>
      <c r="AE8" s="4">
        <f t="shared" si="0"/>
        <v>2.1689005549464734E-3</v>
      </c>
      <c r="AF8" s="4">
        <f t="shared" si="0"/>
        <v>2.1689005549464734E-3</v>
      </c>
      <c r="AG8" s="4">
        <f t="shared" si="0"/>
        <v>2.1689005549464734E-3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SYFAFE!B15</f>
        <v>4.9713667483248514E-3</v>
      </c>
      <c r="C2" s="4">
        <f>B2</f>
        <v>4.9713667483248514E-3</v>
      </c>
      <c r="D2" s="4">
        <f t="shared" ref="D2:AG8" si="0">C2</f>
        <v>4.9713667483248514E-3</v>
      </c>
      <c r="E2" s="4">
        <f t="shared" si="0"/>
        <v>4.9713667483248514E-3</v>
      </c>
      <c r="F2" s="4">
        <f t="shared" si="0"/>
        <v>4.9713667483248514E-3</v>
      </c>
      <c r="G2" s="4">
        <f t="shared" si="0"/>
        <v>4.9713667483248514E-3</v>
      </c>
      <c r="H2" s="4">
        <f t="shared" si="0"/>
        <v>4.9713667483248514E-3</v>
      </c>
      <c r="I2" s="4">
        <f t="shared" si="0"/>
        <v>4.9713667483248514E-3</v>
      </c>
      <c r="J2" s="4">
        <f t="shared" si="0"/>
        <v>4.9713667483248514E-3</v>
      </c>
      <c r="K2" s="4">
        <f t="shared" si="0"/>
        <v>4.9713667483248514E-3</v>
      </c>
      <c r="L2" s="4">
        <f t="shared" si="0"/>
        <v>4.9713667483248514E-3</v>
      </c>
      <c r="M2" s="4">
        <f t="shared" si="0"/>
        <v>4.9713667483248514E-3</v>
      </c>
      <c r="N2" s="4">
        <f t="shared" si="0"/>
        <v>4.9713667483248514E-3</v>
      </c>
      <c r="O2" s="4">
        <f t="shared" si="0"/>
        <v>4.9713667483248514E-3</v>
      </c>
      <c r="P2" s="4">
        <f t="shared" si="0"/>
        <v>4.9713667483248514E-3</v>
      </c>
      <c r="Q2" s="4">
        <f t="shared" si="0"/>
        <v>4.9713667483248514E-3</v>
      </c>
      <c r="R2" s="4">
        <f t="shared" si="0"/>
        <v>4.9713667483248514E-3</v>
      </c>
      <c r="S2" s="4">
        <f t="shared" si="0"/>
        <v>4.9713667483248514E-3</v>
      </c>
      <c r="T2" s="4">
        <f t="shared" si="0"/>
        <v>4.9713667483248514E-3</v>
      </c>
      <c r="U2" s="4">
        <f t="shared" si="0"/>
        <v>4.9713667483248514E-3</v>
      </c>
      <c r="V2" s="4">
        <f t="shared" si="0"/>
        <v>4.9713667483248514E-3</v>
      </c>
      <c r="W2" s="4">
        <f t="shared" si="0"/>
        <v>4.9713667483248514E-3</v>
      </c>
      <c r="X2" s="4">
        <f t="shared" si="0"/>
        <v>4.9713667483248514E-3</v>
      </c>
      <c r="Y2" s="4">
        <f t="shared" si="0"/>
        <v>4.9713667483248514E-3</v>
      </c>
      <c r="Z2" s="4">
        <f t="shared" si="0"/>
        <v>4.9713667483248514E-3</v>
      </c>
      <c r="AA2" s="4">
        <f t="shared" si="0"/>
        <v>4.9713667483248514E-3</v>
      </c>
      <c r="AB2" s="4">
        <f t="shared" si="0"/>
        <v>4.9713667483248514E-3</v>
      </c>
      <c r="AC2" s="4">
        <f t="shared" si="0"/>
        <v>4.9713667483248514E-3</v>
      </c>
      <c r="AD2" s="4">
        <f t="shared" si="0"/>
        <v>4.9713667483248514E-3</v>
      </c>
      <c r="AE2" s="4">
        <f t="shared" si="0"/>
        <v>4.9713667483248514E-3</v>
      </c>
      <c r="AF2" s="4">
        <f t="shared" si="0"/>
        <v>4.9713667483248514E-3</v>
      </c>
      <c r="AG2" s="4">
        <f t="shared" si="0"/>
        <v>4.9713667483248514E-3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SYFAFE!E15</f>
        <v>3.2156379685525241E-3</v>
      </c>
      <c r="C5" s="4">
        <f t="shared" si="1"/>
        <v>3.2156379685525241E-3</v>
      </c>
      <c r="D5" s="4">
        <f t="shared" si="0"/>
        <v>3.2156379685525241E-3</v>
      </c>
      <c r="E5" s="4">
        <f t="shared" si="0"/>
        <v>3.2156379685525241E-3</v>
      </c>
      <c r="F5" s="4">
        <f t="shared" si="0"/>
        <v>3.2156379685525241E-3</v>
      </c>
      <c r="G5" s="4">
        <f t="shared" si="0"/>
        <v>3.2156379685525241E-3</v>
      </c>
      <c r="H5" s="4">
        <f t="shared" si="0"/>
        <v>3.2156379685525241E-3</v>
      </c>
      <c r="I5" s="4">
        <f t="shared" si="0"/>
        <v>3.2156379685525241E-3</v>
      </c>
      <c r="J5" s="4">
        <f t="shared" si="0"/>
        <v>3.2156379685525241E-3</v>
      </c>
      <c r="K5" s="4">
        <f t="shared" si="0"/>
        <v>3.2156379685525241E-3</v>
      </c>
      <c r="L5" s="4">
        <f t="shared" si="0"/>
        <v>3.2156379685525241E-3</v>
      </c>
      <c r="M5" s="4">
        <f t="shared" si="0"/>
        <v>3.2156379685525241E-3</v>
      </c>
      <c r="N5" s="4">
        <f t="shared" si="0"/>
        <v>3.2156379685525241E-3</v>
      </c>
      <c r="O5" s="4">
        <f t="shared" si="0"/>
        <v>3.2156379685525241E-3</v>
      </c>
      <c r="P5" s="4">
        <f t="shared" si="0"/>
        <v>3.2156379685525241E-3</v>
      </c>
      <c r="Q5" s="4">
        <f t="shared" si="0"/>
        <v>3.2156379685525241E-3</v>
      </c>
      <c r="R5" s="4">
        <f t="shared" si="0"/>
        <v>3.2156379685525241E-3</v>
      </c>
      <c r="S5" s="4">
        <f t="shared" si="0"/>
        <v>3.2156379685525241E-3</v>
      </c>
      <c r="T5" s="4">
        <f t="shared" si="0"/>
        <v>3.2156379685525241E-3</v>
      </c>
      <c r="U5" s="4">
        <f t="shared" si="0"/>
        <v>3.2156379685525241E-3</v>
      </c>
      <c r="V5" s="4">
        <f t="shared" si="0"/>
        <v>3.2156379685525241E-3</v>
      </c>
      <c r="W5" s="4">
        <f t="shared" si="0"/>
        <v>3.2156379685525241E-3</v>
      </c>
      <c r="X5" s="4">
        <f t="shared" si="0"/>
        <v>3.2156379685525241E-3</v>
      </c>
      <c r="Y5" s="4">
        <f t="shared" si="0"/>
        <v>3.2156379685525241E-3</v>
      </c>
      <c r="Z5" s="4">
        <f t="shared" si="0"/>
        <v>3.2156379685525241E-3</v>
      </c>
      <c r="AA5" s="4">
        <f t="shared" si="0"/>
        <v>3.2156379685525241E-3</v>
      </c>
      <c r="AB5" s="4">
        <f t="shared" si="0"/>
        <v>3.2156379685525241E-3</v>
      </c>
      <c r="AC5" s="4">
        <f t="shared" si="0"/>
        <v>3.2156379685525241E-3</v>
      </c>
      <c r="AD5" s="4">
        <f t="shared" si="0"/>
        <v>3.2156379685525241E-3</v>
      </c>
      <c r="AE5" s="4">
        <f t="shared" si="0"/>
        <v>3.2156379685525241E-3</v>
      </c>
      <c r="AF5" s="4">
        <f t="shared" si="0"/>
        <v>3.2156379685525241E-3</v>
      </c>
      <c r="AG5" s="4">
        <f t="shared" si="0"/>
        <v>3.2156379685525241E-3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6.9672155985304697E-3</v>
      </c>
      <c r="C8" s="4">
        <f t="shared" si="1"/>
        <v>6.9672155985304697E-3</v>
      </c>
      <c r="D8" s="4">
        <f t="shared" si="0"/>
        <v>6.9672155985304697E-3</v>
      </c>
      <c r="E8" s="4">
        <f t="shared" si="0"/>
        <v>6.9672155985304697E-3</v>
      </c>
      <c r="F8" s="4">
        <f t="shared" si="0"/>
        <v>6.9672155985304697E-3</v>
      </c>
      <c r="G8" s="4">
        <f t="shared" si="0"/>
        <v>6.9672155985304697E-3</v>
      </c>
      <c r="H8" s="4">
        <f t="shared" si="0"/>
        <v>6.9672155985304697E-3</v>
      </c>
      <c r="I8" s="4">
        <f t="shared" si="0"/>
        <v>6.9672155985304697E-3</v>
      </c>
      <c r="J8" s="4">
        <f t="shared" si="0"/>
        <v>6.9672155985304697E-3</v>
      </c>
      <c r="K8" s="4">
        <f t="shared" si="0"/>
        <v>6.9672155985304697E-3</v>
      </c>
      <c r="L8" s="4">
        <f t="shared" si="0"/>
        <v>6.9672155985304697E-3</v>
      </c>
      <c r="M8" s="4">
        <f t="shared" si="0"/>
        <v>6.9672155985304697E-3</v>
      </c>
      <c r="N8" s="4">
        <f t="shared" si="0"/>
        <v>6.9672155985304697E-3</v>
      </c>
      <c r="O8" s="4">
        <f t="shared" si="0"/>
        <v>6.9672155985304697E-3</v>
      </c>
      <c r="P8" s="4">
        <f t="shared" si="0"/>
        <v>6.9672155985304697E-3</v>
      </c>
      <c r="Q8" s="4">
        <f t="shared" si="0"/>
        <v>6.9672155985304697E-3</v>
      </c>
      <c r="R8" s="4">
        <f t="shared" si="0"/>
        <v>6.9672155985304697E-3</v>
      </c>
      <c r="S8" s="4">
        <f t="shared" si="0"/>
        <v>6.9672155985304697E-3</v>
      </c>
      <c r="T8" s="4">
        <f t="shared" si="0"/>
        <v>6.9672155985304697E-3</v>
      </c>
      <c r="U8" s="4">
        <f t="shared" si="0"/>
        <v>6.9672155985304697E-3</v>
      </c>
      <c r="V8" s="4">
        <f t="shared" si="0"/>
        <v>6.9672155985304697E-3</v>
      </c>
      <c r="W8" s="4">
        <f t="shared" si="0"/>
        <v>6.9672155985304697E-3</v>
      </c>
      <c r="X8" s="4">
        <f t="shared" si="0"/>
        <v>6.9672155985304697E-3</v>
      </c>
      <c r="Y8" s="4">
        <f t="shared" si="0"/>
        <v>6.9672155985304697E-3</v>
      </c>
      <c r="Z8" s="4">
        <f t="shared" si="0"/>
        <v>6.9672155985304697E-3</v>
      </c>
      <c r="AA8" s="4">
        <f t="shared" si="0"/>
        <v>6.9672155985304697E-3</v>
      </c>
      <c r="AB8" s="4">
        <f t="shared" si="0"/>
        <v>6.9672155985304697E-3</v>
      </c>
      <c r="AC8" s="4">
        <f t="shared" si="0"/>
        <v>6.9672155985304697E-3</v>
      </c>
      <c r="AD8" s="4">
        <f t="shared" si="0"/>
        <v>6.9672155985304697E-3</v>
      </c>
      <c r="AE8" s="4">
        <f t="shared" si="0"/>
        <v>6.9672155985304697E-3</v>
      </c>
      <c r="AF8" s="4">
        <f t="shared" si="0"/>
        <v>6.9672155985304697E-3</v>
      </c>
      <c r="AG8" s="4">
        <f t="shared" si="0"/>
        <v>6.9672155985304697E-3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B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40625" defaultRowHeight="11.25"/>
  <cols>
    <col min="1" max="1" width="50.7109375" style="79" customWidth="1"/>
    <col min="2" max="20" width="9.7109375" style="79" hidden="1" customWidth="1"/>
    <col min="21" max="52" width="9.7109375" style="79" customWidth="1"/>
    <col min="53" max="16384" width="9.140625" style="79"/>
  </cols>
  <sheetData>
    <row r="1" spans="1:52" ht="13.5" thickBot="1">
      <c r="A1" s="77" t="s">
        <v>110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111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/>
      <c r="C6" s="88">
        <v>3.4030185396379409</v>
      </c>
      <c r="D6" s="88">
        <v>3.3982611809259002</v>
      </c>
      <c r="E6" s="88">
        <v>3.3511578144037055</v>
      </c>
      <c r="F6" s="88">
        <v>3.3566507907047156</v>
      </c>
      <c r="G6" s="88">
        <v>3.3350427116800172</v>
      </c>
      <c r="H6" s="88">
        <v>3.2771333192401961</v>
      </c>
      <c r="I6" s="88">
        <v>3.2209923381067012</v>
      </c>
      <c r="J6" s="88">
        <v>3.1341616593305162</v>
      </c>
      <c r="K6" s="88">
        <v>2.9338402957552625</v>
      </c>
      <c r="L6" s="88">
        <v>2.841527429329386</v>
      </c>
      <c r="M6" s="88">
        <v>2.780640737252261</v>
      </c>
      <c r="N6" s="88">
        <v>2.7030279641658339</v>
      </c>
      <c r="O6" s="88">
        <v>2.5792311317922167</v>
      </c>
      <c r="P6" s="88">
        <v>2.5234977252155351</v>
      </c>
      <c r="Q6" s="88">
        <v>2.5327335056576796</v>
      </c>
      <c r="R6" s="88">
        <v>2.2474579143143765</v>
      </c>
      <c r="S6" s="88">
        <v>2.2269561172163863</v>
      </c>
      <c r="T6" s="88">
        <v>2.2166449095880862</v>
      </c>
      <c r="U6" s="88">
        <v>2.1975482656337948</v>
      </c>
      <c r="V6" s="88">
        <v>2.1835268747714363</v>
      </c>
      <c r="W6" s="88">
        <v>2.1629501547230272</v>
      </c>
      <c r="X6" s="88">
        <v>2.1406161000744279</v>
      </c>
      <c r="Y6" s="88">
        <v>2.1181534500730521</v>
      </c>
      <c r="Z6" s="88">
        <v>2.0982656382822249</v>
      </c>
      <c r="AA6" s="88">
        <v>2.0792998284191748</v>
      </c>
      <c r="AB6" s="88">
        <v>2.0646056830698072</v>
      </c>
      <c r="AC6" s="88">
        <v>2.0483819604892575</v>
      </c>
      <c r="AD6" s="88">
        <v>2.0333489433958385</v>
      </c>
      <c r="AE6" s="88">
        <v>2.0174767859155955</v>
      </c>
      <c r="AF6" s="88">
        <v>2.0005336634049855</v>
      </c>
      <c r="AG6" s="88">
        <v>1.9805580904988005</v>
      </c>
      <c r="AH6" s="88">
        <v>1.9580065688562778</v>
      </c>
      <c r="AI6" s="88">
        <v>1.9336633254649604</v>
      </c>
      <c r="AJ6" s="88">
        <v>1.9104284415623569</v>
      </c>
      <c r="AK6" s="88">
        <v>1.8857920230847509</v>
      </c>
      <c r="AL6" s="88">
        <v>1.8613580183211489</v>
      </c>
      <c r="AM6" s="88">
        <v>1.8376223613791653</v>
      </c>
      <c r="AN6" s="88">
        <v>1.8149502500084418</v>
      </c>
      <c r="AO6" s="88">
        <v>1.7928090222401054</v>
      </c>
      <c r="AP6" s="88">
        <v>1.7731360382324783</v>
      </c>
      <c r="AQ6" s="88">
        <v>1.7543244959697293</v>
      </c>
      <c r="AR6" s="88">
        <v>1.7371304617197343</v>
      </c>
      <c r="AS6" s="88">
        <v>1.7199101111844799</v>
      </c>
      <c r="AT6" s="88">
        <v>1.7033384129958891</v>
      </c>
      <c r="AU6" s="88">
        <v>1.6870689664027771</v>
      </c>
      <c r="AV6" s="88">
        <v>1.6719548755054212</v>
      </c>
      <c r="AW6" s="88">
        <v>1.6565360607053952</v>
      </c>
      <c r="AX6" s="88">
        <v>1.642677136741475</v>
      </c>
      <c r="AY6" s="88">
        <v>1.6279806535567174</v>
      </c>
      <c r="AZ6" s="88">
        <v>1.6144694650733928</v>
      </c>
    </row>
    <row r="7" spans="1:52">
      <c r="A7" s="89" t="s">
        <v>68</v>
      </c>
      <c r="B7" s="90"/>
      <c r="C7" s="90">
        <v>5.62456222416911</v>
      </c>
      <c r="D7" s="90">
        <v>5.5889249373042729</v>
      </c>
      <c r="E7" s="90">
        <v>5.5328048784081627</v>
      </c>
      <c r="F7" s="90">
        <v>5.4657060907384434</v>
      </c>
      <c r="G7" s="90">
        <v>5.6872618623050322</v>
      </c>
      <c r="H7" s="90">
        <v>5.4062380029449955</v>
      </c>
      <c r="I7" s="90">
        <v>5.3627410411299969</v>
      </c>
      <c r="J7" s="90">
        <v>5.2082670554617723</v>
      </c>
      <c r="K7" s="90">
        <v>4.9915781341509806</v>
      </c>
      <c r="L7" s="90">
        <v>4.8302097528578569</v>
      </c>
      <c r="M7" s="90">
        <v>4.7070893694551117</v>
      </c>
      <c r="N7" s="90">
        <v>4.6113374844171231</v>
      </c>
      <c r="O7" s="90">
        <v>4.4635768985802615</v>
      </c>
      <c r="P7" s="90">
        <v>4.3056636981359198</v>
      </c>
      <c r="Q7" s="90">
        <v>4.1898922182434513</v>
      </c>
      <c r="R7" s="90">
        <v>4.0957276664550539</v>
      </c>
      <c r="S7" s="90">
        <v>4.0874348077053391</v>
      </c>
      <c r="T7" s="90">
        <v>3.999896989682429</v>
      </c>
      <c r="U7" s="90">
        <v>3.9381299958082847</v>
      </c>
      <c r="V7" s="90">
        <v>3.8870708974439228</v>
      </c>
      <c r="W7" s="90">
        <v>3.7084664199388571</v>
      </c>
      <c r="X7" s="90">
        <v>3.653775100511544</v>
      </c>
      <c r="Y7" s="90">
        <v>3.5790184138100511</v>
      </c>
      <c r="Z7" s="90">
        <v>3.560707615717575</v>
      </c>
      <c r="AA7" s="90">
        <v>3.5365329740516591</v>
      </c>
      <c r="AB7" s="90">
        <v>3.5238449310195574</v>
      </c>
      <c r="AC7" s="90">
        <v>3.5021088815689403</v>
      </c>
      <c r="AD7" s="90">
        <v>3.4921534931337459</v>
      </c>
      <c r="AE7" s="90">
        <v>3.4656681340431383</v>
      </c>
      <c r="AF7" s="90">
        <v>3.415701565651148</v>
      </c>
      <c r="AG7" s="90">
        <v>3.3654303620543256</v>
      </c>
      <c r="AH7" s="90">
        <v>3.3122556246051365</v>
      </c>
      <c r="AI7" s="90">
        <v>3.2624043972406787</v>
      </c>
      <c r="AJ7" s="90">
        <v>3.2120932631383061</v>
      </c>
      <c r="AK7" s="90">
        <v>3.1642582254190694</v>
      </c>
      <c r="AL7" s="90">
        <v>3.117554742141365</v>
      </c>
      <c r="AM7" s="90">
        <v>3.0737396833455062</v>
      </c>
      <c r="AN7" s="90">
        <v>3.032064512161432</v>
      </c>
      <c r="AO7" s="90">
        <v>2.9937949236356185</v>
      </c>
      <c r="AP7" s="90">
        <v>2.9577312518187489</v>
      </c>
      <c r="AQ7" s="90">
        <v>2.9252288954403367</v>
      </c>
      <c r="AR7" s="90">
        <v>2.8937592482291046</v>
      </c>
      <c r="AS7" s="90">
        <v>2.8647274273561267</v>
      </c>
      <c r="AT7" s="90">
        <v>2.8351456117770479</v>
      </c>
      <c r="AU7" s="90">
        <v>2.8075087087388688</v>
      </c>
      <c r="AV7" s="90">
        <v>2.779367343845994</v>
      </c>
      <c r="AW7" s="90">
        <v>2.7534876126108059</v>
      </c>
      <c r="AX7" s="90">
        <v>2.7267443754494978</v>
      </c>
      <c r="AY7" s="90">
        <v>2.7019933675062915</v>
      </c>
      <c r="AZ7" s="90">
        <v>2.6761265902205076</v>
      </c>
    </row>
    <row r="8" spans="1:52">
      <c r="A8" s="89" t="s">
        <v>69</v>
      </c>
      <c r="B8" s="90"/>
      <c r="C8" s="90">
        <v>46.892937907476686</v>
      </c>
      <c r="D8" s="90">
        <v>47.068409126485285</v>
      </c>
      <c r="E8" s="90">
        <v>46.729236734411138</v>
      </c>
      <c r="F8" s="90">
        <v>46.748086250143018</v>
      </c>
      <c r="G8" s="90">
        <v>46.548171534833529</v>
      </c>
      <c r="H8" s="90">
        <v>46.369624581786589</v>
      </c>
      <c r="I8" s="90">
        <v>46.188185522631983</v>
      </c>
      <c r="J8" s="90">
        <v>45.575811409562981</v>
      </c>
      <c r="K8" s="90">
        <v>44.985193440223426</v>
      </c>
      <c r="L8" s="90">
        <v>44.586199813865882</v>
      </c>
      <c r="M8" s="90">
        <v>43.857446721561608</v>
      </c>
      <c r="N8" s="90">
        <v>43.877666298986746</v>
      </c>
      <c r="O8" s="90">
        <v>42.318954883287731</v>
      </c>
      <c r="P8" s="90">
        <v>42.880525895084041</v>
      </c>
      <c r="Q8" s="90">
        <v>42.143390164104197</v>
      </c>
      <c r="R8" s="90">
        <v>42.068437346026279</v>
      </c>
      <c r="S8" s="90">
        <v>41.699827816599154</v>
      </c>
      <c r="T8" s="90">
        <v>41.240155885657515</v>
      </c>
      <c r="U8" s="90">
        <v>40.863347319337194</v>
      </c>
      <c r="V8" s="90">
        <v>40.534290765032544</v>
      </c>
      <c r="W8" s="90">
        <v>40.130679210834877</v>
      </c>
      <c r="X8" s="90">
        <v>39.706668105530042</v>
      </c>
      <c r="Y8" s="90">
        <v>39.308579075039013</v>
      </c>
      <c r="Z8" s="90">
        <v>38.904533515702759</v>
      </c>
      <c r="AA8" s="90">
        <v>38.497945477495321</v>
      </c>
      <c r="AB8" s="90">
        <v>38.097008929977285</v>
      </c>
      <c r="AC8" s="90">
        <v>37.692563940873491</v>
      </c>
      <c r="AD8" s="90">
        <v>37.303339800604959</v>
      </c>
      <c r="AE8" s="90">
        <v>36.900630427322426</v>
      </c>
      <c r="AF8" s="90">
        <v>36.49379369512441</v>
      </c>
      <c r="AG8" s="90">
        <v>36.023284810509644</v>
      </c>
      <c r="AH8" s="90">
        <v>35.541783023503271</v>
      </c>
      <c r="AI8" s="90">
        <v>35.054343084546339</v>
      </c>
      <c r="AJ8" s="90">
        <v>34.568233051092193</v>
      </c>
      <c r="AK8" s="90">
        <v>34.064387331546349</v>
      </c>
      <c r="AL8" s="90">
        <v>33.554074410971275</v>
      </c>
      <c r="AM8" s="90">
        <v>33.01863238168189</v>
      </c>
      <c r="AN8" s="90">
        <v>32.491255918189381</v>
      </c>
      <c r="AO8" s="90">
        <v>31.942922178474543</v>
      </c>
      <c r="AP8" s="90">
        <v>31.39345990810617</v>
      </c>
      <c r="AQ8" s="90">
        <v>30.844104270275043</v>
      </c>
      <c r="AR8" s="90">
        <v>30.318234974373055</v>
      </c>
      <c r="AS8" s="90">
        <v>29.800415915216931</v>
      </c>
      <c r="AT8" s="90">
        <v>29.309185944625433</v>
      </c>
      <c r="AU8" s="90">
        <v>28.812600615230878</v>
      </c>
      <c r="AV8" s="90">
        <v>28.352395111288455</v>
      </c>
      <c r="AW8" s="90">
        <v>27.885405278921812</v>
      </c>
      <c r="AX8" s="90">
        <v>27.459556692150343</v>
      </c>
      <c r="AY8" s="90">
        <v>27.018612398035838</v>
      </c>
      <c r="AZ8" s="90">
        <v>26.620645549379937</v>
      </c>
    </row>
    <row r="9" spans="1:52">
      <c r="A9" s="85" t="s">
        <v>115</v>
      </c>
      <c r="B9" s="86"/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0</v>
      </c>
      <c r="AA9" s="86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0</v>
      </c>
      <c r="AT9" s="86">
        <v>0</v>
      </c>
      <c r="AU9" s="86">
        <v>0</v>
      </c>
      <c r="AV9" s="86">
        <v>0</v>
      </c>
      <c r="AW9" s="86">
        <v>0</v>
      </c>
      <c r="AX9" s="86">
        <v>0</v>
      </c>
      <c r="AY9" s="86">
        <v>0</v>
      </c>
      <c r="AZ9" s="86">
        <v>0</v>
      </c>
    </row>
    <row r="10" spans="1:52">
      <c r="A10" s="87" t="s">
        <v>116</v>
      </c>
      <c r="B10" s="88"/>
      <c r="C10" s="88">
        <v>250.41202142406968</v>
      </c>
      <c r="D10" s="88">
        <v>212.9632892167559</v>
      </c>
      <c r="E10" s="88">
        <v>200.58710803164286</v>
      </c>
      <c r="F10" s="88">
        <v>242.59005500381653</v>
      </c>
      <c r="G10" s="88">
        <v>235.75425298507432</v>
      </c>
      <c r="H10" s="88">
        <v>190.00757412673818</v>
      </c>
      <c r="I10" s="88">
        <v>227.41929803330851</v>
      </c>
      <c r="J10" s="88">
        <v>188.34481008863168</v>
      </c>
      <c r="K10" s="88">
        <v>183.42155748617799</v>
      </c>
      <c r="L10" s="88">
        <v>172.92720225210977</v>
      </c>
      <c r="M10" s="88">
        <v>190.43424962665657</v>
      </c>
      <c r="N10" s="88">
        <v>165.85298152451608</v>
      </c>
      <c r="O10" s="88">
        <v>166.34611973389653</v>
      </c>
      <c r="P10" s="88">
        <v>176.25728342726157</v>
      </c>
      <c r="Q10" s="88">
        <v>178.47706214855509</v>
      </c>
      <c r="R10" s="88">
        <v>133.88761220223046</v>
      </c>
      <c r="S10" s="88">
        <v>136.79788514616251</v>
      </c>
      <c r="T10" s="88">
        <v>136.238727860637</v>
      </c>
      <c r="U10" s="88">
        <v>136.15252877403168</v>
      </c>
      <c r="V10" s="88">
        <v>135.955699562793</v>
      </c>
      <c r="W10" s="88">
        <v>135.48048899496422</v>
      </c>
      <c r="X10" s="88">
        <v>135.387871977956</v>
      </c>
      <c r="Y10" s="88">
        <v>133.87493936660346</v>
      </c>
      <c r="Z10" s="88">
        <v>133.15999255687501</v>
      </c>
      <c r="AA10" s="88">
        <v>132.77349785620112</v>
      </c>
      <c r="AB10" s="88">
        <v>132.07835679791629</v>
      </c>
      <c r="AC10" s="88">
        <v>131.90981369406362</v>
      </c>
      <c r="AD10" s="88">
        <v>131.82669577042847</v>
      </c>
      <c r="AE10" s="88">
        <v>130.42839487185501</v>
      </c>
      <c r="AF10" s="88">
        <v>129.19322246284017</v>
      </c>
      <c r="AG10" s="88">
        <v>127.23145415003326</v>
      </c>
      <c r="AH10" s="88">
        <v>129.54722344807993</v>
      </c>
      <c r="AI10" s="88">
        <v>127.8039782797389</v>
      </c>
      <c r="AJ10" s="88">
        <v>125.76984312215751</v>
      </c>
      <c r="AK10" s="88">
        <v>124.24840418211578</v>
      </c>
      <c r="AL10" s="88">
        <v>122.74489969313397</v>
      </c>
      <c r="AM10" s="88">
        <v>121.68990641737211</v>
      </c>
      <c r="AN10" s="88">
        <v>120.4469869133264</v>
      </c>
      <c r="AO10" s="88">
        <v>119.43970285787306</v>
      </c>
      <c r="AP10" s="88">
        <v>117.94445711835584</v>
      </c>
      <c r="AQ10" s="88">
        <v>116.00197062743429</v>
      </c>
      <c r="AR10" s="88">
        <v>115.14706389088063</v>
      </c>
      <c r="AS10" s="88">
        <v>113.3287583539101</v>
      </c>
      <c r="AT10" s="88">
        <v>112.9512518911359</v>
      </c>
      <c r="AU10" s="88">
        <v>111.76780597551804</v>
      </c>
      <c r="AV10" s="88">
        <v>110.2019113670753</v>
      </c>
      <c r="AW10" s="88">
        <v>107.955206214805</v>
      </c>
      <c r="AX10" s="88">
        <v>106.88978955972279</v>
      </c>
      <c r="AY10" s="88">
        <v>106.12566129375045</v>
      </c>
      <c r="AZ10" s="88">
        <v>105.11634796678905</v>
      </c>
    </row>
    <row r="11" spans="1:52">
      <c r="A11" s="89" t="s">
        <v>117</v>
      </c>
      <c r="B11" s="90"/>
      <c r="C11" s="90">
        <v>262.16398319455431</v>
      </c>
      <c r="D11" s="90">
        <v>257.5843372989342</v>
      </c>
      <c r="E11" s="90">
        <v>222.86921819829513</v>
      </c>
      <c r="F11" s="90">
        <v>234.51435934393913</v>
      </c>
      <c r="G11" s="90">
        <v>227.60715800478982</v>
      </c>
      <c r="H11" s="90">
        <v>240.48417187554929</v>
      </c>
      <c r="I11" s="90">
        <v>239.43397818056118</v>
      </c>
      <c r="J11" s="90">
        <v>233.44483535315968</v>
      </c>
      <c r="K11" s="90">
        <v>245.8675519732696</v>
      </c>
      <c r="L11" s="90">
        <v>233.55044301911454</v>
      </c>
      <c r="M11" s="90">
        <v>260.96750614765875</v>
      </c>
      <c r="N11" s="90">
        <v>209.87228505872463</v>
      </c>
      <c r="O11" s="90">
        <v>210.4339205050492</v>
      </c>
      <c r="P11" s="90">
        <v>206.06047313440718</v>
      </c>
      <c r="Q11" s="90">
        <v>207.95685692088091</v>
      </c>
      <c r="R11" s="90">
        <v>205.2716172317254</v>
      </c>
      <c r="S11" s="90">
        <v>204.28427186018192</v>
      </c>
      <c r="T11" s="90">
        <v>201.47495192861885</v>
      </c>
      <c r="U11" s="90">
        <v>199.74246884635258</v>
      </c>
      <c r="V11" s="90">
        <v>197.89958328474404</v>
      </c>
      <c r="W11" s="90">
        <v>197.70508406320843</v>
      </c>
      <c r="X11" s="90">
        <v>198.75668679058924</v>
      </c>
      <c r="Y11" s="90">
        <v>206.8410394972326</v>
      </c>
      <c r="Z11" s="90">
        <v>199.52071591551353</v>
      </c>
      <c r="AA11" s="90">
        <v>204.33323155671226</v>
      </c>
      <c r="AB11" s="90">
        <v>210.72122568023545</v>
      </c>
      <c r="AC11" s="90">
        <v>208.74714192654818</v>
      </c>
      <c r="AD11" s="90">
        <v>195.96863731569076</v>
      </c>
      <c r="AE11" s="90">
        <v>194.62778886056671</v>
      </c>
      <c r="AF11" s="90">
        <v>195.31932911323463</v>
      </c>
      <c r="AG11" s="90">
        <v>192.33309918866277</v>
      </c>
      <c r="AH11" s="90">
        <v>189.32473427924322</v>
      </c>
      <c r="AI11" s="90">
        <v>191.89493017080065</v>
      </c>
      <c r="AJ11" s="90">
        <v>187.91868293252574</v>
      </c>
      <c r="AK11" s="90">
        <v>183.31582196139229</v>
      </c>
      <c r="AL11" s="90">
        <v>186.15200127869963</v>
      </c>
      <c r="AM11" s="90">
        <v>180.53249557135499</v>
      </c>
      <c r="AN11" s="90">
        <v>178.22107322487028</v>
      </c>
      <c r="AO11" s="90">
        <v>174.97400739587991</v>
      </c>
      <c r="AP11" s="90">
        <v>173.8711013046761</v>
      </c>
      <c r="AQ11" s="90">
        <v>173.2820564976779</v>
      </c>
      <c r="AR11" s="90">
        <v>170.48834813742334</v>
      </c>
      <c r="AS11" s="90">
        <v>170.7154917069588</v>
      </c>
      <c r="AT11" s="90">
        <v>171.77384259931631</v>
      </c>
      <c r="AU11" s="90">
        <v>165.89595320122763</v>
      </c>
      <c r="AV11" s="90">
        <v>162.08355703136695</v>
      </c>
      <c r="AW11" s="90">
        <v>164.26517607409713</v>
      </c>
      <c r="AX11" s="90">
        <v>162.74235933163578</v>
      </c>
      <c r="AY11" s="90">
        <v>161.34501260183214</v>
      </c>
      <c r="AZ11" s="90">
        <v>157.40853083067765</v>
      </c>
    </row>
    <row r="12" spans="1:52">
      <c r="A12" s="89" t="s">
        <v>118</v>
      </c>
      <c r="B12" s="90"/>
      <c r="C12" s="90">
        <v>50.185142115150782</v>
      </c>
      <c r="D12" s="90">
        <v>49.833620673754609</v>
      </c>
      <c r="E12" s="90">
        <v>47.041552482828777</v>
      </c>
      <c r="F12" s="90">
        <v>50.671562315297059</v>
      </c>
      <c r="G12" s="90">
        <v>44.277287030328409</v>
      </c>
      <c r="H12" s="90">
        <v>45.709800100340402</v>
      </c>
      <c r="I12" s="90">
        <v>47.8446903669657</v>
      </c>
      <c r="J12" s="90">
        <v>47.189496952976377</v>
      </c>
      <c r="K12" s="90">
        <v>43.521928450957311</v>
      </c>
      <c r="L12" s="90">
        <v>45.32299848328487</v>
      </c>
      <c r="M12" s="90">
        <v>47.017698934521839</v>
      </c>
      <c r="N12" s="90">
        <v>42.436380704546302</v>
      </c>
      <c r="O12" s="90">
        <v>44.888386440694575</v>
      </c>
      <c r="P12" s="90">
        <v>45.486795505041236</v>
      </c>
      <c r="Q12" s="90">
        <v>47.920679470999019</v>
      </c>
      <c r="R12" s="90">
        <v>39.429409296424303</v>
      </c>
      <c r="S12" s="90">
        <v>39.176726329852769</v>
      </c>
      <c r="T12" s="90">
        <v>39.317452859311999</v>
      </c>
      <c r="U12" s="90">
        <v>39.06062510537663</v>
      </c>
      <c r="V12" s="90">
        <v>38.736135039138695</v>
      </c>
      <c r="W12" s="90">
        <v>38.729470775246384</v>
      </c>
      <c r="X12" s="90">
        <v>38.963342801852257</v>
      </c>
      <c r="Y12" s="90">
        <v>38.859877226234133</v>
      </c>
      <c r="Z12" s="90">
        <v>38.504555337334828</v>
      </c>
      <c r="AA12" s="90">
        <v>38.64429877607494</v>
      </c>
      <c r="AB12" s="90">
        <v>38.5017786772477</v>
      </c>
      <c r="AC12" s="90">
        <v>38.398225322353746</v>
      </c>
      <c r="AD12" s="90">
        <v>37.882025901962372</v>
      </c>
      <c r="AE12" s="90">
        <v>37.574741175279534</v>
      </c>
      <c r="AF12" s="90">
        <v>37.155606308526217</v>
      </c>
      <c r="AG12" s="90">
        <v>36.799507823352172</v>
      </c>
      <c r="AH12" s="90">
        <v>36.831908347304754</v>
      </c>
      <c r="AI12" s="90">
        <v>36.489561804043653</v>
      </c>
      <c r="AJ12" s="90">
        <v>36.144567587585179</v>
      </c>
      <c r="AK12" s="90">
        <v>35.894712126540995</v>
      </c>
      <c r="AL12" s="90">
        <v>35.475276447946527</v>
      </c>
      <c r="AM12" s="90">
        <v>35.271089220501999</v>
      </c>
      <c r="AN12" s="90">
        <v>34.883839466725078</v>
      </c>
      <c r="AO12" s="90">
        <v>34.454376327244127</v>
      </c>
      <c r="AP12" s="90">
        <v>34.205976252445062</v>
      </c>
      <c r="AQ12" s="90">
        <v>33.90991776629081</v>
      </c>
      <c r="AR12" s="90">
        <v>33.573812132486871</v>
      </c>
      <c r="AS12" s="90">
        <v>33.256932785754231</v>
      </c>
      <c r="AT12" s="90">
        <v>32.933942811586959</v>
      </c>
      <c r="AU12" s="90">
        <v>32.659817307889085</v>
      </c>
      <c r="AV12" s="90">
        <v>32.355467552733877</v>
      </c>
      <c r="AW12" s="90">
        <v>32.08045864731065</v>
      </c>
      <c r="AX12" s="90">
        <v>31.758404679687651</v>
      </c>
      <c r="AY12" s="90">
        <v>31.475278259053809</v>
      </c>
      <c r="AZ12" s="90">
        <v>31.192432304085894</v>
      </c>
    </row>
    <row r="13" spans="1:52">
      <c r="A13" s="85" t="s">
        <v>119</v>
      </c>
      <c r="B13" s="86"/>
      <c r="C13" s="8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</row>
    <row r="14" spans="1:52">
      <c r="A14" s="87" t="s">
        <v>120</v>
      </c>
      <c r="B14" s="88"/>
      <c r="C14" s="88">
        <v>523.92158972213292</v>
      </c>
      <c r="D14" s="88">
        <v>551.28875681640011</v>
      </c>
      <c r="E14" s="88">
        <v>545.69837459104679</v>
      </c>
      <c r="F14" s="88">
        <v>407.00477494052353</v>
      </c>
      <c r="G14" s="88">
        <v>483.89218117616792</v>
      </c>
      <c r="H14" s="88">
        <v>494.36297715035283</v>
      </c>
      <c r="I14" s="88">
        <v>509.97070091963292</v>
      </c>
      <c r="J14" s="88">
        <v>558.47624126611822</v>
      </c>
      <c r="K14" s="88">
        <v>737.32019902099159</v>
      </c>
      <c r="L14" s="88">
        <v>649.40524877586176</v>
      </c>
      <c r="M14" s="88">
        <v>544.40715067877341</v>
      </c>
      <c r="N14" s="88">
        <v>570.95349960572298</v>
      </c>
      <c r="O14" s="88">
        <v>461.34846231852129</v>
      </c>
      <c r="P14" s="88">
        <v>342.14908151356502</v>
      </c>
      <c r="Q14" s="88">
        <v>533.70026989144139</v>
      </c>
      <c r="R14" s="88">
        <v>492.94395240196019</v>
      </c>
      <c r="S14" s="88">
        <v>591.806739913868</v>
      </c>
      <c r="T14" s="88">
        <v>566.90391766069058</v>
      </c>
      <c r="U14" s="88">
        <v>568.31943378511085</v>
      </c>
      <c r="V14" s="88">
        <v>561.40272860588186</v>
      </c>
      <c r="W14" s="88">
        <v>555.12062359602794</v>
      </c>
      <c r="X14" s="88">
        <v>560.3385202104223</v>
      </c>
      <c r="Y14" s="88">
        <v>555.26246552629311</v>
      </c>
      <c r="Z14" s="88">
        <v>554.88124036964564</v>
      </c>
      <c r="AA14" s="88">
        <v>556.19110256047577</v>
      </c>
      <c r="AB14" s="88">
        <v>547.62960732850047</v>
      </c>
      <c r="AC14" s="88">
        <v>542.70806616040954</v>
      </c>
      <c r="AD14" s="88">
        <v>538.24150386169981</v>
      </c>
      <c r="AE14" s="88">
        <v>533.08455076278688</v>
      </c>
      <c r="AF14" s="88">
        <v>532.83303997659948</v>
      </c>
      <c r="AG14" s="88">
        <v>519.01823528400337</v>
      </c>
      <c r="AH14" s="88">
        <v>521.68004644747964</v>
      </c>
      <c r="AI14" s="88">
        <v>519.9869349335487</v>
      </c>
      <c r="AJ14" s="88">
        <v>509.44420988900868</v>
      </c>
      <c r="AK14" s="88">
        <v>506.17131381471927</v>
      </c>
      <c r="AL14" s="88">
        <v>502.12769619138083</v>
      </c>
      <c r="AM14" s="88">
        <v>501.66992162304854</v>
      </c>
      <c r="AN14" s="88">
        <v>498.58577989102258</v>
      </c>
      <c r="AO14" s="88">
        <v>492.24152120681134</v>
      </c>
      <c r="AP14" s="88">
        <v>490.17483264208431</v>
      </c>
      <c r="AQ14" s="88">
        <v>480.43078527642564</v>
      </c>
      <c r="AR14" s="88">
        <v>471.88060168255157</v>
      </c>
      <c r="AS14" s="88">
        <v>462.65801148331025</v>
      </c>
      <c r="AT14" s="88">
        <v>453.78926986039062</v>
      </c>
      <c r="AU14" s="88">
        <v>445.28543010189799</v>
      </c>
      <c r="AV14" s="88">
        <v>433.50666341146234</v>
      </c>
      <c r="AW14" s="88">
        <v>424.73123815656112</v>
      </c>
      <c r="AX14" s="88">
        <v>412.56999537352408</v>
      </c>
      <c r="AY14" s="88">
        <v>401.9802979818266</v>
      </c>
      <c r="AZ14" s="88">
        <v>393.14537017284295</v>
      </c>
    </row>
    <row r="15" spans="1:52">
      <c r="A15" s="89" t="s">
        <v>121</v>
      </c>
      <c r="B15" s="90"/>
      <c r="C15" s="90">
        <v>442.91578119660102</v>
      </c>
      <c r="D15" s="90">
        <v>548.2592014391671</v>
      </c>
      <c r="E15" s="90">
        <v>469.04285430526414</v>
      </c>
      <c r="F15" s="90">
        <v>434.34550268045143</v>
      </c>
      <c r="G15" s="90">
        <v>473.68217896096712</v>
      </c>
      <c r="H15" s="90">
        <v>437.68338220898113</v>
      </c>
      <c r="I15" s="90">
        <v>400.7690397967155</v>
      </c>
      <c r="J15" s="90">
        <v>374.88127174944481</v>
      </c>
      <c r="K15" s="90">
        <v>288.2243876383418</v>
      </c>
      <c r="L15" s="90">
        <v>400.42755011601639</v>
      </c>
      <c r="M15" s="90">
        <v>393.00363223581627</v>
      </c>
      <c r="N15" s="90">
        <v>428.34472173349207</v>
      </c>
      <c r="O15" s="90">
        <v>457.03333962183132</v>
      </c>
      <c r="P15" s="90">
        <v>446.07263441956064</v>
      </c>
      <c r="Q15" s="90">
        <v>434.12051363778744</v>
      </c>
      <c r="R15" s="90">
        <v>397.63107934039346</v>
      </c>
      <c r="S15" s="90">
        <v>528.48775629032764</v>
      </c>
      <c r="T15" s="90">
        <v>435.32645174278417</v>
      </c>
      <c r="U15" s="90">
        <v>427.76258483988875</v>
      </c>
      <c r="V15" s="90">
        <v>420.8427440883442</v>
      </c>
      <c r="W15" s="90">
        <v>420.31194756886725</v>
      </c>
      <c r="X15" s="90">
        <v>406.22726373554616</v>
      </c>
      <c r="Y15" s="90">
        <v>406.2408828888652</v>
      </c>
      <c r="Z15" s="90">
        <v>392.50833663880428</v>
      </c>
      <c r="AA15" s="90">
        <v>394.12884272958149</v>
      </c>
      <c r="AB15" s="90">
        <v>384.89906977720244</v>
      </c>
      <c r="AC15" s="90">
        <v>384.68267701954443</v>
      </c>
      <c r="AD15" s="90">
        <v>374.18485166945214</v>
      </c>
      <c r="AE15" s="90">
        <v>384.84636445450263</v>
      </c>
      <c r="AF15" s="90">
        <v>372.2935122456459</v>
      </c>
      <c r="AG15" s="90">
        <v>375.82537984429172</v>
      </c>
      <c r="AH15" s="90">
        <v>373.42071461439014</v>
      </c>
      <c r="AI15" s="90">
        <v>364.49398197183723</v>
      </c>
      <c r="AJ15" s="90">
        <v>368.66272037686167</v>
      </c>
      <c r="AK15" s="90">
        <v>365.91522187253622</v>
      </c>
      <c r="AL15" s="90">
        <v>372.19130382983701</v>
      </c>
      <c r="AM15" s="90">
        <v>359.17664330200313</v>
      </c>
      <c r="AN15" s="90">
        <v>353.20476302701792</v>
      </c>
      <c r="AO15" s="90">
        <v>355.89929476458786</v>
      </c>
      <c r="AP15" s="90">
        <v>349.67941110697279</v>
      </c>
      <c r="AQ15" s="90">
        <v>342.19224840218192</v>
      </c>
      <c r="AR15" s="90">
        <v>340.21042920627144</v>
      </c>
      <c r="AS15" s="90">
        <v>333.95822401521139</v>
      </c>
      <c r="AT15" s="90">
        <v>333.98785883383795</v>
      </c>
      <c r="AU15" s="90">
        <v>334.05093301374995</v>
      </c>
      <c r="AV15" s="90">
        <v>330.67815458657014</v>
      </c>
      <c r="AW15" s="90">
        <v>326.17626736962723</v>
      </c>
      <c r="AX15" s="90">
        <v>323.4425189313219</v>
      </c>
      <c r="AY15" s="90">
        <v>314.79665192179169</v>
      </c>
      <c r="AZ15" s="90">
        <v>314.00874822094011</v>
      </c>
    </row>
    <row r="16" spans="1:52">
      <c r="A16" s="89" t="s">
        <v>122</v>
      </c>
      <c r="B16" s="90"/>
      <c r="C16" s="90">
        <v>280.48217720726882</v>
      </c>
      <c r="D16" s="90">
        <v>326.42859944244316</v>
      </c>
      <c r="E16" s="90">
        <v>316.07542335745546</v>
      </c>
      <c r="F16" s="90">
        <v>313.70174988998161</v>
      </c>
      <c r="G16" s="90">
        <v>319.83674763643694</v>
      </c>
      <c r="H16" s="90">
        <v>304.34855320526265</v>
      </c>
      <c r="I16" s="90">
        <v>304.81003479291178</v>
      </c>
      <c r="J16" s="90">
        <v>300.0632557824822</v>
      </c>
      <c r="K16" s="90">
        <v>396.20577966196237</v>
      </c>
      <c r="L16" s="90">
        <v>369.24759970394388</v>
      </c>
      <c r="M16" s="90">
        <v>283.30538070639068</v>
      </c>
      <c r="N16" s="90">
        <v>348.178640126326</v>
      </c>
      <c r="O16" s="90">
        <v>317.33331103581116</v>
      </c>
      <c r="P16" s="90">
        <v>327.96411140035349</v>
      </c>
      <c r="Q16" s="90">
        <v>344.07829592502219</v>
      </c>
      <c r="R16" s="90">
        <v>344.71561739784858</v>
      </c>
      <c r="S16" s="90">
        <v>313.50177184451547</v>
      </c>
      <c r="T16" s="90">
        <v>310.48063794571453</v>
      </c>
      <c r="U16" s="90">
        <v>309.82913975717497</v>
      </c>
      <c r="V16" s="90">
        <v>316.82058720033166</v>
      </c>
      <c r="W16" s="90">
        <v>312.13590322603324</v>
      </c>
      <c r="X16" s="90">
        <v>311.08862662297201</v>
      </c>
      <c r="Y16" s="90">
        <v>307.66144165968319</v>
      </c>
      <c r="Z16" s="90">
        <v>304.38061880045791</v>
      </c>
      <c r="AA16" s="90">
        <v>302.45833404744167</v>
      </c>
      <c r="AB16" s="90">
        <v>300.8215513454532</v>
      </c>
      <c r="AC16" s="90">
        <v>303.73493894286156</v>
      </c>
      <c r="AD16" s="90">
        <v>298.48160577871221</v>
      </c>
      <c r="AE16" s="90">
        <v>297.60281137533531</v>
      </c>
      <c r="AF16" s="90">
        <v>295.66044915873204</v>
      </c>
      <c r="AG16" s="90">
        <v>293.52523734313684</v>
      </c>
      <c r="AH16" s="90">
        <v>293.52766460286398</v>
      </c>
      <c r="AI16" s="90">
        <v>288.14396323042081</v>
      </c>
      <c r="AJ16" s="90">
        <v>288.97514442841936</v>
      </c>
      <c r="AK16" s="90">
        <v>288.4221564493734</v>
      </c>
      <c r="AL16" s="90">
        <v>280.71277877754761</v>
      </c>
      <c r="AM16" s="90">
        <v>282.61989818199203</v>
      </c>
      <c r="AN16" s="90">
        <v>281.56979539177303</v>
      </c>
      <c r="AO16" s="90">
        <v>273.52491370463298</v>
      </c>
      <c r="AP16" s="90">
        <v>275.34374106650517</v>
      </c>
      <c r="AQ16" s="90">
        <v>272.12702784901182</v>
      </c>
      <c r="AR16" s="90">
        <v>264.90845184414064</v>
      </c>
      <c r="AS16" s="90">
        <v>266.94899921185026</v>
      </c>
      <c r="AT16" s="90">
        <v>263.42433163438471</v>
      </c>
      <c r="AU16" s="90">
        <v>260.70596396402453</v>
      </c>
      <c r="AV16" s="90">
        <v>260.34252467256715</v>
      </c>
      <c r="AW16" s="90">
        <v>254.79982196055497</v>
      </c>
      <c r="AX16" s="90">
        <v>253.02736889664536</v>
      </c>
      <c r="AY16" s="90">
        <v>249.58810234133989</v>
      </c>
      <c r="AZ16" s="90">
        <v>247.65177097415884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89" t="s">
        <v>123</v>
      </c>
      <c r="B19" s="90"/>
      <c r="C19" s="90">
        <v>7.0408969573040423</v>
      </c>
      <c r="D19" s="90">
        <v>7.0655214327130524</v>
      </c>
      <c r="E19" s="90">
        <v>7.0025872242834533</v>
      </c>
      <c r="F19" s="90">
        <v>6.9438641770472556</v>
      </c>
      <c r="G19" s="90">
        <v>7.7595849977150406</v>
      </c>
      <c r="H19" s="90">
        <v>6.9771406227107677</v>
      </c>
      <c r="I19" s="90">
        <v>6.8755413798865002</v>
      </c>
      <c r="J19" s="90">
        <v>6.8588814721568818</v>
      </c>
      <c r="K19" s="90">
        <v>6.6659365081864337</v>
      </c>
      <c r="L19" s="90">
        <v>6.5355467039739574</v>
      </c>
      <c r="M19" s="90">
        <v>6.4438768553243486</v>
      </c>
      <c r="N19" s="90">
        <v>6.3557221753455</v>
      </c>
      <c r="O19" s="90">
        <v>6.0554188029041525</v>
      </c>
      <c r="P19" s="90">
        <v>5.843887923131291</v>
      </c>
      <c r="Q19" s="90">
        <v>5.7713092964155468</v>
      </c>
      <c r="R19" s="90">
        <v>5.5887348475851892</v>
      </c>
      <c r="S19" s="90">
        <v>5.4894877421490076</v>
      </c>
      <c r="T19" s="90">
        <v>5.3122659937784427</v>
      </c>
      <c r="U19" s="90">
        <v>5.2337410991423008</v>
      </c>
      <c r="V19" s="90">
        <v>5.0827367456795738</v>
      </c>
      <c r="W19" s="90">
        <v>5.0635164634481091</v>
      </c>
      <c r="X19" s="90">
        <v>5.0321578717081517</v>
      </c>
      <c r="Y19" s="90">
        <v>5.0069630056328389</v>
      </c>
      <c r="Z19" s="90">
        <v>4.9576246649720188</v>
      </c>
      <c r="AA19" s="90">
        <v>4.8889281088282939</v>
      </c>
      <c r="AB19" s="90">
        <v>4.8248868141904042</v>
      </c>
      <c r="AC19" s="90">
        <v>4.7553266080791863</v>
      </c>
      <c r="AD19" s="90">
        <v>4.6853319946500473</v>
      </c>
      <c r="AE19" s="90">
        <v>4.6153809043138887</v>
      </c>
      <c r="AF19" s="90">
        <v>4.5433134646548599</v>
      </c>
      <c r="AG19" s="90">
        <v>4.4722195155736451</v>
      </c>
      <c r="AH19" s="90">
        <v>4.3987596968622924</v>
      </c>
      <c r="AI19" s="90">
        <v>4.3297242761227492</v>
      </c>
      <c r="AJ19" s="90">
        <v>4.2592079135493268</v>
      </c>
      <c r="AK19" s="90">
        <v>4.1922158543229457</v>
      </c>
      <c r="AL19" s="90">
        <v>4.1271279378107497</v>
      </c>
      <c r="AM19" s="90">
        <v>4.0661719381103785</v>
      </c>
      <c r="AN19" s="90">
        <v>4.0086120511838343</v>
      </c>
      <c r="AO19" s="90">
        <v>3.9563440793382219</v>
      </c>
      <c r="AP19" s="90">
        <v>3.9075206881048046</v>
      </c>
      <c r="AQ19" s="90">
        <v>3.863537341077647</v>
      </c>
      <c r="AR19" s="90">
        <v>3.8218946300012306</v>
      </c>
      <c r="AS19" s="90">
        <v>3.7843162064497626</v>
      </c>
      <c r="AT19" s="90">
        <v>3.7467270283346328</v>
      </c>
      <c r="AU19" s="90">
        <v>3.7114523350294211</v>
      </c>
      <c r="AV19" s="90">
        <v>3.6770167860282923</v>
      </c>
      <c r="AW19" s="90">
        <v>3.6442513974105273</v>
      </c>
      <c r="AX19" s="90">
        <v>3.6113863556984218</v>
      </c>
      <c r="AY19" s="90">
        <v>3.5799248658436271</v>
      </c>
      <c r="AZ19" s="90">
        <v>3.5481194766117863</v>
      </c>
    </row>
    <row r="20" spans="1:52">
      <c r="A20" s="91" t="s">
        <v>124</v>
      </c>
      <c r="B20" s="92"/>
      <c r="C20" s="92">
        <v>39.431883492719912</v>
      </c>
      <c r="D20" s="92">
        <v>39.034307227874329</v>
      </c>
      <c r="E20" s="92">
        <v>39.090435872402857</v>
      </c>
      <c r="F20" s="92">
        <v>39.223507026467182</v>
      </c>
      <c r="G20" s="92">
        <v>38.852676738862463</v>
      </c>
      <c r="H20" s="92">
        <v>38.492223556092682</v>
      </c>
      <c r="I20" s="92">
        <v>38.46366905380463</v>
      </c>
      <c r="J20" s="92">
        <v>38.012582290410236</v>
      </c>
      <c r="K20" s="92">
        <v>38.101095236274716</v>
      </c>
      <c r="L20" s="92">
        <v>38.233489704871737</v>
      </c>
      <c r="M20" s="92">
        <v>37.864367891520686</v>
      </c>
      <c r="N20" s="92">
        <v>37.649147547749116</v>
      </c>
      <c r="O20" s="92">
        <v>37.308716798767129</v>
      </c>
      <c r="P20" s="92">
        <v>36.851816251332117</v>
      </c>
      <c r="Q20" s="92">
        <v>36.735056135114071</v>
      </c>
      <c r="R20" s="92">
        <v>36.339788657534562</v>
      </c>
      <c r="S20" s="92">
        <v>36.061866905550239</v>
      </c>
      <c r="T20" s="92">
        <v>35.776776514675625</v>
      </c>
      <c r="U20" s="92">
        <v>35.507797694356569</v>
      </c>
      <c r="V20" s="92">
        <v>35.268752997225533</v>
      </c>
      <c r="W20" s="92">
        <v>34.995343701703206</v>
      </c>
      <c r="X20" s="92">
        <v>34.720173038465667</v>
      </c>
      <c r="Y20" s="92">
        <v>34.462694773651535</v>
      </c>
      <c r="Z20" s="92">
        <v>34.178145616480471</v>
      </c>
      <c r="AA20" s="92">
        <v>33.904008037662564</v>
      </c>
      <c r="AB20" s="92">
        <v>33.642660709034018</v>
      </c>
      <c r="AC20" s="92">
        <v>33.374067380759399</v>
      </c>
      <c r="AD20" s="92">
        <v>33.118866639526715</v>
      </c>
      <c r="AE20" s="92">
        <v>32.871225991389814</v>
      </c>
      <c r="AF20" s="92">
        <v>32.619334145946375</v>
      </c>
      <c r="AG20" s="92">
        <v>32.312864824602116</v>
      </c>
      <c r="AH20" s="92">
        <v>31.979553552051286</v>
      </c>
      <c r="AI20" s="92">
        <v>31.620026683521221</v>
      </c>
      <c r="AJ20" s="92">
        <v>31.248161725264048</v>
      </c>
      <c r="AK20" s="92">
        <v>30.858507230087081</v>
      </c>
      <c r="AL20" s="92">
        <v>30.453701864026474</v>
      </c>
      <c r="AM20" s="92">
        <v>30.037286786956759</v>
      </c>
      <c r="AN20" s="92">
        <v>29.612123664077249</v>
      </c>
      <c r="AO20" s="92">
        <v>29.182612423010319</v>
      </c>
      <c r="AP20" s="92">
        <v>28.747150176671319</v>
      </c>
      <c r="AQ20" s="92">
        <v>28.353108073440332</v>
      </c>
      <c r="AR20" s="92">
        <v>27.978735039918455</v>
      </c>
      <c r="AS20" s="92">
        <v>27.616008464886121</v>
      </c>
      <c r="AT20" s="92">
        <v>27.273922331950111</v>
      </c>
      <c r="AU20" s="92">
        <v>26.944451380200334</v>
      </c>
      <c r="AV20" s="92">
        <v>26.637150104485837</v>
      </c>
      <c r="AW20" s="92">
        <v>26.345880981144358</v>
      </c>
      <c r="AX20" s="92">
        <v>26.078084839189309</v>
      </c>
      <c r="AY20" s="92">
        <v>25.823636563189549</v>
      </c>
      <c r="AZ20" s="92">
        <v>25.659589402494706</v>
      </c>
    </row>
    <row r="21" spans="1:52">
      <c r="A21" s="85" t="s">
        <v>125</v>
      </c>
      <c r="B21" s="92"/>
      <c r="C21" s="92">
        <v>345.94915394026509</v>
      </c>
      <c r="D21" s="92">
        <v>324.25897839640294</v>
      </c>
      <c r="E21" s="92">
        <v>372.87844909639404</v>
      </c>
      <c r="F21" s="92">
        <v>336.89014213142707</v>
      </c>
      <c r="G21" s="92">
        <v>393.65700427687</v>
      </c>
      <c r="H21" s="92">
        <v>267.25870205423746</v>
      </c>
      <c r="I21" s="92">
        <v>210.20878248895502</v>
      </c>
      <c r="J21" s="92">
        <v>232.33447400716474</v>
      </c>
      <c r="K21" s="92">
        <v>338.00667329175621</v>
      </c>
      <c r="L21" s="92">
        <v>294.51631950613756</v>
      </c>
      <c r="M21" s="92">
        <v>172.98109805794675</v>
      </c>
      <c r="N21" s="92">
        <v>322.23565024637037</v>
      </c>
      <c r="O21" s="92">
        <v>219.51535465878931</v>
      </c>
      <c r="P21" s="92">
        <v>182.20888645576076</v>
      </c>
      <c r="Q21" s="92">
        <v>125.93373244907067</v>
      </c>
      <c r="R21" s="92">
        <v>211.42080399666867</v>
      </c>
      <c r="S21" s="92">
        <v>217.67319544320165</v>
      </c>
      <c r="T21" s="92">
        <v>222.08852685347119</v>
      </c>
      <c r="U21" s="92">
        <v>218.65589428819425</v>
      </c>
      <c r="V21" s="92">
        <v>215.94778471122677</v>
      </c>
      <c r="W21" s="92">
        <v>214.36690739218704</v>
      </c>
      <c r="X21" s="92">
        <v>211.50640688892366</v>
      </c>
      <c r="Y21" s="92">
        <v>208.53285361847438</v>
      </c>
      <c r="Z21" s="92">
        <v>206.39922756060196</v>
      </c>
      <c r="AA21" s="92">
        <v>205.0966022600976</v>
      </c>
      <c r="AB21" s="92">
        <v>203.37146248136733</v>
      </c>
      <c r="AC21" s="92">
        <v>202.41688394497476</v>
      </c>
      <c r="AD21" s="92">
        <v>200.50586705728193</v>
      </c>
      <c r="AE21" s="92">
        <v>198.77438482246865</v>
      </c>
      <c r="AF21" s="92">
        <v>197.71617811986656</v>
      </c>
      <c r="AG21" s="92">
        <v>196.89462785153307</v>
      </c>
      <c r="AH21" s="92">
        <v>193.8781976557695</v>
      </c>
      <c r="AI21" s="92">
        <v>191.53840922350108</v>
      </c>
      <c r="AJ21" s="92">
        <v>190.1917882949497</v>
      </c>
      <c r="AK21" s="92">
        <v>189.31899144265725</v>
      </c>
      <c r="AL21" s="92">
        <v>185.49110944691819</v>
      </c>
      <c r="AM21" s="92">
        <v>185.30741581183725</v>
      </c>
      <c r="AN21" s="92">
        <v>181.47275906747373</v>
      </c>
      <c r="AO21" s="92">
        <v>180.46343890798954</v>
      </c>
      <c r="AP21" s="92">
        <v>179.34135797309102</v>
      </c>
      <c r="AQ21" s="92">
        <v>175.92134460440491</v>
      </c>
      <c r="AR21" s="92">
        <v>172.2850722610637</v>
      </c>
      <c r="AS21" s="92">
        <v>170.15076687260486</v>
      </c>
      <c r="AT21" s="92">
        <v>167.1839056393367</v>
      </c>
      <c r="AU21" s="92">
        <v>165.66416176660164</v>
      </c>
      <c r="AV21" s="92">
        <v>161.93309171474542</v>
      </c>
      <c r="AW21" s="92">
        <v>161.9051778488878</v>
      </c>
      <c r="AX21" s="92">
        <v>160.10409251794627</v>
      </c>
      <c r="AY21" s="92">
        <v>158.04125103625162</v>
      </c>
      <c r="AZ21" s="92">
        <v>156.27196359581856</v>
      </c>
    </row>
    <row r="22" spans="1:52">
      <c r="A22" s="85" t="s">
        <v>119</v>
      </c>
      <c r="B22" s="86"/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</row>
    <row r="23" spans="1:52">
      <c r="A23" s="87" t="s">
        <v>126</v>
      </c>
      <c r="B23" s="88"/>
      <c r="C23" s="88">
        <v>516.97743100005641</v>
      </c>
      <c r="D23" s="88">
        <v>546.57411197751128</v>
      </c>
      <c r="E23" s="88">
        <v>586.58202731507708</v>
      </c>
      <c r="F23" s="88">
        <v>639.5045449070077</v>
      </c>
      <c r="G23" s="88">
        <v>558.61162841914529</v>
      </c>
      <c r="H23" s="88">
        <v>771.01899980132612</v>
      </c>
      <c r="I23" s="88">
        <v>604.52626661976376</v>
      </c>
      <c r="J23" s="88">
        <v>752.0664816976066</v>
      </c>
      <c r="K23" s="88">
        <v>478.24865135152118</v>
      </c>
      <c r="L23" s="88">
        <v>712.30550393441615</v>
      </c>
      <c r="M23" s="88">
        <v>421.715532264302</v>
      </c>
      <c r="N23" s="88">
        <v>531.66286611940302</v>
      </c>
      <c r="O23" s="88">
        <v>431.7238943157692</v>
      </c>
      <c r="P23" s="88">
        <v>743.26820614011797</v>
      </c>
      <c r="Q23" s="88">
        <v>722.69633085851376</v>
      </c>
      <c r="R23" s="88">
        <v>581.39818393011558</v>
      </c>
      <c r="S23" s="88">
        <v>523.8177348350664</v>
      </c>
      <c r="T23" s="88">
        <v>509.56030205546955</v>
      </c>
      <c r="U23" s="88">
        <v>499.25448050047407</v>
      </c>
      <c r="V23" s="88">
        <v>547.4351486701828</v>
      </c>
      <c r="W23" s="88">
        <v>497.06334370762784</v>
      </c>
      <c r="X23" s="88">
        <v>537.68533636135601</v>
      </c>
      <c r="Y23" s="88">
        <v>463.05075265392884</v>
      </c>
      <c r="Z23" s="88">
        <v>521.39601350424118</v>
      </c>
      <c r="AA23" s="88">
        <v>477.72951955798106</v>
      </c>
      <c r="AB23" s="88">
        <v>466.17836253691269</v>
      </c>
      <c r="AC23" s="88">
        <v>518.71602310218759</v>
      </c>
      <c r="AD23" s="88">
        <v>487.86937767748219</v>
      </c>
      <c r="AE23" s="88">
        <v>470.20737910610001</v>
      </c>
      <c r="AF23" s="88">
        <v>464.39981157787952</v>
      </c>
      <c r="AG23" s="88">
        <v>505.85646733498004</v>
      </c>
      <c r="AH23" s="88">
        <v>453.01824004548831</v>
      </c>
      <c r="AI23" s="88">
        <v>482.97422336822774</v>
      </c>
      <c r="AJ23" s="88">
        <v>460.23487178514188</v>
      </c>
      <c r="AK23" s="88">
        <v>442.30125016150703</v>
      </c>
      <c r="AL23" s="88">
        <v>462.56341674287904</v>
      </c>
      <c r="AM23" s="88">
        <v>430.68839602446775</v>
      </c>
      <c r="AN23" s="88">
        <v>419.56744432509691</v>
      </c>
      <c r="AO23" s="88">
        <v>424.76986342784312</v>
      </c>
      <c r="AP23" s="88">
        <v>431.10515800946996</v>
      </c>
      <c r="AQ23" s="88">
        <v>427.86154216919192</v>
      </c>
      <c r="AR23" s="88">
        <v>424.79362482125731</v>
      </c>
      <c r="AS23" s="88">
        <v>414.51563099884834</v>
      </c>
      <c r="AT23" s="88">
        <v>419.10468566928387</v>
      </c>
      <c r="AU23" s="88">
        <v>407.07286061668862</v>
      </c>
      <c r="AV23" s="88">
        <v>416.48804583372657</v>
      </c>
      <c r="AW23" s="88">
        <v>394.42581423101797</v>
      </c>
      <c r="AX23" s="88">
        <v>404.63458060026534</v>
      </c>
      <c r="AY23" s="88">
        <v>376.3809321936493</v>
      </c>
      <c r="AZ23" s="88">
        <v>382.80476400907037</v>
      </c>
    </row>
    <row r="24" spans="1:52">
      <c r="A24" s="91" t="s">
        <v>122</v>
      </c>
      <c r="B24" s="92"/>
      <c r="C24" s="92">
        <v>542.06386068369613</v>
      </c>
      <c r="D24" s="92">
        <v>534.60070089089356</v>
      </c>
      <c r="E24" s="92">
        <v>568.4592417809846</v>
      </c>
      <c r="F24" s="92">
        <v>494.19735591791874</v>
      </c>
      <c r="G24" s="92">
        <v>479.39529804621839</v>
      </c>
      <c r="H24" s="92">
        <v>469.01191376203604</v>
      </c>
      <c r="I24" s="92">
        <v>485.95740241097633</v>
      </c>
      <c r="J24" s="92">
        <v>528.99167179963888</v>
      </c>
      <c r="K24" s="92">
        <v>396.85388652350923</v>
      </c>
      <c r="L24" s="92">
        <v>426.28472554012143</v>
      </c>
      <c r="M24" s="92">
        <v>423.21801587209006</v>
      </c>
      <c r="N24" s="92">
        <v>382.90306116986653</v>
      </c>
      <c r="O24" s="92">
        <v>384.51349290490873</v>
      </c>
      <c r="P24" s="92">
        <v>415.41132003447098</v>
      </c>
      <c r="Q24" s="92">
        <v>435.30754490876103</v>
      </c>
      <c r="R24" s="92">
        <v>347.75958927558855</v>
      </c>
      <c r="S24" s="92">
        <v>375.32235942337638</v>
      </c>
      <c r="T24" s="92">
        <v>371.42250407104387</v>
      </c>
      <c r="U24" s="92">
        <v>362.46144813190136</v>
      </c>
      <c r="V24" s="92">
        <v>376.84848676397587</v>
      </c>
      <c r="W24" s="92">
        <v>356.61433419854689</v>
      </c>
      <c r="X24" s="92">
        <v>371.69085762735256</v>
      </c>
      <c r="Y24" s="92">
        <v>355.46399100049695</v>
      </c>
      <c r="Z24" s="92">
        <v>385.02239601473514</v>
      </c>
      <c r="AA24" s="92">
        <v>351.6611648951498</v>
      </c>
      <c r="AB24" s="92">
        <v>383.52752402971669</v>
      </c>
      <c r="AC24" s="92">
        <v>360.93242819386461</v>
      </c>
      <c r="AD24" s="92">
        <v>352.99141055316443</v>
      </c>
      <c r="AE24" s="92">
        <v>347.75293274939145</v>
      </c>
      <c r="AF24" s="92">
        <v>360.332844724724</v>
      </c>
      <c r="AG24" s="92">
        <v>341.6735946726746</v>
      </c>
      <c r="AH24" s="92">
        <v>359.83881288078896</v>
      </c>
      <c r="AI24" s="92">
        <v>337.08527713928652</v>
      </c>
      <c r="AJ24" s="92">
        <v>337.18506579623244</v>
      </c>
      <c r="AK24" s="92">
        <v>346.96635623734022</v>
      </c>
      <c r="AL24" s="92">
        <v>332.88645327564012</v>
      </c>
      <c r="AM24" s="92">
        <v>347.57789423956513</v>
      </c>
      <c r="AN24" s="92">
        <v>340.10388463159518</v>
      </c>
      <c r="AO24" s="92">
        <v>333.34919862868281</v>
      </c>
      <c r="AP24" s="92">
        <v>327.81615325457767</v>
      </c>
      <c r="AQ24" s="92">
        <v>330.73633695929266</v>
      </c>
      <c r="AR24" s="92">
        <v>318.4068535470729</v>
      </c>
      <c r="AS24" s="92">
        <v>313.371470110909</v>
      </c>
      <c r="AT24" s="92">
        <v>310.49994272604249</v>
      </c>
      <c r="AU24" s="92">
        <v>305.67722082986131</v>
      </c>
      <c r="AV24" s="92">
        <v>308.23823993150666</v>
      </c>
      <c r="AW24" s="92">
        <v>293.85922099817924</v>
      </c>
      <c r="AX24" s="92">
        <v>291.22754252106409</v>
      </c>
      <c r="AY24" s="92">
        <v>290.95107937442924</v>
      </c>
      <c r="AZ24" s="92">
        <v>287.61732371125805</v>
      </c>
    </row>
    <row r="25" spans="1:52">
      <c r="A25" s="85" t="s">
        <v>127</v>
      </c>
      <c r="B25" s="86"/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0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</row>
    <row r="26" spans="1:52">
      <c r="A26" s="89" t="s">
        <v>128</v>
      </c>
      <c r="B26" s="90"/>
      <c r="C26" s="90">
        <v>4302.1497119601709</v>
      </c>
      <c r="D26" s="90">
        <v>3967.3915348572928</v>
      </c>
      <c r="E26" s="90">
        <v>3191.0634924067022</v>
      </c>
      <c r="F26" s="90">
        <v>4103.9860543175173</v>
      </c>
      <c r="G26" s="90">
        <v>2317.7935509175259</v>
      </c>
      <c r="H26" s="90">
        <v>2235.8188606951635</v>
      </c>
      <c r="I26" s="90">
        <v>3856.7378741360239</v>
      </c>
      <c r="J26" s="90">
        <v>4626.4486527700255</v>
      </c>
      <c r="K26" s="90">
        <v>3788.5055852006112</v>
      </c>
      <c r="L26" s="90">
        <v>6806.5438538220242</v>
      </c>
      <c r="M26" s="90">
        <v>6983.1772796297619</v>
      </c>
      <c r="N26" s="90">
        <v>0</v>
      </c>
      <c r="O26" s="90">
        <v>4014.1615763036821</v>
      </c>
      <c r="P26" s="90">
        <v>0</v>
      </c>
      <c r="Q26" s="90">
        <v>2628.5228523441579</v>
      </c>
      <c r="R26" s="90">
        <v>3023.5208234341558</v>
      </c>
      <c r="S26" s="90">
        <v>3137.1858256831879</v>
      </c>
      <c r="T26" s="90">
        <v>3104.194044205562</v>
      </c>
      <c r="U26" s="90">
        <v>3107.6978357481235</v>
      </c>
      <c r="V26" s="90">
        <v>3201.0629543966179</v>
      </c>
      <c r="W26" s="90">
        <v>3158.2982520674254</v>
      </c>
      <c r="X26" s="90">
        <v>3013.361375357937</v>
      </c>
      <c r="Y26" s="90">
        <v>2971.9509824675047</v>
      </c>
      <c r="Z26" s="90">
        <v>3060.6846362102324</v>
      </c>
      <c r="AA26" s="90">
        <v>3029.1384906723015</v>
      </c>
      <c r="AB26" s="90">
        <v>3000.6903010218207</v>
      </c>
      <c r="AC26" s="90">
        <v>2972.2865838459184</v>
      </c>
      <c r="AD26" s="90">
        <v>2907.4343797928063</v>
      </c>
      <c r="AE26" s="90">
        <v>2792.9842968427024</v>
      </c>
      <c r="AF26" s="90">
        <v>3026.1647448744588</v>
      </c>
      <c r="AG26" s="90">
        <v>2806.385608012276</v>
      </c>
      <c r="AH26" s="90">
        <v>2961.0049120963308</v>
      </c>
      <c r="AI26" s="90">
        <v>2890.0229114260951</v>
      </c>
      <c r="AJ26" s="90">
        <v>2751.9155997192274</v>
      </c>
      <c r="AK26" s="90">
        <v>2765.821930890866</v>
      </c>
      <c r="AL26" s="90">
        <v>2879.0001907609512</v>
      </c>
      <c r="AM26" s="90">
        <v>2585.1169973964329</v>
      </c>
      <c r="AN26" s="90">
        <v>3030.1025838491028</v>
      </c>
      <c r="AO26" s="90">
        <v>2423.9959178737067</v>
      </c>
      <c r="AP26" s="90">
        <v>2862.3792295907097</v>
      </c>
      <c r="AQ26" s="90">
        <v>2625.7566515806398</v>
      </c>
      <c r="AR26" s="90">
        <v>2830.553920277539</v>
      </c>
      <c r="AS26" s="90">
        <v>2734.0186882964995</v>
      </c>
      <c r="AT26" s="90">
        <v>2698.9152720605111</v>
      </c>
      <c r="AU26" s="90">
        <v>2653.0922558280263</v>
      </c>
      <c r="AV26" s="90">
        <v>2764.9612335232528</v>
      </c>
      <c r="AW26" s="90">
        <v>2773.1296193906969</v>
      </c>
      <c r="AX26" s="90">
        <v>2718.4119177332518</v>
      </c>
      <c r="AY26" s="90">
        <v>2775.0654196561281</v>
      </c>
      <c r="AZ26" s="90">
        <v>2658.0040408854525</v>
      </c>
    </row>
    <row r="27" spans="1:52">
      <c r="A27" s="91" t="s">
        <v>129</v>
      </c>
      <c r="B27" s="92"/>
      <c r="C27" s="92">
        <v>950.05323907847833</v>
      </c>
      <c r="D27" s="92">
        <v>695.94028515505545</v>
      </c>
      <c r="E27" s="92">
        <v>96.418276262499532</v>
      </c>
      <c r="F27" s="92">
        <v>627.0328243870722</v>
      </c>
      <c r="G27" s="92">
        <v>653.81485809998264</v>
      </c>
      <c r="H27" s="92">
        <v>1010.7176592696096</v>
      </c>
      <c r="I27" s="92">
        <v>1010.2711258368072</v>
      </c>
      <c r="J27" s="92">
        <v>534.154568035333</v>
      </c>
      <c r="K27" s="92">
        <v>999.42462092171627</v>
      </c>
      <c r="L27" s="92">
        <v>969.47870445288015</v>
      </c>
      <c r="M27" s="92">
        <v>800.55846179786238</v>
      </c>
      <c r="N27" s="92">
        <v>918.56249023901387</v>
      </c>
      <c r="O27" s="92">
        <v>553.1695955427748</v>
      </c>
      <c r="P27" s="92">
        <v>579.64055218821238</v>
      </c>
      <c r="Q27" s="92">
        <v>719.7788709886463</v>
      </c>
      <c r="R27" s="92">
        <v>664.70107564544378</v>
      </c>
      <c r="S27" s="92">
        <v>639.96704344954344</v>
      </c>
      <c r="T27" s="92">
        <v>634.33396540763511</v>
      </c>
      <c r="U27" s="92">
        <v>620.9392679443589</v>
      </c>
      <c r="V27" s="92">
        <v>630.15937976841064</v>
      </c>
      <c r="W27" s="92">
        <v>622.22300684359675</v>
      </c>
      <c r="X27" s="92">
        <v>621.00601776206213</v>
      </c>
      <c r="Y27" s="92">
        <v>604.92383332768463</v>
      </c>
      <c r="Z27" s="92">
        <v>604.8705442330845</v>
      </c>
      <c r="AA27" s="92">
        <v>606.82635994760733</v>
      </c>
      <c r="AB27" s="92">
        <v>596.26084964668837</v>
      </c>
      <c r="AC27" s="92">
        <v>602.21026090794987</v>
      </c>
      <c r="AD27" s="92">
        <v>601.54168338740237</v>
      </c>
      <c r="AE27" s="92">
        <v>592.66239326718903</v>
      </c>
      <c r="AF27" s="92">
        <v>592.72016637554896</v>
      </c>
      <c r="AG27" s="92">
        <v>601.75811014501278</v>
      </c>
      <c r="AH27" s="92">
        <v>603.38878647817603</v>
      </c>
      <c r="AI27" s="92">
        <v>583.95122363521807</v>
      </c>
      <c r="AJ27" s="92">
        <v>600.43067491036436</v>
      </c>
      <c r="AK27" s="92">
        <v>582.81019786586523</v>
      </c>
      <c r="AL27" s="92">
        <v>583.78458807348829</v>
      </c>
      <c r="AM27" s="92">
        <v>586.32987109342196</v>
      </c>
      <c r="AN27" s="92">
        <v>572.84648895275166</v>
      </c>
      <c r="AO27" s="92">
        <v>572.29641380219311</v>
      </c>
      <c r="AP27" s="92">
        <v>579.3809466445116</v>
      </c>
      <c r="AQ27" s="92">
        <v>576.98508762112101</v>
      </c>
      <c r="AR27" s="92">
        <v>560.16739676070722</v>
      </c>
      <c r="AS27" s="92">
        <v>583.84683769334413</v>
      </c>
      <c r="AT27" s="92">
        <v>578.26612663383412</v>
      </c>
      <c r="AU27" s="92">
        <v>557.23011801707696</v>
      </c>
      <c r="AV27" s="92">
        <v>569.26046813230471</v>
      </c>
      <c r="AW27" s="92">
        <v>576.81956223439897</v>
      </c>
      <c r="AX27" s="92">
        <v>560.84783772890216</v>
      </c>
      <c r="AY27" s="92">
        <v>568.04074281223086</v>
      </c>
      <c r="AZ27" s="92">
        <v>548.6421963903631</v>
      </c>
    </row>
    <row r="28" spans="1:52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/>
      <c r="C32" s="100">
        <v>3.4030185396379409</v>
      </c>
      <c r="D32" s="100">
        <v>3.3982611809259002</v>
      </c>
      <c r="E32" s="100">
        <v>3.3511578144037055</v>
      </c>
      <c r="F32" s="100">
        <v>3.3566507907047156</v>
      </c>
      <c r="G32" s="100">
        <v>3.3350427116800172</v>
      </c>
      <c r="H32" s="100">
        <v>3.2771333192401961</v>
      </c>
      <c r="I32" s="100">
        <v>3.2209923381067012</v>
      </c>
      <c r="J32" s="100">
        <v>3.1341616593305162</v>
      </c>
      <c r="K32" s="100">
        <v>2.9338402957552625</v>
      </c>
      <c r="L32" s="100">
        <v>2.841527429329386</v>
      </c>
      <c r="M32" s="100">
        <v>2.780640737252261</v>
      </c>
      <c r="N32" s="100">
        <v>2.7030279641658339</v>
      </c>
      <c r="O32" s="100">
        <v>2.5792311317922167</v>
      </c>
      <c r="P32" s="100">
        <v>2.5234977252155351</v>
      </c>
      <c r="Q32" s="100">
        <v>2.5327335056576796</v>
      </c>
      <c r="R32" s="100">
        <v>2.2474579143143765</v>
      </c>
      <c r="S32" s="100">
        <v>2.2269561172163863</v>
      </c>
      <c r="T32" s="100">
        <v>2.2166449095880862</v>
      </c>
      <c r="U32" s="100">
        <v>2.1975482656337948</v>
      </c>
      <c r="V32" s="100">
        <v>2.1835268747714363</v>
      </c>
      <c r="W32" s="100">
        <v>2.1629501547230272</v>
      </c>
      <c r="X32" s="100">
        <v>2.1406161000744279</v>
      </c>
      <c r="Y32" s="100">
        <v>2.1181534500730521</v>
      </c>
      <c r="Z32" s="100">
        <v>2.0982656382822249</v>
      </c>
      <c r="AA32" s="100">
        <v>2.0792998284191748</v>
      </c>
      <c r="AB32" s="100">
        <v>2.0646056830698072</v>
      </c>
      <c r="AC32" s="100">
        <v>2.0483819604892575</v>
      </c>
      <c r="AD32" s="100">
        <v>2.0333489433958385</v>
      </c>
      <c r="AE32" s="100">
        <v>2.0174767859155955</v>
      </c>
      <c r="AF32" s="100">
        <v>2.0005336634049855</v>
      </c>
      <c r="AG32" s="100">
        <v>1.9805580904988005</v>
      </c>
      <c r="AH32" s="100">
        <v>1.9580065688562778</v>
      </c>
      <c r="AI32" s="100">
        <v>1.9336633254649604</v>
      </c>
      <c r="AJ32" s="100">
        <v>1.9104284415623569</v>
      </c>
      <c r="AK32" s="100">
        <v>1.8857920230847509</v>
      </c>
      <c r="AL32" s="100">
        <v>1.8613580183211489</v>
      </c>
      <c r="AM32" s="100">
        <v>1.8376223613791653</v>
      </c>
      <c r="AN32" s="100">
        <v>1.8149502500084418</v>
      </c>
      <c r="AO32" s="100">
        <v>1.7928090222401054</v>
      </c>
      <c r="AP32" s="100">
        <v>1.7731360382324783</v>
      </c>
      <c r="AQ32" s="100">
        <v>1.7543244959697293</v>
      </c>
      <c r="AR32" s="100">
        <v>1.7371304617197343</v>
      </c>
      <c r="AS32" s="100">
        <v>1.7199101111844799</v>
      </c>
      <c r="AT32" s="100">
        <v>1.7033384129958891</v>
      </c>
      <c r="AU32" s="100">
        <v>1.6870689664027771</v>
      </c>
      <c r="AV32" s="100">
        <v>1.6719548755054212</v>
      </c>
      <c r="AW32" s="100">
        <v>1.6565360607053952</v>
      </c>
      <c r="AX32" s="100">
        <v>1.642677136741475</v>
      </c>
      <c r="AY32" s="100">
        <v>1.6279806535567174</v>
      </c>
      <c r="AZ32" s="100">
        <v>1.6144694650733928</v>
      </c>
    </row>
    <row r="33" spans="1:52">
      <c r="A33" s="101" t="s">
        <v>130</v>
      </c>
      <c r="B33" s="102"/>
      <c r="C33" s="102">
        <v>3.4030185396379409</v>
      </c>
      <c r="D33" s="102">
        <v>3.3982611809259002</v>
      </c>
      <c r="E33" s="102">
        <v>3.3511578144037055</v>
      </c>
      <c r="F33" s="102">
        <v>3.3566507907047156</v>
      </c>
      <c r="G33" s="102">
        <v>3.3350427116800172</v>
      </c>
      <c r="H33" s="102">
        <v>3.2771333192401961</v>
      </c>
      <c r="I33" s="102">
        <v>3.2209923381067012</v>
      </c>
      <c r="J33" s="102">
        <v>3.1341616593305162</v>
      </c>
      <c r="K33" s="102">
        <v>2.9338402957552625</v>
      </c>
      <c r="L33" s="102">
        <v>2.841527429329386</v>
      </c>
      <c r="M33" s="102">
        <v>2.780640737252261</v>
      </c>
      <c r="N33" s="102">
        <v>2.7030279641658339</v>
      </c>
      <c r="O33" s="102">
        <v>2.5792311317922167</v>
      </c>
      <c r="P33" s="102">
        <v>2.5234977252155351</v>
      </c>
      <c r="Q33" s="102">
        <v>2.5327335056576796</v>
      </c>
      <c r="R33" s="102">
        <v>2.5518591379960651</v>
      </c>
      <c r="S33" s="102">
        <v>2.536829777913149</v>
      </c>
      <c r="T33" s="102">
        <v>2.5335192137064104</v>
      </c>
      <c r="U33" s="102">
        <v>2.5220998189469057</v>
      </c>
      <c r="V33" s="102">
        <v>2.5155071804516496</v>
      </c>
      <c r="W33" s="102">
        <v>2.5058474306396072</v>
      </c>
      <c r="X33" s="102">
        <v>2.4964546039643056</v>
      </c>
      <c r="Y33" s="102">
        <v>2.4872062492674236</v>
      </c>
      <c r="Z33" s="102">
        <v>2.4799994926979205</v>
      </c>
      <c r="AA33" s="102">
        <v>2.4739408278269717</v>
      </c>
      <c r="AB33" s="102">
        <v>2.4703158125122124</v>
      </c>
      <c r="AC33" s="102">
        <v>2.4647395465747088</v>
      </c>
      <c r="AD33" s="102">
        <v>2.4603048580997782</v>
      </c>
      <c r="AE33" s="102">
        <v>2.4566763475917819</v>
      </c>
      <c r="AF33" s="102">
        <v>2.4527788611432966</v>
      </c>
      <c r="AG33" s="102">
        <v>2.4477500293325289</v>
      </c>
      <c r="AH33" s="102">
        <v>2.4413229016486104</v>
      </c>
      <c r="AI33" s="102">
        <v>2.4332814318269365</v>
      </c>
      <c r="AJ33" s="102">
        <v>2.4252307387264369</v>
      </c>
      <c r="AK33" s="102">
        <v>2.416790594102086</v>
      </c>
      <c r="AL33" s="102">
        <v>2.4078689537026285</v>
      </c>
      <c r="AM33" s="102">
        <v>2.3993112631544888</v>
      </c>
      <c r="AN33" s="102">
        <v>2.390428690019081</v>
      </c>
      <c r="AO33" s="102">
        <v>2.3811314073749239</v>
      </c>
      <c r="AP33" s="102">
        <v>2.3720188755695082</v>
      </c>
      <c r="AQ33" s="102">
        <v>2.3637589307322111</v>
      </c>
      <c r="AR33" s="102">
        <v>2.3550778966001689</v>
      </c>
      <c r="AS33" s="102">
        <v>2.3462710870940322</v>
      </c>
      <c r="AT33" s="102">
        <v>2.336747553878499</v>
      </c>
      <c r="AU33" s="102">
        <v>2.3282117257998776</v>
      </c>
      <c r="AV33" s="102">
        <v>2.3199054274883624</v>
      </c>
      <c r="AW33" s="102">
        <v>2.3114598355181051</v>
      </c>
      <c r="AX33" s="102">
        <v>2.3033982731936891</v>
      </c>
      <c r="AY33" s="102">
        <v>2.2954171174803437</v>
      </c>
      <c r="AZ33" s="102">
        <v>2.2874745976465807</v>
      </c>
    </row>
    <row r="34" spans="1:52">
      <c r="A34" s="103" t="s">
        <v>131</v>
      </c>
      <c r="B34" s="90"/>
      <c r="C34" s="90">
        <v>3.4030185396379409</v>
      </c>
      <c r="D34" s="90">
        <v>3.3982611809259002</v>
      </c>
      <c r="E34" s="90">
        <v>3.3511578144037055</v>
      </c>
      <c r="F34" s="90">
        <v>3.3566507907047156</v>
      </c>
      <c r="G34" s="90">
        <v>3.3350427116800172</v>
      </c>
      <c r="H34" s="90">
        <v>3.2771333192401961</v>
      </c>
      <c r="I34" s="90">
        <v>3.2209923381067012</v>
      </c>
      <c r="J34" s="90">
        <v>3.1341616593305162</v>
      </c>
      <c r="K34" s="90">
        <v>2.9338402957552625</v>
      </c>
      <c r="L34" s="90">
        <v>2.841527429329386</v>
      </c>
      <c r="M34" s="90">
        <v>2.780640737252261</v>
      </c>
      <c r="N34" s="90">
        <v>2.7030279641658339</v>
      </c>
      <c r="O34" s="90">
        <v>2.5792311317922167</v>
      </c>
      <c r="P34" s="90">
        <v>2.5234977252155351</v>
      </c>
      <c r="Q34" s="90">
        <v>2.5327335056576796</v>
      </c>
      <c r="R34" s="90">
        <v>2.5518591379960651</v>
      </c>
      <c r="S34" s="90">
        <v>2.536829777913149</v>
      </c>
      <c r="T34" s="90">
        <v>2.5335192137064104</v>
      </c>
      <c r="U34" s="90">
        <v>2.5220998189469057</v>
      </c>
      <c r="V34" s="90">
        <v>2.5155071804516496</v>
      </c>
      <c r="W34" s="90">
        <v>2.5058474306396072</v>
      </c>
      <c r="X34" s="90">
        <v>2.4964546039643056</v>
      </c>
      <c r="Y34" s="90">
        <v>2.4872062492674236</v>
      </c>
      <c r="Z34" s="90">
        <v>2.4799994926979205</v>
      </c>
      <c r="AA34" s="90">
        <v>2.4739408278269717</v>
      </c>
      <c r="AB34" s="90">
        <v>2.4703158125122124</v>
      </c>
      <c r="AC34" s="90">
        <v>2.4647395465747088</v>
      </c>
      <c r="AD34" s="90">
        <v>2.4603048580997782</v>
      </c>
      <c r="AE34" s="90">
        <v>2.4566763475917819</v>
      </c>
      <c r="AF34" s="90">
        <v>2.4527788611432966</v>
      </c>
      <c r="AG34" s="90">
        <v>2.4477500293325289</v>
      </c>
      <c r="AH34" s="90">
        <v>2.4413229016486104</v>
      </c>
      <c r="AI34" s="90">
        <v>2.4332814318269365</v>
      </c>
      <c r="AJ34" s="90">
        <v>2.4252307387264369</v>
      </c>
      <c r="AK34" s="90">
        <v>2.416790594102086</v>
      </c>
      <c r="AL34" s="90">
        <v>2.4078689537026285</v>
      </c>
      <c r="AM34" s="90">
        <v>2.3993112631544888</v>
      </c>
      <c r="AN34" s="90">
        <v>2.390428690019081</v>
      </c>
      <c r="AO34" s="90">
        <v>2.3811314073749239</v>
      </c>
      <c r="AP34" s="90">
        <v>2.3720188755695082</v>
      </c>
      <c r="AQ34" s="90">
        <v>2.3637589307322111</v>
      </c>
      <c r="AR34" s="90">
        <v>2.3550778966001689</v>
      </c>
      <c r="AS34" s="90">
        <v>2.3462710870940322</v>
      </c>
      <c r="AT34" s="90">
        <v>2.336747553878499</v>
      </c>
      <c r="AU34" s="90">
        <v>2.3282117257998776</v>
      </c>
      <c r="AV34" s="90">
        <v>2.3199054274883624</v>
      </c>
      <c r="AW34" s="90">
        <v>2.3114598355181051</v>
      </c>
      <c r="AX34" s="90">
        <v>2.3033982731936891</v>
      </c>
      <c r="AY34" s="90">
        <v>2.2954171174803437</v>
      </c>
      <c r="AZ34" s="90">
        <v>2.2874745976465807</v>
      </c>
    </row>
    <row r="35" spans="1:52">
      <c r="A35" s="103" t="s">
        <v>132</v>
      </c>
      <c r="B35" s="90"/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/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/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/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/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0.76668176013959299</v>
      </c>
      <c r="S39" s="102">
        <v>0.76583788749327841</v>
      </c>
      <c r="T39" s="102">
        <v>0.76383954934097864</v>
      </c>
      <c r="U39" s="102">
        <v>0.76248623273364191</v>
      </c>
      <c r="V39" s="102">
        <v>0.76114275139706944</v>
      </c>
      <c r="W39" s="102">
        <v>0.75980433623162691</v>
      </c>
      <c r="X39" s="102">
        <v>0.75846881207345307</v>
      </c>
      <c r="Y39" s="102">
        <v>0.75714428602533634</v>
      </c>
      <c r="Z39" s="102">
        <v>0.75583525523873563</v>
      </c>
      <c r="AA39" s="102">
        <v>0.75454040478772155</v>
      </c>
      <c r="AB39" s="102">
        <v>0.75326686448816638</v>
      </c>
      <c r="AC39" s="102">
        <v>0.75200726783742822</v>
      </c>
      <c r="AD39" s="102">
        <v>0.75076402937897657</v>
      </c>
      <c r="AE39" s="102">
        <v>0.74953452445039992</v>
      </c>
      <c r="AF39" s="102">
        <v>0.74830762084431934</v>
      </c>
      <c r="AG39" s="102">
        <v>0.74684753378117319</v>
      </c>
      <c r="AH39" s="102">
        <v>0.74528129776810426</v>
      </c>
      <c r="AI39" s="102">
        <v>0.74361031257957133</v>
      </c>
      <c r="AJ39" s="102">
        <v>0.74185277106560299</v>
      </c>
      <c r="AK39" s="102">
        <v>0.74000518733037013</v>
      </c>
      <c r="AL39" s="102">
        <v>0.73807369984663851</v>
      </c>
      <c r="AM39" s="102">
        <v>0.73608421940871616</v>
      </c>
      <c r="AN39" s="102">
        <v>0.73400041528774185</v>
      </c>
      <c r="AO39" s="102">
        <v>0.73183937641524255</v>
      </c>
      <c r="AP39" s="102">
        <v>0.72961016923179567</v>
      </c>
      <c r="AQ39" s="102">
        <v>0.72753113022712002</v>
      </c>
      <c r="AR39" s="102">
        <v>0.72548544240121116</v>
      </c>
      <c r="AS39" s="102">
        <v>0.72347744302802697</v>
      </c>
      <c r="AT39" s="102">
        <v>0.72150524419870266</v>
      </c>
      <c r="AU39" s="102">
        <v>0.71955851264965587</v>
      </c>
      <c r="AV39" s="102">
        <v>0.71764554275649872</v>
      </c>
      <c r="AW39" s="102">
        <v>0.71577398683416937</v>
      </c>
      <c r="AX39" s="102">
        <v>0.71392208543492719</v>
      </c>
      <c r="AY39" s="102">
        <v>0.71210061038198602</v>
      </c>
      <c r="AZ39" s="102">
        <v>0.71030799139771139</v>
      </c>
    </row>
    <row r="40" spans="1:52">
      <c r="A40" s="103" t="s">
        <v>136</v>
      </c>
      <c r="B40" s="90"/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0.76668176013959299</v>
      </c>
      <c r="S40" s="90">
        <v>0.76583788749327841</v>
      </c>
      <c r="T40" s="90">
        <v>0.76383954934097864</v>
      </c>
      <c r="U40" s="90">
        <v>0.76248623273364191</v>
      </c>
      <c r="V40" s="90">
        <v>0.76114275139706944</v>
      </c>
      <c r="W40" s="90">
        <v>0.75980433623162691</v>
      </c>
      <c r="X40" s="90">
        <v>0.75846881207345307</v>
      </c>
      <c r="Y40" s="90">
        <v>0.75714428602533634</v>
      </c>
      <c r="Z40" s="90">
        <v>0.75583525523873563</v>
      </c>
      <c r="AA40" s="90">
        <v>0.75454040478772155</v>
      </c>
      <c r="AB40" s="90">
        <v>0.75326686448816638</v>
      </c>
      <c r="AC40" s="90">
        <v>0.75200726783742822</v>
      </c>
      <c r="AD40" s="90">
        <v>0.75076402937897657</v>
      </c>
      <c r="AE40" s="90">
        <v>0.74953452445039992</v>
      </c>
      <c r="AF40" s="90">
        <v>0.74830762084431934</v>
      </c>
      <c r="AG40" s="90">
        <v>0.74684753378117319</v>
      </c>
      <c r="AH40" s="90">
        <v>0.74528129776810426</v>
      </c>
      <c r="AI40" s="90">
        <v>0.74361031257957133</v>
      </c>
      <c r="AJ40" s="90">
        <v>0.74185277106560299</v>
      </c>
      <c r="AK40" s="90">
        <v>0.74000518733037013</v>
      </c>
      <c r="AL40" s="90">
        <v>0.73807369984663851</v>
      </c>
      <c r="AM40" s="90">
        <v>0.73608421940871616</v>
      </c>
      <c r="AN40" s="90">
        <v>0.73400041528774185</v>
      </c>
      <c r="AO40" s="90">
        <v>0.73183937641524255</v>
      </c>
      <c r="AP40" s="90">
        <v>0.72961016923179567</v>
      </c>
      <c r="AQ40" s="90">
        <v>0.72753113022712002</v>
      </c>
      <c r="AR40" s="90">
        <v>0.72548544240121116</v>
      </c>
      <c r="AS40" s="90">
        <v>0.72347744302802697</v>
      </c>
      <c r="AT40" s="90">
        <v>0.72150524419870266</v>
      </c>
      <c r="AU40" s="90">
        <v>0.71955851264965587</v>
      </c>
      <c r="AV40" s="90">
        <v>0.71764554275649872</v>
      </c>
      <c r="AW40" s="90">
        <v>0.71577398683416937</v>
      </c>
      <c r="AX40" s="90">
        <v>0.71392208543492719</v>
      </c>
      <c r="AY40" s="90">
        <v>0.71210061038198602</v>
      </c>
      <c r="AZ40" s="90">
        <v>0.71030799139771139</v>
      </c>
    </row>
    <row r="41" spans="1:52">
      <c r="A41" s="103" t="s">
        <v>137</v>
      </c>
      <c r="B41" s="90"/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/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/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/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/>
      <c r="C45" s="100">
        <v>5.62456222416911</v>
      </c>
      <c r="D45" s="100">
        <v>5.5889249373042729</v>
      </c>
      <c r="E45" s="100">
        <v>5.5328048784081627</v>
      </c>
      <c r="F45" s="100">
        <v>5.4657060907384434</v>
      </c>
      <c r="G45" s="100">
        <v>5.6872618623050322</v>
      </c>
      <c r="H45" s="100">
        <v>5.4062380029449955</v>
      </c>
      <c r="I45" s="100">
        <v>5.3627410411299969</v>
      </c>
      <c r="J45" s="100">
        <v>5.2082670554617723</v>
      </c>
      <c r="K45" s="100">
        <v>4.9915781341509806</v>
      </c>
      <c r="L45" s="100">
        <v>4.8302097528578569</v>
      </c>
      <c r="M45" s="100">
        <v>4.7070893694551117</v>
      </c>
      <c r="N45" s="100">
        <v>4.6113374844171231</v>
      </c>
      <c r="O45" s="100">
        <v>4.4635768985802615</v>
      </c>
      <c r="P45" s="100">
        <v>4.3056636981359198</v>
      </c>
      <c r="Q45" s="100">
        <v>4.1898922182434513</v>
      </c>
      <c r="R45" s="100">
        <v>4.0957276664550539</v>
      </c>
      <c r="S45" s="100">
        <v>4.0874348077053391</v>
      </c>
      <c r="T45" s="100">
        <v>3.999896989682429</v>
      </c>
      <c r="U45" s="100">
        <v>3.9381299958082847</v>
      </c>
      <c r="V45" s="100">
        <v>3.8870708974439228</v>
      </c>
      <c r="W45" s="100">
        <v>3.7084664199388571</v>
      </c>
      <c r="X45" s="100">
        <v>3.653775100511544</v>
      </c>
      <c r="Y45" s="100">
        <v>3.5790184138100511</v>
      </c>
      <c r="Z45" s="100">
        <v>3.560707615717575</v>
      </c>
      <c r="AA45" s="100">
        <v>3.5365329740516591</v>
      </c>
      <c r="AB45" s="100">
        <v>3.5238449310195574</v>
      </c>
      <c r="AC45" s="100">
        <v>3.5021088815689403</v>
      </c>
      <c r="AD45" s="100">
        <v>3.4921534931337459</v>
      </c>
      <c r="AE45" s="100">
        <v>3.4656681340431383</v>
      </c>
      <c r="AF45" s="100">
        <v>3.415701565651148</v>
      </c>
      <c r="AG45" s="100">
        <v>3.3654303620543256</v>
      </c>
      <c r="AH45" s="100">
        <v>3.3122556246051365</v>
      </c>
      <c r="AI45" s="100">
        <v>3.2624043972406787</v>
      </c>
      <c r="AJ45" s="100">
        <v>3.2120932631383061</v>
      </c>
      <c r="AK45" s="100">
        <v>3.1642582254190694</v>
      </c>
      <c r="AL45" s="100">
        <v>3.117554742141365</v>
      </c>
      <c r="AM45" s="100">
        <v>3.0737396833455062</v>
      </c>
      <c r="AN45" s="100">
        <v>3.032064512161432</v>
      </c>
      <c r="AO45" s="100">
        <v>2.9937949236356185</v>
      </c>
      <c r="AP45" s="100">
        <v>2.9577312518187489</v>
      </c>
      <c r="AQ45" s="100">
        <v>2.9252288954403367</v>
      </c>
      <c r="AR45" s="100">
        <v>2.8937592482291046</v>
      </c>
      <c r="AS45" s="100">
        <v>2.8647274273561267</v>
      </c>
      <c r="AT45" s="100">
        <v>2.8351456117770479</v>
      </c>
      <c r="AU45" s="100">
        <v>2.8075087087388688</v>
      </c>
      <c r="AV45" s="100">
        <v>2.779367343845994</v>
      </c>
      <c r="AW45" s="100">
        <v>2.7534876126108059</v>
      </c>
      <c r="AX45" s="100">
        <v>2.7267443754494978</v>
      </c>
      <c r="AY45" s="100">
        <v>2.7019933675062915</v>
      </c>
      <c r="AZ45" s="100">
        <v>2.6761265902205076</v>
      </c>
    </row>
    <row r="46" spans="1:52">
      <c r="A46" s="101" t="s">
        <v>130</v>
      </c>
      <c r="B46" s="102"/>
      <c r="C46" s="102">
        <v>5.62456222416911</v>
      </c>
      <c r="D46" s="102">
        <v>5.5889249373042729</v>
      </c>
      <c r="E46" s="102">
        <v>5.5328059183726213</v>
      </c>
      <c r="F46" s="102">
        <v>5.4657065130577358</v>
      </c>
      <c r="G46" s="102">
        <v>5.6872621182306036</v>
      </c>
      <c r="H46" s="102">
        <v>5.4062440052622023</v>
      </c>
      <c r="I46" s="102">
        <v>5.3627449924097528</v>
      </c>
      <c r="J46" s="102">
        <v>5.2084509958706651</v>
      </c>
      <c r="K46" s="102">
        <v>4.9917586403477703</v>
      </c>
      <c r="L46" s="102">
        <v>4.8311223533953243</v>
      </c>
      <c r="M46" s="102">
        <v>4.7095828787946115</v>
      </c>
      <c r="N46" s="102">
        <v>4.614810677826493</v>
      </c>
      <c r="O46" s="102">
        <v>4.4690745900579802</v>
      </c>
      <c r="P46" s="102">
        <v>4.3147497882727457</v>
      </c>
      <c r="Q46" s="102">
        <v>4.2043588495999709</v>
      </c>
      <c r="R46" s="102">
        <v>4.1154345264977259</v>
      </c>
      <c r="S46" s="102">
        <v>4.1088013473183409</v>
      </c>
      <c r="T46" s="102">
        <v>4.0248851818493634</v>
      </c>
      <c r="U46" s="102">
        <v>3.970600263074199</v>
      </c>
      <c r="V46" s="102">
        <v>3.926022818532001</v>
      </c>
      <c r="W46" s="102">
        <v>3.8996363361304551</v>
      </c>
      <c r="X46" s="102">
        <v>3.873844386160695</v>
      </c>
      <c r="Y46" s="102">
        <v>3.8370485018611031</v>
      </c>
      <c r="Z46" s="102">
        <v>3.8069678993341554</v>
      </c>
      <c r="AA46" s="102">
        <v>3.7776388504349989</v>
      </c>
      <c r="AB46" s="102">
        <v>3.7484640617426601</v>
      </c>
      <c r="AC46" s="102">
        <v>3.7228569615777092</v>
      </c>
      <c r="AD46" s="102">
        <v>3.69854051983368</v>
      </c>
      <c r="AE46" s="102">
        <v>3.6726630247197289</v>
      </c>
      <c r="AF46" s="102">
        <v>3.6452975561570105</v>
      </c>
      <c r="AG46" s="102">
        <v>3.6195236703990075</v>
      </c>
      <c r="AH46" s="102">
        <v>3.5934497539944177</v>
      </c>
      <c r="AI46" s="102">
        <v>3.5696673333804196</v>
      </c>
      <c r="AJ46" s="102">
        <v>3.5458411702649806</v>
      </c>
      <c r="AK46" s="102">
        <v>3.5227342872071765</v>
      </c>
      <c r="AL46" s="102">
        <v>3.5001530963805565</v>
      </c>
      <c r="AM46" s="102">
        <v>3.4780609297653307</v>
      </c>
      <c r="AN46" s="102">
        <v>3.4564895682372097</v>
      </c>
      <c r="AO46" s="102">
        <v>3.4349110461861243</v>
      </c>
      <c r="AP46" s="102">
        <v>3.4141026457856452</v>
      </c>
      <c r="AQ46" s="102">
        <v>3.3936533914879323</v>
      </c>
      <c r="AR46" s="102">
        <v>3.3733458833869494</v>
      </c>
      <c r="AS46" s="102">
        <v>3.35345599686854</v>
      </c>
      <c r="AT46" s="102">
        <v>3.3339096368599401</v>
      </c>
      <c r="AU46" s="102">
        <v>3.3143497132962261</v>
      </c>
      <c r="AV46" s="102">
        <v>3.2952564903883328</v>
      </c>
      <c r="AW46" s="102">
        <v>3.2764636772518654</v>
      </c>
      <c r="AX46" s="102">
        <v>3.2578798806822529</v>
      </c>
      <c r="AY46" s="102">
        <v>3.2396252017410694</v>
      </c>
      <c r="AZ46" s="102">
        <v>3.2216388172257298</v>
      </c>
    </row>
    <row r="47" spans="1:52">
      <c r="A47" s="103" t="s">
        <v>141</v>
      </c>
      <c r="B47" s="90"/>
      <c r="C47" s="90">
        <v>6.3477357090019391</v>
      </c>
      <c r="D47" s="90">
        <v>6.4025550656192074</v>
      </c>
      <c r="E47" s="90">
        <v>6.4397892187629386</v>
      </c>
      <c r="F47" s="90">
        <v>6.2965856327533132</v>
      </c>
      <c r="G47" s="90">
        <v>7.1029112796012024</v>
      </c>
      <c r="H47" s="90">
        <v>6.1889646932081765</v>
      </c>
      <c r="I47" s="90">
        <v>6.1115105357906545</v>
      </c>
      <c r="J47" s="90">
        <v>5.944914486369461</v>
      </c>
      <c r="K47" s="90">
        <v>5.4126205088523243</v>
      </c>
      <c r="L47" s="90">
        <v>5.2290494670120848</v>
      </c>
      <c r="M47" s="90">
        <v>6.1870157431320711</v>
      </c>
      <c r="N47" s="90">
        <v>5.7851934590984255</v>
      </c>
      <c r="O47" s="90">
        <v>5.9276111009226025</v>
      </c>
      <c r="P47" s="90">
        <v>5.5332928290911205</v>
      </c>
      <c r="Q47" s="90">
        <v>5.2115850047629957</v>
      </c>
      <c r="R47" s="90">
        <v>4.9946881372454692</v>
      </c>
      <c r="S47" s="90">
        <v>4.9932045001478702</v>
      </c>
      <c r="T47" s="90">
        <v>4.6981651894677121</v>
      </c>
      <c r="U47" s="90">
        <v>4.6244784782604231</v>
      </c>
      <c r="V47" s="90">
        <v>4.5553409490827077</v>
      </c>
      <c r="W47" s="90">
        <v>4.5177047250421367</v>
      </c>
      <c r="X47" s="90">
        <v>4.4904126630375396</v>
      </c>
      <c r="Y47" s="90">
        <v>4.4545286289663339</v>
      </c>
      <c r="Z47" s="90">
        <v>4.4247234769907609</v>
      </c>
      <c r="AA47" s="90">
        <v>4.3958565458284014</v>
      </c>
      <c r="AB47" s="90">
        <v>4.367976642024181</v>
      </c>
      <c r="AC47" s="90">
        <v>4.3418202951507903</v>
      </c>
      <c r="AD47" s="90">
        <v>4.3182515729035682</v>
      </c>
      <c r="AE47" s="90">
        <v>4.2952565932382587</v>
      </c>
      <c r="AF47" s="90">
        <v>4.2696845722501262</v>
      </c>
      <c r="AG47" s="90">
        <v>4.2454344158307613</v>
      </c>
      <c r="AH47" s="90">
        <v>4.2205573290646949</v>
      </c>
      <c r="AI47" s="90">
        <v>4.1960270732193532</v>
      </c>
      <c r="AJ47" s="90">
        <v>4.1723231785490027</v>
      </c>
      <c r="AK47" s="90">
        <v>4.1490045720010862</v>
      </c>
      <c r="AL47" s="90">
        <v>4.1265935621454011</v>
      </c>
      <c r="AM47" s="90">
        <v>4.1042906313820735</v>
      </c>
      <c r="AN47" s="90">
        <v>4.0826554149617014</v>
      </c>
      <c r="AO47" s="90">
        <v>4.0613599691876541</v>
      </c>
      <c r="AP47" s="90">
        <v>4.0405087964559918</v>
      </c>
      <c r="AQ47" s="90">
        <v>4.019664053149465</v>
      </c>
      <c r="AR47" s="90">
        <v>3.9991663310200569</v>
      </c>
      <c r="AS47" s="90">
        <v>3.9788714107542345</v>
      </c>
      <c r="AT47" s="90">
        <v>3.9588801787864232</v>
      </c>
      <c r="AU47" s="90">
        <v>3.9388897127476556</v>
      </c>
      <c r="AV47" s="90">
        <v>3.9191470757137292</v>
      </c>
      <c r="AW47" s="90">
        <v>3.8998648738851975</v>
      </c>
      <c r="AX47" s="90">
        <v>3.8809543362516283</v>
      </c>
      <c r="AY47" s="90">
        <v>3.8619172225316247</v>
      </c>
      <c r="AZ47" s="90">
        <v>3.8434451619701915</v>
      </c>
    </row>
    <row r="48" spans="1:52">
      <c r="A48" s="103" t="s">
        <v>131</v>
      </c>
      <c r="B48" s="90"/>
      <c r="C48" s="90">
        <v>5.9572927423122666</v>
      </c>
      <c r="D48" s="90">
        <v>5.9305343969185991</v>
      </c>
      <c r="E48" s="90">
        <v>5.8722708356717979</v>
      </c>
      <c r="F48" s="90">
        <v>5.8765524155306643</v>
      </c>
      <c r="G48" s="90">
        <v>6.1118113293246363</v>
      </c>
      <c r="H48" s="90">
        <v>5.752905488707075</v>
      </c>
      <c r="I48" s="90">
        <v>5.6750614739833845</v>
      </c>
      <c r="J48" s="90">
        <v>5.5236983617429853</v>
      </c>
      <c r="K48" s="90">
        <v>5.2357453964076832</v>
      </c>
      <c r="L48" s="90">
        <v>5.0772341496237603</v>
      </c>
      <c r="M48" s="90">
        <v>4.9499288872031029</v>
      </c>
      <c r="N48" s="90">
        <v>4.8318825116274784</v>
      </c>
      <c r="O48" s="90">
        <v>4.6386793962340747</v>
      </c>
      <c r="P48" s="90">
        <v>4.4977490862916811</v>
      </c>
      <c r="Q48" s="90">
        <v>4.4131153029476051</v>
      </c>
      <c r="R48" s="90">
        <v>4.3082672829041364</v>
      </c>
      <c r="S48" s="90">
        <v>4.2830669810633726</v>
      </c>
      <c r="T48" s="90">
        <v>4.2008445353381676</v>
      </c>
      <c r="U48" s="90">
        <v>4.1421344396516373</v>
      </c>
      <c r="V48" s="90">
        <v>4.0930204106358961</v>
      </c>
      <c r="W48" s="90">
        <v>4.0617490662268585</v>
      </c>
      <c r="X48" s="90">
        <v>4.0330620532084742</v>
      </c>
      <c r="Y48" s="90">
        <v>3.993743135289876</v>
      </c>
      <c r="Z48" s="90">
        <v>3.9616126070960975</v>
      </c>
      <c r="AA48" s="90">
        <v>3.9300394179150993</v>
      </c>
      <c r="AB48" s="90">
        <v>3.8983946960203788</v>
      </c>
      <c r="AC48" s="90">
        <v>3.8708531061120097</v>
      </c>
      <c r="AD48" s="90">
        <v>3.8441139393478863</v>
      </c>
      <c r="AE48" s="90">
        <v>3.816388111868497</v>
      </c>
      <c r="AF48" s="90">
        <v>3.7868512030756638</v>
      </c>
      <c r="AG48" s="90">
        <v>3.7584638749954893</v>
      </c>
      <c r="AH48" s="90">
        <v>3.7299106883120272</v>
      </c>
      <c r="AI48" s="90">
        <v>3.7037212709947434</v>
      </c>
      <c r="AJ48" s="90">
        <v>3.6772754658328863</v>
      </c>
      <c r="AK48" s="90">
        <v>3.6516112340283922</v>
      </c>
      <c r="AL48" s="90">
        <v>3.6264865129932948</v>
      </c>
      <c r="AM48" s="90">
        <v>3.6018904590542937</v>
      </c>
      <c r="AN48" s="90">
        <v>3.5777890839672009</v>
      </c>
      <c r="AO48" s="90">
        <v>3.5536000073117076</v>
      </c>
      <c r="AP48" s="90">
        <v>3.5301389604359463</v>
      </c>
      <c r="AQ48" s="90">
        <v>3.5071966329551323</v>
      </c>
      <c r="AR48" s="90">
        <v>3.4843932450594672</v>
      </c>
      <c r="AS48" s="90">
        <v>3.4619730342002955</v>
      </c>
      <c r="AT48" s="90">
        <v>3.4398628909102213</v>
      </c>
      <c r="AU48" s="90">
        <v>3.4178166322500516</v>
      </c>
      <c r="AV48" s="90">
        <v>3.3962334304647177</v>
      </c>
      <c r="AW48" s="90">
        <v>3.3749901028467839</v>
      </c>
      <c r="AX48" s="90">
        <v>3.3540086041224839</v>
      </c>
      <c r="AY48" s="90">
        <v>3.3333837872843675</v>
      </c>
      <c r="AZ48" s="90">
        <v>3.3130414022903394</v>
      </c>
    </row>
    <row r="49" spans="1:52">
      <c r="A49" s="103" t="s">
        <v>142</v>
      </c>
      <c r="B49" s="90"/>
      <c r="C49" s="90">
        <v>6.1255230177208153</v>
      </c>
      <c r="D49" s="90">
        <v>7.475584516371728</v>
      </c>
      <c r="E49" s="90">
        <v>6.3719314018662674</v>
      </c>
      <c r="F49" s="90">
        <v>7.0260904750975532</v>
      </c>
      <c r="G49" s="90">
        <v>6.3111081175189208</v>
      </c>
      <c r="H49" s="90">
        <v>5.7884425694260697</v>
      </c>
      <c r="I49" s="90">
        <v>5.991728443519535</v>
      </c>
      <c r="J49" s="90">
        <v>5.8843206442198932</v>
      </c>
      <c r="K49" s="90">
        <v>6.0184397736891917</v>
      </c>
      <c r="L49" s="90">
        <v>5.9415871025750668</v>
      </c>
      <c r="M49" s="90">
        <v>5.7508674546704457</v>
      </c>
      <c r="N49" s="90">
        <v>5.9461884315226534</v>
      </c>
      <c r="O49" s="90">
        <v>4.823240206462013</v>
      </c>
      <c r="P49" s="90">
        <v>4.9233031347433212</v>
      </c>
      <c r="Q49" s="90">
        <v>4.4655868743658127</v>
      </c>
      <c r="R49" s="90">
        <v>4.3803511579374899</v>
      </c>
      <c r="S49" s="90">
        <v>4.3799568502672992</v>
      </c>
      <c r="T49" s="90">
        <v>4.363559488597665</v>
      </c>
      <c r="U49" s="90">
        <v>4.2788054170188614</v>
      </c>
      <c r="V49" s="90">
        <v>4.306649726843335</v>
      </c>
      <c r="W49" s="90">
        <v>4.2494412956442007</v>
      </c>
      <c r="X49" s="90">
        <v>4.2171809002407414</v>
      </c>
      <c r="Y49" s="90">
        <v>4.187420675221782</v>
      </c>
      <c r="Z49" s="90">
        <v>4.1675168364310498</v>
      </c>
      <c r="AA49" s="90">
        <v>4.147543024270111</v>
      </c>
      <c r="AB49" s="90">
        <v>4.1255540871307588</v>
      </c>
      <c r="AC49" s="90">
        <v>4.0992152143521725</v>
      </c>
      <c r="AD49" s="90">
        <v>4.0748621380556669</v>
      </c>
      <c r="AE49" s="90">
        <v>4.0570382414810382</v>
      </c>
      <c r="AF49" s="90">
        <v>4.0340150985727945</v>
      </c>
      <c r="AG49" s="90">
        <v>4.0109606473276749</v>
      </c>
      <c r="AH49" s="90">
        <v>3.9879258009558956</v>
      </c>
      <c r="AI49" s="90">
        <v>3.9653743973847901</v>
      </c>
      <c r="AJ49" s="90">
        <v>3.94294031817779</v>
      </c>
      <c r="AK49" s="90">
        <v>3.920492195357026</v>
      </c>
      <c r="AL49" s="90">
        <v>3.8986041574214574</v>
      </c>
      <c r="AM49" s="90">
        <v>3.8766739612480139</v>
      </c>
      <c r="AN49" s="90">
        <v>3.8542016453151939</v>
      </c>
      <c r="AO49" s="90">
        <v>3.8321734790597377</v>
      </c>
      <c r="AP49" s="90">
        <v>3.810405901674192</v>
      </c>
      <c r="AQ49" s="90">
        <v>3.7884261466285793</v>
      </c>
      <c r="AR49" s="90">
        <v>3.7668628448322234</v>
      </c>
      <c r="AS49" s="90">
        <v>3.7453048755007323</v>
      </c>
      <c r="AT49" s="90">
        <v>3.7241307036474369</v>
      </c>
      <c r="AU49" s="90">
        <v>3.7032297738932995</v>
      </c>
      <c r="AV49" s="90">
        <v>3.682954680867121</v>
      </c>
      <c r="AW49" s="90">
        <v>3.6629389993953625</v>
      </c>
      <c r="AX49" s="90">
        <v>3.6432400013439534</v>
      </c>
      <c r="AY49" s="90">
        <v>3.6241195988462911</v>
      </c>
      <c r="AZ49" s="90">
        <v>3.60537581154116</v>
      </c>
    </row>
    <row r="50" spans="1:52">
      <c r="A50" s="103" t="s">
        <v>143</v>
      </c>
      <c r="B50" s="90"/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4.4265621287511117</v>
      </c>
      <c r="S50" s="90">
        <v>4.4018060248911084</v>
      </c>
      <c r="T50" s="90">
        <v>4.3693292445068153</v>
      </c>
      <c r="U50" s="90">
        <v>4.3395757110767255</v>
      </c>
      <c r="V50" s="90">
        <v>4.313636843339177</v>
      </c>
      <c r="W50" s="90">
        <v>4.288030784482876</v>
      </c>
      <c r="X50" s="90">
        <v>4.2435207348228428</v>
      </c>
      <c r="Y50" s="90">
        <v>4.224213915487149</v>
      </c>
      <c r="Z50" s="90">
        <v>4.2010002176833092</v>
      </c>
      <c r="AA50" s="90">
        <v>4.178672440794001</v>
      </c>
      <c r="AB50" s="90">
        <v>4.1548666196192654</v>
      </c>
      <c r="AC50" s="90">
        <v>4.1323441527637002</v>
      </c>
      <c r="AD50" s="90">
        <v>4.1093513205520606</v>
      </c>
      <c r="AE50" s="90">
        <v>4.0873919147445248</v>
      </c>
      <c r="AF50" s="90">
        <v>4.0643388427013551</v>
      </c>
      <c r="AG50" s="90">
        <v>4.0402579652035273</v>
      </c>
      <c r="AH50" s="90">
        <v>4.0171643307325491</v>
      </c>
      <c r="AI50" s="90">
        <v>3.9947015879365444</v>
      </c>
      <c r="AJ50" s="90">
        <v>3.9723107314872967</v>
      </c>
      <c r="AK50" s="90">
        <v>3.9502494253785296</v>
      </c>
      <c r="AL50" s="90">
        <v>3.9284525304080971</v>
      </c>
      <c r="AM50" s="90">
        <v>3.9068792511378283</v>
      </c>
      <c r="AN50" s="90">
        <v>3.8855790971411541</v>
      </c>
      <c r="AO50" s="90">
        <v>3.864311179831621</v>
      </c>
      <c r="AP50" s="90">
        <v>3.8432411422433068</v>
      </c>
      <c r="AQ50" s="90">
        <v>3.8224521360690122</v>
      </c>
      <c r="AR50" s="90">
        <v>3.801856136723873</v>
      </c>
      <c r="AS50" s="90">
        <v>3.7814502193854271</v>
      </c>
      <c r="AT50" s="90">
        <v>3.7612687380428911</v>
      </c>
      <c r="AU50" s="90">
        <v>3.7412194065506683</v>
      </c>
      <c r="AV50" s="90">
        <v>3.7213901200994686</v>
      </c>
      <c r="AW50" s="90">
        <v>3.7018415249237591</v>
      </c>
      <c r="AX50" s="90">
        <v>3.6825348173429386</v>
      </c>
      <c r="AY50" s="90">
        <v>3.6634657691748425</v>
      </c>
      <c r="AZ50" s="90">
        <v>3.6445745142603383</v>
      </c>
    </row>
    <row r="51" spans="1:52">
      <c r="A51" s="103" t="s">
        <v>132</v>
      </c>
      <c r="B51" s="90"/>
      <c r="C51" s="90">
        <v>4.9996395082112164</v>
      </c>
      <c r="D51" s="90">
        <v>5.0215854781086362</v>
      </c>
      <c r="E51" s="90">
        <v>5.0240510693088796</v>
      </c>
      <c r="F51" s="90">
        <v>4.960824704172639</v>
      </c>
      <c r="G51" s="90">
        <v>5.1680760679352789</v>
      </c>
      <c r="H51" s="90">
        <v>5.0256091607470834</v>
      </c>
      <c r="I51" s="90">
        <v>4.9887278403166651</v>
      </c>
      <c r="J51" s="90">
        <v>4.8412720006200596</v>
      </c>
      <c r="K51" s="90">
        <v>4.6666574079139496</v>
      </c>
      <c r="L51" s="90">
        <v>4.5559080563408614</v>
      </c>
      <c r="M51" s="90">
        <v>4.4491637146593801</v>
      </c>
      <c r="N51" s="90">
        <v>4.3565587327550608</v>
      </c>
      <c r="O51" s="90">
        <v>4.2455579894490878</v>
      </c>
      <c r="P51" s="90">
        <v>4.0807308286652137</v>
      </c>
      <c r="Q51" s="90">
        <v>3.9471557720441846</v>
      </c>
      <c r="R51" s="90">
        <v>3.8365748254552012</v>
      </c>
      <c r="S51" s="90">
        <v>3.8326726105308118</v>
      </c>
      <c r="T51" s="90">
        <v>3.7651252420272172</v>
      </c>
      <c r="U51" s="90">
        <v>3.7160595540365935</v>
      </c>
      <c r="V51" s="90">
        <v>3.6751368421085733</v>
      </c>
      <c r="W51" s="90">
        <v>3.6471474343708712</v>
      </c>
      <c r="X51" s="90">
        <v>3.6231811448795219</v>
      </c>
      <c r="Y51" s="90">
        <v>3.587899885269247</v>
      </c>
      <c r="Z51" s="90">
        <v>3.5587976008228153</v>
      </c>
      <c r="AA51" s="90">
        <v>3.5299812714548597</v>
      </c>
      <c r="AB51" s="90">
        <v>3.5019263135400007</v>
      </c>
      <c r="AC51" s="90">
        <v>3.4759254020529178</v>
      </c>
      <c r="AD51" s="90">
        <v>3.4510881801889428</v>
      </c>
      <c r="AE51" s="90">
        <v>3.4252426802451112</v>
      </c>
      <c r="AF51" s="90">
        <v>3.3986449678988921</v>
      </c>
      <c r="AG51" s="90">
        <v>3.3740366481571598</v>
      </c>
      <c r="AH51" s="90">
        <v>3.3493287607590037</v>
      </c>
      <c r="AI51" s="90">
        <v>3.3262301685312123</v>
      </c>
      <c r="AJ51" s="90">
        <v>3.3031670584935462</v>
      </c>
      <c r="AK51" s="90">
        <v>3.2805995005176225</v>
      </c>
      <c r="AL51" s="90">
        <v>3.2584319550387146</v>
      </c>
      <c r="AM51" s="90">
        <v>3.2367025281054778</v>
      </c>
      <c r="AN51" s="90">
        <v>3.2153821045494104</v>
      </c>
      <c r="AO51" s="90">
        <v>3.194213319800812</v>
      </c>
      <c r="AP51" s="90">
        <v>3.1737226319073635</v>
      </c>
      <c r="AQ51" s="90">
        <v>3.1535059566448695</v>
      </c>
      <c r="AR51" s="90">
        <v>3.133416836108704</v>
      </c>
      <c r="AS51" s="90">
        <v>3.1138611447377125</v>
      </c>
      <c r="AT51" s="90">
        <v>3.0945826541721466</v>
      </c>
      <c r="AU51" s="90">
        <v>3.0753727811902598</v>
      </c>
      <c r="AV51" s="90">
        <v>3.0565040648941997</v>
      </c>
      <c r="AW51" s="90">
        <v>3.0379873137553348</v>
      </c>
      <c r="AX51" s="90">
        <v>3.0195650003181647</v>
      </c>
      <c r="AY51" s="90">
        <v>3.0014406780988829</v>
      </c>
      <c r="AZ51" s="90">
        <v>2.9835845098402354</v>
      </c>
    </row>
    <row r="52" spans="1:52">
      <c r="A52" s="103" t="s">
        <v>133</v>
      </c>
      <c r="B52" s="90"/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3.794122947156704</v>
      </c>
      <c r="S52" s="90">
        <v>3.7728302741955986</v>
      </c>
      <c r="T52" s="90">
        <v>3.746859194257675</v>
      </c>
      <c r="U52" s="90">
        <v>3.7232716050208259</v>
      </c>
      <c r="V52" s="90">
        <v>3.7028703146094188</v>
      </c>
      <c r="W52" s="90">
        <v>3.6800308197654954</v>
      </c>
      <c r="X52" s="90">
        <v>3.6600093444527046</v>
      </c>
      <c r="Y52" s="90">
        <v>3.6382446950047078</v>
      </c>
      <c r="Z52" s="90">
        <v>3.6175700306516236</v>
      </c>
      <c r="AA52" s="90">
        <v>3.5973433252353901</v>
      </c>
      <c r="AB52" s="90">
        <v>3.5773466962729019</v>
      </c>
      <c r="AC52" s="90">
        <v>3.5571682880189583</v>
      </c>
      <c r="AD52" s="90">
        <v>3.5378418334490922</v>
      </c>
      <c r="AE52" s="90">
        <v>3.5181438980759325</v>
      </c>
      <c r="AF52" s="90">
        <v>3.4983917412001109</v>
      </c>
      <c r="AG52" s="90">
        <v>3.4783922200087396</v>
      </c>
      <c r="AH52" s="90">
        <v>3.4587117983277476</v>
      </c>
      <c r="AI52" s="90">
        <v>3.439161543655338</v>
      </c>
      <c r="AJ52" s="90">
        <v>3.4197636972512893</v>
      </c>
      <c r="AK52" s="90">
        <v>3.4002980225336139</v>
      </c>
      <c r="AL52" s="90">
        <v>3.3811514446766342</v>
      </c>
      <c r="AM52" s="90">
        <v>3.3618553095667218</v>
      </c>
      <c r="AN52" s="90">
        <v>3.3428619474092751</v>
      </c>
      <c r="AO52" s="90">
        <v>3.3235772659794938</v>
      </c>
      <c r="AP52" s="90">
        <v>3.3045419863605234</v>
      </c>
      <c r="AQ52" s="90">
        <v>3.2854218724876283</v>
      </c>
      <c r="AR52" s="90">
        <v>3.2665870394479426</v>
      </c>
      <c r="AS52" s="90">
        <v>3.2475848824153655</v>
      </c>
      <c r="AT52" s="90">
        <v>3.2289322444649624</v>
      </c>
      <c r="AU52" s="90">
        <v>3.210095875504638</v>
      </c>
      <c r="AV52" s="90">
        <v>3.1916297045449644</v>
      </c>
      <c r="AW52" s="90">
        <v>3.1731504519131213</v>
      </c>
      <c r="AX52" s="90">
        <v>3.1550972032098734</v>
      </c>
      <c r="AY52" s="90">
        <v>3.137041839822666</v>
      </c>
      <c r="AZ52" s="90">
        <v>3.1193941168804815</v>
      </c>
    </row>
    <row r="53" spans="1:52">
      <c r="A53" s="103" t="s">
        <v>144</v>
      </c>
      <c r="B53" s="90"/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/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3.2205061840732285</v>
      </c>
      <c r="K62" s="102">
        <v>3.0294106285767826</v>
      </c>
      <c r="L62" s="102">
        <v>2.773412668497536</v>
      </c>
      <c r="M62" s="102">
        <v>2.7755510709956019</v>
      </c>
      <c r="N62" s="102">
        <v>2.6042276687018298</v>
      </c>
      <c r="O62" s="102">
        <v>3.3167531142157598</v>
      </c>
      <c r="P62" s="102">
        <v>3.3161077925974767</v>
      </c>
      <c r="Q62" s="102">
        <v>2.8368479278319012</v>
      </c>
      <c r="R62" s="102">
        <v>2.7985134747380425</v>
      </c>
      <c r="S62" s="102">
        <v>2.7886119142738361</v>
      </c>
      <c r="T62" s="102">
        <v>2.7687880926769872</v>
      </c>
      <c r="U62" s="102">
        <v>2.7554391710327271</v>
      </c>
      <c r="V62" s="102">
        <v>2.7296077091645037</v>
      </c>
      <c r="W62" s="102">
        <v>2.7055965728498661</v>
      </c>
      <c r="X62" s="102">
        <v>2.6915714371800541</v>
      </c>
      <c r="Y62" s="102">
        <v>2.6819941943409873</v>
      </c>
      <c r="Z62" s="102">
        <v>2.67210799570445</v>
      </c>
      <c r="AA62" s="102">
        <v>2.6660295009201032</v>
      </c>
      <c r="AB62" s="102">
        <v>2.6601092415812757</v>
      </c>
      <c r="AC62" s="102">
        <v>2.6553084615417855</v>
      </c>
      <c r="AD62" s="102">
        <v>2.6515578177795147</v>
      </c>
      <c r="AE62" s="102">
        <v>2.6455458054294123</v>
      </c>
      <c r="AF62" s="102">
        <v>2.6388597842511592</v>
      </c>
      <c r="AG62" s="102">
        <v>2.6315377237440574</v>
      </c>
      <c r="AH62" s="102">
        <v>2.6228913713559558</v>
      </c>
      <c r="AI62" s="102">
        <v>2.6144608775798375</v>
      </c>
      <c r="AJ62" s="102">
        <v>2.6055593682804878</v>
      </c>
      <c r="AK62" s="102">
        <v>2.5967306434391806</v>
      </c>
      <c r="AL62" s="102">
        <v>2.5877608558321525</v>
      </c>
      <c r="AM62" s="102">
        <v>2.5784924507030955</v>
      </c>
      <c r="AN62" s="102">
        <v>2.5689858368986025</v>
      </c>
      <c r="AO62" s="102">
        <v>2.5590454871393105</v>
      </c>
      <c r="AP62" s="102">
        <v>2.5487004064686247</v>
      </c>
      <c r="AQ62" s="102">
        <v>2.5391220712381886</v>
      </c>
      <c r="AR62" s="102">
        <v>2.5295182137472363</v>
      </c>
      <c r="AS62" s="102">
        <v>2.5198851043640484</v>
      </c>
      <c r="AT62" s="102">
        <v>2.510374444638841</v>
      </c>
      <c r="AU62" s="102">
        <v>2.5006702509924619</v>
      </c>
      <c r="AV62" s="102">
        <v>2.4912104257191587</v>
      </c>
      <c r="AW62" s="102">
        <v>2.4820306244132007</v>
      </c>
      <c r="AX62" s="102">
        <v>2.4728586756778181</v>
      </c>
      <c r="AY62" s="102">
        <v>2.4638131656719748</v>
      </c>
      <c r="AZ62" s="102">
        <v>2.4548079453822762</v>
      </c>
    </row>
    <row r="63" spans="1:52">
      <c r="A63" s="103" t="s">
        <v>141</v>
      </c>
      <c r="B63" s="90"/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/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3.2205061840732285</v>
      </c>
      <c r="K64" s="90">
        <v>3.0294106285767826</v>
      </c>
      <c r="L64" s="90">
        <v>2.773412668497536</v>
      </c>
      <c r="M64" s="90">
        <v>2.7755510709956019</v>
      </c>
      <c r="N64" s="90">
        <v>2.6042276687018298</v>
      </c>
      <c r="O64" s="90">
        <v>3.3167531142157598</v>
      </c>
      <c r="P64" s="90">
        <v>3.3161077925974767</v>
      </c>
      <c r="Q64" s="90">
        <v>2.8368479278319012</v>
      </c>
      <c r="R64" s="90">
        <v>2.7985134747380425</v>
      </c>
      <c r="S64" s="90">
        <v>2.7886119142738361</v>
      </c>
      <c r="T64" s="90">
        <v>2.7687880926769872</v>
      </c>
      <c r="U64" s="90">
        <v>2.7554391710327271</v>
      </c>
      <c r="V64" s="90">
        <v>2.7296077091645037</v>
      </c>
      <c r="W64" s="90">
        <v>2.7055968222298294</v>
      </c>
      <c r="X64" s="90">
        <v>2.6915717037673317</v>
      </c>
      <c r="Y64" s="90">
        <v>2.6819944482834019</v>
      </c>
      <c r="Z64" s="90">
        <v>2.6721082602864406</v>
      </c>
      <c r="AA64" s="90">
        <v>2.6660297374423036</v>
      </c>
      <c r="AB64" s="90">
        <v>2.6601094652344091</v>
      </c>
      <c r="AC64" s="90">
        <v>2.6553086718555678</v>
      </c>
      <c r="AD64" s="90">
        <v>2.6515580240094767</v>
      </c>
      <c r="AE64" s="90">
        <v>2.6455459980662623</v>
      </c>
      <c r="AF64" s="90">
        <v>2.6388599735303293</v>
      </c>
      <c r="AG64" s="90">
        <v>2.631537919497255</v>
      </c>
      <c r="AH64" s="90">
        <v>2.622891538826019</v>
      </c>
      <c r="AI64" s="90">
        <v>2.6144610706444991</v>
      </c>
      <c r="AJ64" s="90">
        <v>2.6055595345649762</v>
      </c>
      <c r="AK64" s="90">
        <v>2.5967308024446742</v>
      </c>
      <c r="AL64" s="90">
        <v>2.5877609953380203</v>
      </c>
      <c r="AM64" s="90">
        <v>2.5784925736472881</v>
      </c>
      <c r="AN64" s="90">
        <v>2.5689859454938802</v>
      </c>
      <c r="AO64" s="90">
        <v>2.5590455829058918</v>
      </c>
      <c r="AP64" s="90">
        <v>2.5487004901388572</v>
      </c>
      <c r="AQ64" s="90">
        <v>2.539122145090194</v>
      </c>
      <c r="AR64" s="90">
        <v>2.5295182782295949</v>
      </c>
      <c r="AS64" s="90">
        <v>2.5198851594492244</v>
      </c>
      <c r="AT64" s="90">
        <v>2.5103744903752965</v>
      </c>
      <c r="AU64" s="90">
        <v>2.5006702862049934</v>
      </c>
      <c r="AV64" s="90">
        <v>2.4912104505312254</v>
      </c>
      <c r="AW64" s="90">
        <v>2.4820306392255262</v>
      </c>
      <c r="AX64" s="90">
        <v>2.4728586804063379</v>
      </c>
      <c r="AY64" s="90">
        <v>2.4638131595149426</v>
      </c>
      <c r="AZ64" s="90">
        <v>2.4548079273461347</v>
      </c>
    </row>
    <row r="65" spans="1:52">
      <c r="A65" s="103" t="s">
        <v>142</v>
      </c>
      <c r="B65" s="90"/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/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/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2.6017788303697924</v>
      </c>
      <c r="X67" s="90">
        <v>2.5983832120590318</v>
      </c>
      <c r="Y67" s="90">
        <v>2.5950689146305601</v>
      </c>
      <c r="Z67" s="90">
        <v>2.5920657010127757</v>
      </c>
      <c r="AA67" s="90">
        <v>2.5885221398064777</v>
      </c>
      <c r="AB67" s="90">
        <v>2.5850188591986445</v>
      </c>
      <c r="AC67" s="90">
        <v>2.5815418619921329</v>
      </c>
      <c r="AD67" s="90">
        <v>2.5781026278666852</v>
      </c>
      <c r="AE67" s="90">
        <v>2.5746847651418836</v>
      </c>
      <c r="AF67" s="90">
        <v>2.5729544366739092</v>
      </c>
      <c r="AG67" s="90">
        <v>2.5683804065050655</v>
      </c>
      <c r="AH67" s="90">
        <v>2.5640968455670587</v>
      </c>
      <c r="AI67" s="90">
        <v>2.5587560087982144</v>
      </c>
      <c r="AJ67" s="90">
        <v>2.5538341186061477</v>
      </c>
      <c r="AK67" s="90">
        <v>2.5488452481320296</v>
      </c>
      <c r="AL67" s="90">
        <v>2.5433933265255386</v>
      </c>
      <c r="AM67" s="90">
        <v>2.5376692319395633</v>
      </c>
      <c r="AN67" s="90">
        <v>2.5316987380524862</v>
      </c>
      <c r="AO67" s="90">
        <v>2.5254657201276154</v>
      </c>
      <c r="AP67" s="90">
        <v>2.5190037905091995</v>
      </c>
      <c r="AQ67" s="90">
        <v>2.5129079695440319</v>
      </c>
      <c r="AR67" s="90">
        <v>2.5068834827706503</v>
      </c>
      <c r="AS67" s="90">
        <v>2.5009050602251253</v>
      </c>
      <c r="AT67" s="90">
        <v>2.4949956353706186</v>
      </c>
      <c r="AU67" s="90">
        <v>2.4891327888683503</v>
      </c>
      <c r="AV67" s="90">
        <v>2.4833377429345673</v>
      </c>
      <c r="AW67" s="90">
        <v>2.4770342636952392</v>
      </c>
      <c r="AX67" s="90">
        <v>2.4713246931930772</v>
      </c>
      <c r="AY67" s="90">
        <v>2.4660019344971511</v>
      </c>
      <c r="AZ67" s="90">
        <v>2.461840469541126</v>
      </c>
    </row>
    <row r="68" spans="1:52">
      <c r="A68" s="103" t="s">
        <v>133</v>
      </c>
      <c r="B68" s="90"/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/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/>
      <c r="C70" s="102">
        <v>0</v>
      </c>
      <c r="D70" s="102">
        <v>0</v>
      </c>
      <c r="E70" s="102">
        <v>2.3474127059986687</v>
      </c>
      <c r="F70" s="102">
        <v>2.3239385789386815</v>
      </c>
      <c r="G70" s="102">
        <v>2.3006991931492946</v>
      </c>
      <c r="H70" s="102">
        <v>2.3842691597485972</v>
      </c>
      <c r="I70" s="102">
        <v>2.3615879713236287</v>
      </c>
      <c r="J70" s="102">
        <v>2.3991447681669786</v>
      </c>
      <c r="K70" s="102">
        <v>2.3943639721591246</v>
      </c>
      <c r="L70" s="102">
        <v>2.2250298682014038</v>
      </c>
      <c r="M70" s="102">
        <v>2.2907688583612771</v>
      </c>
      <c r="N70" s="102">
        <v>2.2938538768890688</v>
      </c>
      <c r="O70" s="102">
        <v>2.2837271754554456</v>
      </c>
      <c r="P70" s="102">
        <v>2.2731989248120175</v>
      </c>
      <c r="Q70" s="102">
        <v>2.250314764131041</v>
      </c>
      <c r="R70" s="102">
        <v>2.2289084929349023</v>
      </c>
      <c r="S70" s="102">
        <v>2.2205611649509156</v>
      </c>
      <c r="T70" s="102">
        <v>2.2081249669476111</v>
      </c>
      <c r="U70" s="102">
        <v>2.1996088028164418</v>
      </c>
      <c r="V70" s="102">
        <v>2.1991248006364512</v>
      </c>
      <c r="W70" s="102">
        <v>2.1917432697443422</v>
      </c>
      <c r="X70" s="102">
        <v>2.1816427940693188</v>
      </c>
      <c r="Y70" s="102">
        <v>2.1748896162057809</v>
      </c>
      <c r="Z70" s="102">
        <v>2.1664828154445099</v>
      </c>
      <c r="AA70" s="102">
        <v>2.1571056690822585</v>
      </c>
      <c r="AB70" s="102">
        <v>2.1461710021110196</v>
      </c>
      <c r="AC70" s="102">
        <v>2.134558861583336</v>
      </c>
      <c r="AD70" s="102">
        <v>2.1209268647580579</v>
      </c>
      <c r="AE70" s="102">
        <v>2.1074110416682021</v>
      </c>
      <c r="AF70" s="102">
        <v>2.093619422661837</v>
      </c>
      <c r="AG70" s="102">
        <v>2.0787008715147128</v>
      </c>
      <c r="AH70" s="102">
        <v>2.0646886388080476</v>
      </c>
      <c r="AI70" s="102">
        <v>2.0515820365663497</v>
      </c>
      <c r="AJ70" s="102">
        <v>2.0389729863050374</v>
      </c>
      <c r="AK70" s="102">
        <v>2.0266508272652528</v>
      </c>
      <c r="AL70" s="102">
        <v>2.014730526112289</v>
      </c>
      <c r="AM70" s="102">
        <v>2.0031612322682966</v>
      </c>
      <c r="AN70" s="102">
        <v>1.991466966321233</v>
      </c>
      <c r="AO70" s="102">
        <v>1.9796539308638987</v>
      </c>
      <c r="AP70" s="102">
        <v>1.9679286429330767</v>
      </c>
      <c r="AQ70" s="102">
        <v>1.9571021903959991</v>
      </c>
      <c r="AR70" s="102">
        <v>1.9465546033028422</v>
      </c>
      <c r="AS70" s="102">
        <v>1.9361967225135261</v>
      </c>
      <c r="AT70" s="102">
        <v>1.9262120345847218</v>
      </c>
      <c r="AU70" s="102">
        <v>1.916466616754811</v>
      </c>
      <c r="AV70" s="102">
        <v>1.9068615530390907</v>
      </c>
      <c r="AW70" s="102">
        <v>1.8973469717536524</v>
      </c>
      <c r="AX70" s="102">
        <v>1.8879338903067377</v>
      </c>
      <c r="AY70" s="102">
        <v>1.8786519929831242</v>
      </c>
      <c r="AZ70" s="102">
        <v>1.8695322552478311</v>
      </c>
    </row>
    <row r="71" spans="1:52">
      <c r="A71" s="103" t="s">
        <v>136</v>
      </c>
      <c r="B71" s="90"/>
      <c r="C71" s="90">
        <v>0</v>
      </c>
      <c r="D71" s="90">
        <v>0</v>
      </c>
      <c r="E71" s="90">
        <v>2.3474127059986687</v>
      </c>
      <c r="F71" s="90">
        <v>2.3239385789386815</v>
      </c>
      <c r="G71" s="90">
        <v>2.3006991931492946</v>
      </c>
      <c r="H71" s="90">
        <v>2.3842691597485972</v>
      </c>
      <c r="I71" s="90">
        <v>2.3615879713236287</v>
      </c>
      <c r="J71" s="90">
        <v>2.3991447681669786</v>
      </c>
      <c r="K71" s="90">
        <v>2.3943639721591246</v>
      </c>
      <c r="L71" s="90">
        <v>2.2250298682014038</v>
      </c>
      <c r="M71" s="90">
        <v>2.2907688583612771</v>
      </c>
      <c r="N71" s="90">
        <v>2.2938538768890688</v>
      </c>
      <c r="O71" s="90">
        <v>2.2837271754554456</v>
      </c>
      <c r="P71" s="90">
        <v>2.2731989248120175</v>
      </c>
      <c r="Q71" s="90">
        <v>2.250314764131041</v>
      </c>
      <c r="R71" s="90">
        <v>2.2289592526664723</v>
      </c>
      <c r="S71" s="90">
        <v>2.2206650031710553</v>
      </c>
      <c r="T71" s="90">
        <v>2.2083121890487543</v>
      </c>
      <c r="U71" s="90">
        <v>2.199963129424594</v>
      </c>
      <c r="V71" s="90">
        <v>2.1997889506148418</v>
      </c>
      <c r="W71" s="90">
        <v>2.1925124768360331</v>
      </c>
      <c r="X71" s="90">
        <v>2.1830226632716361</v>
      </c>
      <c r="Y71" s="90">
        <v>2.1772880527173806</v>
      </c>
      <c r="Z71" s="90">
        <v>2.1707206401306252</v>
      </c>
      <c r="AA71" s="90">
        <v>2.1641847838646813</v>
      </c>
      <c r="AB71" s="90">
        <v>2.1576007067877927</v>
      </c>
      <c r="AC71" s="90">
        <v>2.1516648281035726</v>
      </c>
      <c r="AD71" s="90">
        <v>2.1455900462318547</v>
      </c>
      <c r="AE71" s="90">
        <v>2.1401379181898608</v>
      </c>
      <c r="AF71" s="90">
        <v>2.132973794143787</v>
      </c>
      <c r="AG71" s="90">
        <v>2.1237705968282414</v>
      </c>
      <c r="AH71" s="90">
        <v>2.1143792965400166</v>
      </c>
      <c r="AI71" s="90">
        <v>2.1049000896263679</v>
      </c>
      <c r="AJ71" s="90">
        <v>2.0948853776041729</v>
      </c>
      <c r="AK71" s="90">
        <v>2.0841323345093437</v>
      </c>
      <c r="AL71" s="90">
        <v>2.0729847488885911</v>
      </c>
      <c r="AM71" s="90">
        <v>2.0615199275510436</v>
      </c>
      <c r="AN71" s="90">
        <v>2.0494302282279939</v>
      </c>
      <c r="AO71" s="90">
        <v>2.0368447719887817</v>
      </c>
      <c r="AP71" s="90">
        <v>2.0240721489133127</v>
      </c>
      <c r="AQ71" s="90">
        <v>2.0120682465738811</v>
      </c>
      <c r="AR71" s="90">
        <v>2.0003000039087695</v>
      </c>
      <c r="AS71" s="90">
        <v>1.9886784279397356</v>
      </c>
      <c r="AT71" s="90">
        <v>1.9772813813320342</v>
      </c>
      <c r="AU71" s="90">
        <v>1.9661987485705756</v>
      </c>
      <c r="AV71" s="90">
        <v>1.9551344670525481</v>
      </c>
      <c r="AW71" s="90">
        <v>1.9442538176108588</v>
      </c>
      <c r="AX71" s="90">
        <v>1.9333795456818337</v>
      </c>
      <c r="AY71" s="90">
        <v>1.9227384554547533</v>
      </c>
      <c r="AZ71" s="90">
        <v>1.9122004573751759</v>
      </c>
    </row>
    <row r="72" spans="1:52">
      <c r="A72" s="103" t="s">
        <v>137</v>
      </c>
      <c r="B72" s="90"/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1.8550879788172268</v>
      </c>
      <c r="S72" s="90">
        <v>1.8528205209517421</v>
      </c>
      <c r="T72" s="90">
        <v>1.8475951018695371</v>
      </c>
      <c r="U72" s="90">
        <v>1.8440588959859427</v>
      </c>
      <c r="V72" s="90">
        <v>1.8406344700895323</v>
      </c>
      <c r="W72" s="90">
        <v>1.8372851903750596</v>
      </c>
      <c r="X72" s="90">
        <v>1.8356795936339261</v>
      </c>
      <c r="Y72" s="90">
        <v>1.8314576815926846</v>
      </c>
      <c r="Z72" s="90">
        <v>1.8281585435464709</v>
      </c>
      <c r="AA72" s="90">
        <v>1.8248992401922257</v>
      </c>
      <c r="AB72" s="90">
        <v>1.8216608107925281</v>
      </c>
      <c r="AC72" s="90">
        <v>1.8184874854293711</v>
      </c>
      <c r="AD72" s="90">
        <v>1.8153726516407735</v>
      </c>
      <c r="AE72" s="90">
        <v>1.8122692649896017</v>
      </c>
      <c r="AF72" s="90">
        <v>1.8092075980334841</v>
      </c>
      <c r="AG72" s="90">
        <v>1.8055558485843948</v>
      </c>
      <c r="AH72" s="90">
        <v>1.8017823576686018</v>
      </c>
      <c r="AI72" s="90">
        <v>1.7978909125885594</v>
      </c>
      <c r="AJ72" s="90">
        <v>1.793782712174764</v>
      </c>
      <c r="AK72" s="90">
        <v>1.7895079924691375</v>
      </c>
      <c r="AL72" s="90">
        <v>1.7850631315370287</v>
      </c>
      <c r="AM72" s="90">
        <v>1.7804427945505346</v>
      </c>
      <c r="AN72" s="90">
        <v>1.7756651932567056</v>
      </c>
      <c r="AO72" s="90">
        <v>1.7706919553928784</v>
      </c>
      <c r="AP72" s="90">
        <v>1.7655523081411943</v>
      </c>
      <c r="AQ72" s="90">
        <v>1.7607614202252537</v>
      </c>
      <c r="AR72" s="90">
        <v>1.7560482512306523</v>
      </c>
      <c r="AS72" s="90">
        <v>1.7513920474290212</v>
      </c>
      <c r="AT72" s="90">
        <v>1.746803094533262</v>
      </c>
      <c r="AU72" s="90">
        <v>1.7422898011688028</v>
      </c>
      <c r="AV72" s="90">
        <v>1.7378254377704385</v>
      </c>
      <c r="AW72" s="90">
        <v>1.7334564184073395</v>
      </c>
      <c r="AX72" s="90">
        <v>1.7291267176427445</v>
      </c>
      <c r="AY72" s="90">
        <v>1.724884061167085</v>
      </c>
      <c r="AZ72" s="90">
        <v>1.720674812763995</v>
      </c>
    </row>
    <row r="73" spans="1:52">
      <c r="A73" s="103" t="s">
        <v>138</v>
      </c>
      <c r="B73" s="90"/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/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/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2.9907217975557736</v>
      </c>
      <c r="S75" s="102">
        <v>2.9705616911015302</v>
      </c>
      <c r="T75" s="102">
        <v>2.9460855994213255</v>
      </c>
      <c r="U75" s="102">
        <v>2.9206492820502432</v>
      </c>
      <c r="V75" s="102">
        <v>2.8933312262454862</v>
      </c>
      <c r="W75" s="102">
        <v>2.7497591027938415</v>
      </c>
      <c r="X75" s="102">
        <v>2.7225230534193261</v>
      </c>
      <c r="Y75" s="102">
        <v>2.6765378268515576</v>
      </c>
      <c r="Z75" s="102">
        <v>2.6561577601357791</v>
      </c>
      <c r="AA75" s="102">
        <v>2.6280688865161639</v>
      </c>
      <c r="AB75" s="102">
        <v>2.6157146254421315</v>
      </c>
      <c r="AC75" s="102">
        <v>2.5766527083092123</v>
      </c>
      <c r="AD75" s="102">
        <v>2.5745881415821668</v>
      </c>
      <c r="AE75" s="102">
        <v>2.551757705454853</v>
      </c>
      <c r="AF75" s="102">
        <v>2.4926886927601046</v>
      </c>
      <c r="AG75" s="102">
        <v>2.4462743090031576</v>
      </c>
      <c r="AH75" s="102">
        <v>2.401079249038399</v>
      </c>
      <c r="AI75" s="102">
        <v>2.3582740770364068</v>
      </c>
      <c r="AJ75" s="102">
        <v>2.3178436799220048</v>
      </c>
      <c r="AK75" s="102">
        <v>2.2796627071255111</v>
      </c>
      <c r="AL75" s="102">
        <v>2.2440024360433739</v>
      </c>
      <c r="AM75" s="102">
        <v>2.2104294401766089</v>
      </c>
      <c r="AN75" s="102">
        <v>2.1795523749483441</v>
      </c>
      <c r="AO75" s="102">
        <v>2.1509459105162745</v>
      </c>
      <c r="AP75" s="102">
        <v>2.1245198166899204</v>
      </c>
      <c r="AQ75" s="102">
        <v>2.1004827572931299</v>
      </c>
      <c r="AR75" s="102">
        <v>2.0787796643490424</v>
      </c>
      <c r="AS75" s="102">
        <v>2.0590239095330571</v>
      </c>
      <c r="AT75" s="102">
        <v>2.0409911894716797</v>
      </c>
      <c r="AU75" s="102">
        <v>2.0243811250596329</v>
      </c>
      <c r="AV75" s="102">
        <v>2.0092885973329389</v>
      </c>
      <c r="AW75" s="102">
        <v>1.9953522850354828</v>
      </c>
      <c r="AX75" s="102">
        <v>1.9825592772878378</v>
      </c>
      <c r="AY75" s="102">
        <v>1.9707603561940452</v>
      </c>
      <c r="AZ75" s="102">
        <v>1.9598602577482258</v>
      </c>
    </row>
    <row r="76" spans="1:52">
      <c r="A76" s="103" t="s">
        <v>140</v>
      </c>
      <c r="B76" s="90"/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1.9969091956161273</v>
      </c>
      <c r="S76" s="90">
        <v>1.9948079762093822</v>
      </c>
      <c r="T76" s="90">
        <v>1.9904296851159415</v>
      </c>
      <c r="U76" s="90">
        <v>1.9868758134883533</v>
      </c>
      <c r="V76" s="90">
        <v>1.9835392770761584</v>
      </c>
      <c r="W76" s="90">
        <v>1.9822427555464865</v>
      </c>
      <c r="X76" s="90">
        <v>1.9776934405732651</v>
      </c>
      <c r="Y76" s="90">
        <v>1.9739835466940059</v>
      </c>
      <c r="Z76" s="90">
        <v>1.9706266146885536</v>
      </c>
      <c r="AA76" s="90">
        <v>1.967364653073679</v>
      </c>
      <c r="AB76" s="90">
        <v>1.9640748301184818</v>
      </c>
      <c r="AC76" s="90">
        <v>1.9608322364102848</v>
      </c>
      <c r="AD76" s="90">
        <v>1.9602370213104083</v>
      </c>
      <c r="AE76" s="90">
        <v>1.9614162025486823</v>
      </c>
      <c r="AF76" s="90">
        <v>1.9515866628330214</v>
      </c>
      <c r="AG76" s="90">
        <v>1.9472348157373973</v>
      </c>
      <c r="AH76" s="90">
        <v>1.9430313060560165</v>
      </c>
      <c r="AI76" s="90">
        <v>1.9387059232592818</v>
      </c>
      <c r="AJ76" s="90">
        <v>1.9341503612991096</v>
      </c>
      <c r="AK76" s="90">
        <v>1.9293909101270559</v>
      </c>
      <c r="AL76" s="90">
        <v>1.9244194642578696</v>
      </c>
      <c r="AM76" s="90">
        <v>1.9192442442133315</v>
      </c>
      <c r="AN76" s="90">
        <v>1.9138776031902334</v>
      </c>
      <c r="AO76" s="90">
        <v>1.9083093806429801</v>
      </c>
      <c r="AP76" s="90">
        <v>1.9025617013789622</v>
      </c>
      <c r="AQ76" s="90">
        <v>1.8971926156938625</v>
      </c>
      <c r="AR76" s="90">
        <v>1.8919062476820576</v>
      </c>
      <c r="AS76" s="90">
        <v>1.8867001858181771</v>
      </c>
      <c r="AT76" s="90">
        <v>1.8815749152435781</v>
      </c>
      <c r="AU76" s="90">
        <v>1.8765165792131144</v>
      </c>
      <c r="AV76" s="90">
        <v>1.8715518437054577</v>
      </c>
      <c r="AW76" s="90">
        <v>1.8666781921982873</v>
      </c>
      <c r="AX76" s="90">
        <v>1.8618743890890164</v>
      </c>
      <c r="AY76" s="90">
        <v>1.857156252671877</v>
      </c>
      <c r="AZ76" s="90">
        <v>1.8525119281359912</v>
      </c>
    </row>
    <row r="77" spans="1:52">
      <c r="A77" s="103" t="s">
        <v>146</v>
      </c>
      <c r="B77" s="90"/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3.0677716563050774</v>
      </c>
      <c r="S77" s="90">
        <v>3.0645138247320509</v>
      </c>
      <c r="T77" s="90">
        <v>3.0567045926702927</v>
      </c>
      <c r="U77" s="90">
        <v>3.0513811413273721</v>
      </c>
      <c r="V77" s="90">
        <v>3.0461708986324267</v>
      </c>
      <c r="W77" s="90">
        <v>3.0436418176567721</v>
      </c>
      <c r="X77" s="90">
        <v>3.0397866097813817</v>
      </c>
      <c r="Y77" s="90">
        <v>3.0327084215157245</v>
      </c>
      <c r="Z77" s="90">
        <v>3.0280358795089248</v>
      </c>
      <c r="AA77" s="90">
        <v>3.0229497237389436</v>
      </c>
      <c r="AB77" s="90">
        <v>3.0179995911430186</v>
      </c>
      <c r="AC77" s="90">
        <v>3.0129991047113518</v>
      </c>
      <c r="AD77" s="90">
        <v>3.0125416319191496</v>
      </c>
      <c r="AE77" s="90">
        <v>3.0138340853434422</v>
      </c>
      <c r="AF77" s="90">
        <v>2.9993575162722896</v>
      </c>
      <c r="AG77" s="90">
        <v>2.9934282460068959</v>
      </c>
      <c r="AH77" s="90">
        <v>2.9876337851472465</v>
      </c>
      <c r="AI77" s="90">
        <v>2.9817524086209573</v>
      </c>
      <c r="AJ77" s="90">
        <v>2.9755913017092697</v>
      </c>
      <c r="AK77" s="90">
        <v>2.9692037646368137</v>
      </c>
      <c r="AL77" s="90">
        <v>2.96258258646436</v>
      </c>
      <c r="AM77" s="90">
        <v>2.9557217958080892</v>
      </c>
      <c r="AN77" s="90">
        <v>2.9486574315328635</v>
      </c>
      <c r="AO77" s="90">
        <v>2.941332466590898</v>
      </c>
      <c r="AP77" s="90">
        <v>2.933794943593643</v>
      </c>
      <c r="AQ77" s="90">
        <v>2.9267740080994185</v>
      </c>
      <c r="AR77" s="90">
        <v>2.9198827591989645</v>
      </c>
      <c r="AS77" s="90">
        <v>2.9130901049919253</v>
      </c>
      <c r="AT77" s="90">
        <v>2.9064143978470827</v>
      </c>
      <c r="AU77" s="90">
        <v>2.8998307596861714</v>
      </c>
      <c r="AV77" s="90">
        <v>2.8933597382893961</v>
      </c>
      <c r="AW77" s="90">
        <v>2.8869982979579447</v>
      </c>
      <c r="AX77" s="90">
        <v>2.8807511274579438</v>
      </c>
      <c r="AY77" s="90">
        <v>2.8745952787399855</v>
      </c>
      <c r="AZ77" s="90">
        <v>2.8685261615084605</v>
      </c>
    </row>
    <row r="78" spans="1:52">
      <c r="A78" s="99" t="s">
        <v>69</v>
      </c>
      <c r="B78" s="100"/>
      <c r="C78" s="100">
        <v>46.892937907476686</v>
      </c>
      <c r="D78" s="100">
        <v>47.068409126485285</v>
      </c>
      <c r="E78" s="100">
        <v>46.729236734411138</v>
      </c>
      <c r="F78" s="100">
        <v>46.748086250143018</v>
      </c>
      <c r="G78" s="100">
        <v>46.548171534833529</v>
      </c>
      <c r="H78" s="100">
        <v>46.369624581786589</v>
      </c>
      <c r="I78" s="100">
        <v>46.188185522631983</v>
      </c>
      <c r="J78" s="100">
        <v>45.575811409562981</v>
      </c>
      <c r="K78" s="100">
        <v>44.985193440223426</v>
      </c>
      <c r="L78" s="100">
        <v>44.586199813865882</v>
      </c>
      <c r="M78" s="100">
        <v>43.857446721561608</v>
      </c>
      <c r="N78" s="100">
        <v>43.877666298986746</v>
      </c>
      <c r="O78" s="100">
        <v>42.318954883287731</v>
      </c>
      <c r="P78" s="100">
        <v>42.880525895084041</v>
      </c>
      <c r="Q78" s="100">
        <v>42.143390164104197</v>
      </c>
      <c r="R78" s="100">
        <v>42.068437346026279</v>
      </c>
      <c r="S78" s="100">
        <v>41.699827816599154</v>
      </c>
      <c r="T78" s="100">
        <v>41.240155885657515</v>
      </c>
      <c r="U78" s="100">
        <v>40.863347319337194</v>
      </c>
      <c r="V78" s="100">
        <v>40.534290765032544</v>
      </c>
      <c r="W78" s="100">
        <v>40.130679210834877</v>
      </c>
      <c r="X78" s="100">
        <v>39.706668105530042</v>
      </c>
      <c r="Y78" s="100">
        <v>39.308579075039013</v>
      </c>
      <c r="Z78" s="100">
        <v>38.904533515702759</v>
      </c>
      <c r="AA78" s="100">
        <v>38.497945477495321</v>
      </c>
      <c r="AB78" s="100">
        <v>38.097008929977285</v>
      </c>
      <c r="AC78" s="100">
        <v>37.692563940873491</v>
      </c>
      <c r="AD78" s="100">
        <v>37.303339800604959</v>
      </c>
      <c r="AE78" s="100">
        <v>36.900630427322426</v>
      </c>
      <c r="AF78" s="100">
        <v>36.49379369512441</v>
      </c>
      <c r="AG78" s="100">
        <v>36.023284810509644</v>
      </c>
      <c r="AH78" s="100">
        <v>35.541783023503271</v>
      </c>
      <c r="AI78" s="100">
        <v>35.054343084546339</v>
      </c>
      <c r="AJ78" s="100">
        <v>34.568233051092193</v>
      </c>
      <c r="AK78" s="100">
        <v>34.064387331546349</v>
      </c>
      <c r="AL78" s="100">
        <v>33.554074410971275</v>
      </c>
      <c r="AM78" s="100">
        <v>33.01863238168189</v>
      </c>
      <c r="AN78" s="100">
        <v>32.491255918189381</v>
      </c>
      <c r="AO78" s="100">
        <v>31.942922178474543</v>
      </c>
      <c r="AP78" s="100">
        <v>31.39345990810617</v>
      </c>
      <c r="AQ78" s="100">
        <v>30.844104270275043</v>
      </c>
      <c r="AR78" s="100">
        <v>30.318234974373055</v>
      </c>
      <c r="AS78" s="100">
        <v>29.800415915216931</v>
      </c>
      <c r="AT78" s="100">
        <v>29.309185944625433</v>
      </c>
      <c r="AU78" s="100">
        <v>28.812600615230878</v>
      </c>
      <c r="AV78" s="100">
        <v>28.352395111288455</v>
      </c>
      <c r="AW78" s="100">
        <v>27.885405278921812</v>
      </c>
      <c r="AX78" s="100">
        <v>27.459556692150343</v>
      </c>
      <c r="AY78" s="100">
        <v>27.018612398035838</v>
      </c>
      <c r="AZ78" s="100">
        <v>26.620645549379937</v>
      </c>
    </row>
    <row r="79" spans="1:52">
      <c r="A79" s="101" t="s">
        <v>130</v>
      </c>
      <c r="B79" s="102"/>
      <c r="C79" s="102">
        <v>46.92260803154479</v>
      </c>
      <c r="D79" s="102">
        <v>47.094505195392365</v>
      </c>
      <c r="E79" s="102">
        <v>46.755936086589259</v>
      </c>
      <c r="F79" s="102">
        <v>46.769141218967462</v>
      </c>
      <c r="G79" s="102">
        <v>46.775631377187281</v>
      </c>
      <c r="H79" s="102">
        <v>46.393527357059988</v>
      </c>
      <c r="I79" s="102">
        <v>46.204730446788439</v>
      </c>
      <c r="J79" s="102">
        <v>45.608223848188558</v>
      </c>
      <c r="K79" s="102">
        <v>45.026932840981502</v>
      </c>
      <c r="L79" s="102">
        <v>44.736595721661551</v>
      </c>
      <c r="M79" s="102">
        <v>43.921628610627835</v>
      </c>
      <c r="N79" s="102">
        <v>43.910414518079904</v>
      </c>
      <c r="O79" s="102">
        <v>42.817541967106301</v>
      </c>
      <c r="P79" s="102">
        <v>43.00200495285533</v>
      </c>
      <c r="Q79" s="102">
        <v>42.282424919350476</v>
      </c>
      <c r="R79" s="102">
        <v>42.465414900099177</v>
      </c>
      <c r="S79" s="102">
        <v>42.207843390008527</v>
      </c>
      <c r="T79" s="102">
        <v>41.83654953664643</v>
      </c>
      <c r="U79" s="102">
        <v>41.52279898868813</v>
      </c>
      <c r="V79" s="102">
        <v>41.247238361963205</v>
      </c>
      <c r="W79" s="102">
        <v>40.972949466914471</v>
      </c>
      <c r="X79" s="102">
        <v>40.689947435056879</v>
      </c>
      <c r="Y79" s="102">
        <v>40.421044873846057</v>
      </c>
      <c r="Z79" s="102">
        <v>40.153188549237356</v>
      </c>
      <c r="AA79" s="102">
        <v>39.888680144435725</v>
      </c>
      <c r="AB79" s="102">
        <v>39.62842384389333</v>
      </c>
      <c r="AC79" s="102">
        <v>39.372331947413421</v>
      </c>
      <c r="AD79" s="102">
        <v>39.127688323794146</v>
      </c>
      <c r="AE79" s="102">
        <v>38.878831968993893</v>
      </c>
      <c r="AF79" s="102">
        <v>38.633165705242554</v>
      </c>
      <c r="AG79" s="102">
        <v>38.348803760506257</v>
      </c>
      <c r="AH79" s="102">
        <v>38.053157697842124</v>
      </c>
      <c r="AI79" s="102">
        <v>37.739387129996878</v>
      </c>
      <c r="AJ79" s="102">
        <v>37.412551975792617</v>
      </c>
      <c r="AK79" s="102">
        <v>37.074242490636038</v>
      </c>
      <c r="AL79" s="102">
        <v>36.725368315057324</v>
      </c>
      <c r="AM79" s="102">
        <v>36.364809921194485</v>
      </c>
      <c r="AN79" s="102">
        <v>35.997905800646919</v>
      </c>
      <c r="AO79" s="102">
        <v>35.619737576901507</v>
      </c>
      <c r="AP79" s="102">
        <v>35.232392328828205</v>
      </c>
      <c r="AQ79" s="102">
        <v>34.874831061008642</v>
      </c>
      <c r="AR79" s="102">
        <v>34.524222921698559</v>
      </c>
      <c r="AS79" s="102">
        <v>34.182618797517264</v>
      </c>
      <c r="AT79" s="102">
        <v>33.847831955064578</v>
      </c>
      <c r="AU79" s="102">
        <v>33.52077427744883</v>
      </c>
      <c r="AV79" s="102">
        <v>33.202808622298299</v>
      </c>
      <c r="AW79" s="102">
        <v>32.889284565100837</v>
      </c>
      <c r="AX79" s="102">
        <v>32.582348854316621</v>
      </c>
      <c r="AY79" s="102">
        <v>32.280547759361291</v>
      </c>
      <c r="AZ79" s="102">
        <v>31.986057927221246</v>
      </c>
    </row>
    <row r="80" spans="1:52">
      <c r="A80" s="103" t="s">
        <v>141</v>
      </c>
      <c r="B80" s="90"/>
      <c r="C80" s="90">
        <v>39.66979485538662</v>
      </c>
      <c r="D80" s="90">
        <v>40.173389164534953</v>
      </c>
      <c r="E80" s="90">
        <v>39.47851182885185</v>
      </c>
      <c r="F80" s="90">
        <v>38.920487965492121</v>
      </c>
      <c r="G80" s="90">
        <v>39.018550286960355</v>
      </c>
      <c r="H80" s="90">
        <v>39.145233828034193</v>
      </c>
      <c r="I80" s="90">
        <v>38.842429817111643</v>
      </c>
      <c r="J80" s="90">
        <v>38.433455506174447</v>
      </c>
      <c r="K80" s="90">
        <v>37.957168329776081</v>
      </c>
      <c r="L80" s="90">
        <v>37.920143260936847</v>
      </c>
      <c r="M80" s="90">
        <v>37.498668422557145</v>
      </c>
      <c r="N80" s="90">
        <v>36.867543834799207</v>
      </c>
      <c r="O80" s="90">
        <v>36.459992142811679</v>
      </c>
      <c r="P80" s="90">
        <v>35.850105077017027</v>
      </c>
      <c r="Q80" s="90">
        <v>35.994654503176427</v>
      </c>
      <c r="R80" s="90">
        <v>36.847094028399049</v>
      </c>
      <c r="S80" s="90">
        <v>36.429997850618072</v>
      </c>
      <c r="T80" s="90">
        <v>36.221627671270447</v>
      </c>
      <c r="U80" s="90">
        <v>36.043473802530436</v>
      </c>
      <c r="V80" s="90">
        <v>35.86408739326631</v>
      </c>
      <c r="W80" s="90">
        <v>35.682208428254448</v>
      </c>
      <c r="X80" s="90">
        <v>35.515998142567433</v>
      </c>
      <c r="Y80" s="90">
        <v>35.346319820422408</v>
      </c>
      <c r="Z80" s="90">
        <v>35.196103725421636</v>
      </c>
      <c r="AA80" s="90">
        <v>35.054067319488993</v>
      </c>
      <c r="AB80" s="90">
        <v>34.912679065833892</v>
      </c>
      <c r="AC80" s="90">
        <v>34.776222142235206</v>
      </c>
      <c r="AD80" s="90">
        <v>34.624039236155177</v>
      </c>
      <c r="AE80" s="90">
        <v>34.487940210841735</v>
      </c>
      <c r="AF80" s="90">
        <v>34.355721186820446</v>
      </c>
      <c r="AG80" s="90">
        <v>34.196642085552519</v>
      </c>
      <c r="AH80" s="90">
        <v>34.024261078605491</v>
      </c>
      <c r="AI80" s="90">
        <v>33.83797040998224</v>
      </c>
      <c r="AJ80" s="90">
        <v>33.643162036628866</v>
      </c>
      <c r="AK80" s="90">
        <v>33.437955597096192</v>
      </c>
      <c r="AL80" s="90">
        <v>33.225913021770857</v>
      </c>
      <c r="AM80" s="90">
        <v>33.003273633155061</v>
      </c>
      <c r="AN80" s="90">
        <v>32.774192695177398</v>
      </c>
      <c r="AO80" s="90">
        <v>32.535386274909911</v>
      </c>
      <c r="AP80" s="90">
        <v>32.280594978058417</v>
      </c>
      <c r="AQ80" s="90">
        <v>32.051343402990895</v>
      </c>
      <c r="AR80" s="90">
        <v>31.824561276151158</v>
      </c>
      <c r="AS80" s="90">
        <v>31.601398824407021</v>
      </c>
      <c r="AT80" s="90">
        <v>31.386124183895603</v>
      </c>
      <c r="AU80" s="90">
        <v>31.173304324629239</v>
      </c>
      <c r="AV80" s="90">
        <v>30.96084577294225</v>
      </c>
      <c r="AW80" s="90">
        <v>30.755909420290699</v>
      </c>
      <c r="AX80" s="90">
        <v>30.551394350139123</v>
      </c>
      <c r="AY80" s="90">
        <v>30.347893882899402</v>
      </c>
      <c r="AZ80" s="90">
        <v>30.159806392741594</v>
      </c>
    </row>
    <row r="81" spans="1:52">
      <c r="A81" s="103" t="s">
        <v>131</v>
      </c>
      <c r="B81" s="90"/>
      <c r="C81" s="90">
        <v>15.054425060029125</v>
      </c>
      <c r="D81" s="90">
        <v>14.730526648537406</v>
      </c>
      <c r="E81" s="90">
        <v>14.756095508723462</v>
      </c>
      <c r="F81" s="90">
        <v>14.462306922479346</v>
      </c>
      <c r="G81" s="90">
        <v>15.484820021106664</v>
      </c>
      <c r="H81" s="90">
        <v>14.52539633570249</v>
      </c>
      <c r="I81" s="90">
        <v>13.980742563791678</v>
      </c>
      <c r="J81" s="90">
        <v>13.981079270500761</v>
      </c>
      <c r="K81" s="90">
        <v>12.593015806312883</v>
      </c>
      <c r="L81" s="90">
        <v>11.92178736465854</v>
      </c>
      <c r="M81" s="90">
        <v>12.324972943624978</v>
      </c>
      <c r="N81" s="90">
        <v>11.554551376606522</v>
      </c>
      <c r="O81" s="90">
        <v>10.387634734359331</v>
      </c>
      <c r="P81" s="90">
        <v>10.617480463766329</v>
      </c>
      <c r="Q81" s="90">
        <v>10.298188157693493</v>
      </c>
      <c r="R81" s="90">
        <v>13.961276761760134</v>
      </c>
      <c r="S81" s="90">
        <v>14.003354537489077</v>
      </c>
      <c r="T81" s="90">
        <v>13.99773106293952</v>
      </c>
      <c r="U81" s="90">
        <v>13.913040808744864</v>
      </c>
      <c r="V81" s="90">
        <v>13.738258991338068</v>
      </c>
      <c r="W81" s="90">
        <v>13.522135753877043</v>
      </c>
      <c r="X81" s="90">
        <v>13.486722793054964</v>
      </c>
      <c r="Y81" s="90">
        <v>13.542272623358791</v>
      </c>
      <c r="Z81" s="90">
        <v>13.508782119416148</v>
      </c>
      <c r="AA81" s="90">
        <v>13.525207198633876</v>
      </c>
      <c r="AB81" s="90">
        <v>13.50843640908508</v>
      </c>
      <c r="AC81" s="90">
        <v>13.508817801296528</v>
      </c>
      <c r="AD81" s="90">
        <v>13.510056865784929</v>
      </c>
      <c r="AE81" s="90">
        <v>13.511067551041791</v>
      </c>
      <c r="AF81" s="90">
        <v>13.445400547051205</v>
      </c>
      <c r="AG81" s="90">
        <v>13.367397219245433</v>
      </c>
      <c r="AH81" s="90">
        <v>13.267738995467464</v>
      </c>
      <c r="AI81" s="90">
        <v>13.15841365077925</v>
      </c>
      <c r="AJ81" s="90">
        <v>13.038498828002838</v>
      </c>
      <c r="AK81" s="90">
        <v>12.937924668133629</v>
      </c>
      <c r="AL81" s="90">
        <v>12.890845251452854</v>
      </c>
      <c r="AM81" s="90">
        <v>12.825448996294266</v>
      </c>
      <c r="AN81" s="90">
        <v>12.754141098140806</v>
      </c>
      <c r="AO81" s="90">
        <v>12.681108383535825</v>
      </c>
      <c r="AP81" s="90">
        <v>12.570098572491769</v>
      </c>
      <c r="AQ81" s="90">
        <v>12.491656816253693</v>
      </c>
      <c r="AR81" s="90">
        <v>12.400162405834102</v>
      </c>
      <c r="AS81" s="90">
        <v>12.288519529489813</v>
      </c>
      <c r="AT81" s="90">
        <v>12.187599645203466</v>
      </c>
      <c r="AU81" s="90">
        <v>12.131478073093358</v>
      </c>
      <c r="AV81" s="90">
        <v>12.044122882465469</v>
      </c>
      <c r="AW81" s="90">
        <v>11.964431976016181</v>
      </c>
      <c r="AX81" s="90">
        <v>11.88349029957161</v>
      </c>
      <c r="AY81" s="90">
        <v>11.796210848974194</v>
      </c>
      <c r="AZ81" s="90">
        <v>11.719170000706114</v>
      </c>
    </row>
    <row r="82" spans="1:52">
      <c r="A82" s="103" t="s">
        <v>142</v>
      </c>
      <c r="B82" s="90"/>
      <c r="C82" s="90">
        <v>39.563195378529443</v>
      </c>
      <c r="D82" s="90">
        <v>39.433646848991295</v>
      </c>
      <c r="E82" s="90">
        <v>39.150456521014412</v>
      </c>
      <c r="F82" s="90">
        <v>39.276925385272378</v>
      </c>
      <c r="G82" s="90">
        <v>39.052957215006124</v>
      </c>
      <c r="H82" s="90">
        <v>38.970900159762408</v>
      </c>
      <c r="I82" s="90">
        <v>38.720465365684277</v>
      </c>
      <c r="J82" s="90">
        <v>38.642827630476923</v>
      </c>
      <c r="K82" s="90">
        <v>37.985808926823502</v>
      </c>
      <c r="L82" s="90">
        <v>37.30953660687257</v>
      </c>
      <c r="M82" s="90">
        <v>37.600652600217344</v>
      </c>
      <c r="N82" s="90">
        <v>36.841374599694674</v>
      </c>
      <c r="O82" s="90">
        <v>36.266103405120816</v>
      </c>
      <c r="P82" s="90">
        <v>36.24312790579927</v>
      </c>
      <c r="Q82" s="90">
        <v>35.957677348279837</v>
      </c>
      <c r="R82" s="90">
        <v>35.931234187939339</v>
      </c>
      <c r="S82" s="90">
        <v>35.678611745573541</v>
      </c>
      <c r="T82" s="90">
        <v>35.428888601095174</v>
      </c>
      <c r="U82" s="90">
        <v>35.234501691651339</v>
      </c>
      <c r="V82" s="90">
        <v>35.046108596492822</v>
      </c>
      <c r="W82" s="90">
        <v>34.860992916130456</v>
      </c>
      <c r="X82" s="90">
        <v>34.672653281829888</v>
      </c>
      <c r="Y82" s="90">
        <v>34.494784144436309</v>
      </c>
      <c r="Z82" s="90">
        <v>34.319629077091584</v>
      </c>
      <c r="AA82" s="90">
        <v>34.148358285906163</v>
      </c>
      <c r="AB82" s="90">
        <v>33.977389804564552</v>
      </c>
      <c r="AC82" s="90">
        <v>33.809691523163785</v>
      </c>
      <c r="AD82" s="90">
        <v>33.644046540817378</v>
      </c>
      <c r="AE82" s="90">
        <v>33.479474858802462</v>
      </c>
      <c r="AF82" s="90">
        <v>33.315460957090387</v>
      </c>
      <c r="AG82" s="90">
        <v>33.119869445879992</v>
      </c>
      <c r="AH82" s="90">
        <v>32.911409072244119</v>
      </c>
      <c r="AI82" s="90">
        <v>32.689424300514062</v>
      </c>
      <c r="AJ82" s="90">
        <v>32.454293659360417</v>
      </c>
      <c r="AK82" s="90">
        <v>32.210331279515579</v>
      </c>
      <c r="AL82" s="90">
        <v>31.956486950381848</v>
      </c>
      <c r="AM82" s="90">
        <v>31.692795633497596</v>
      </c>
      <c r="AN82" s="90">
        <v>31.421296258789262</v>
      </c>
      <c r="AO82" s="90">
        <v>31.141994548461806</v>
      </c>
      <c r="AP82" s="90">
        <v>30.856052006087967</v>
      </c>
      <c r="AQ82" s="90">
        <v>30.589230695441614</v>
      </c>
      <c r="AR82" s="90">
        <v>30.326824886449927</v>
      </c>
      <c r="AS82" s="90">
        <v>30.070523484184896</v>
      </c>
      <c r="AT82" s="90">
        <v>29.818016390023136</v>
      </c>
      <c r="AU82" s="90">
        <v>29.57244866760773</v>
      </c>
      <c r="AV82" s="90">
        <v>29.33043490533294</v>
      </c>
      <c r="AW82" s="90">
        <v>29.093663193079035</v>
      </c>
      <c r="AX82" s="90">
        <v>28.862820589976788</v>
      </c>
      <c r="AY82" s="90">
        <v>28.635321420347168</v>
      </c>
      <c r="AZ82" s="90">
        <v>28.413326121807099</v>
      </c>
    </row>
    <row r="83" spans="1:52">
      <c r="A83" s="103" t="s">
        <v>132</v>
      </c>
      <c r="B83" s="90"/>
      <c r="C83" s="90">
        <v>47.263401583476963</v>
      </c>
      <c r="D83" s="90">
        <v>47.308732895551238</v>
      </c>
      <c r="E83" s="90">
        <v>47.148069015050226</v>
      </c>
      <c r="F83" s="90">
        <v>47.10271170180939</v>
      </c>
      <c r="G83" s="90">
        <v>47.008966943780194</v>
      </c>
      <c r="H83" s="90">
        <v>46.762111016521686</v>
      </c>
      <c r="I83" s="90">
        <v>46.589663100471249</v>
      </c>
      <c r="J83" s="90">
        <v>46.043010286897456</v>
      </c>
      <c r="K83" s="90">
        <v>45.358550204872046</v>
      </c>
      <c r="L83" s="90">
        <v>44.984196344354793</v>
      </c>
      <c r="M83" s="90">
        <v>44.513277475836759</v>
      </c>
      <c r="N83" s="90">
        <v>44.280244343539536</v>
      </c>
      <c r="O83" s="90">
        <v>43.786045135707752</v>
      </c>
      <c r="P83" s="90">
        <v>43.480335232349994</v>
      </c>
      <c r="Q83" s="90">
        <v>43.180966242258386</v>
      </c>
      <c r="R83" s="90">
        <v>43.100601818870885</v>
      </c>
      <c r="S83" s="90">
        <v>42.814742761803686</v>
      </c>
      <c r="T83" s="90">
        <v>42.46747659406153</v>
      </c>
      <c r="U83" s="90">
        <v>42.173305504259964</v>
      </c>
      <c r="V83" s="90">
        <v>41.912963479720673</v>
      </c>
      <c r="W83" s="90">
        <v>41.657848452650249</v>
      </c>
      <c r="X83" s="90">
        <v>41.40450691502636</v>
      </c>
      <c r="Y83" s="90">
        <v>41.16159588761915</v>
      </c>
      <c r="Z83" s="90">
        <v>40.917345646761738</v>
      </c>
      <c r="AA83" s="90">
        <v>40.674279810178184</v>
      </c>
      <c r="AB83" s="90">
        <v>40.432549819181283</v>
      </c>
      <c r="AC83" s="90">
        <v>40.191966030965602</v>
      </c>
      <c r="AD83" s="90">
        <v>39.959729034209026</v>
      </c>
      <c r="AE83" s="90">
        <v>39.727007104018902</v>
      </c>
      <c r="AF83" s="90">
        <v>39.495359176712931</v>
      </c>
      <c r="AG83" s="90">
        <v>39.2199130395922</v>
      </c>
      <c r="AH83" s="90">
        <v>38.928543752048924</v>
      </c>
      <c r="AI83" s="90">
        <v>38.618274314741171</v>
      </c>
      <c r="AJ83" s="90">
        <v>38.291639609991456</v>
      </c>
      <c r="AK83" s="90">
        <v>37.953116328543771</v>
      </c>
      <c r="AL83" s="90">
        <v>37.600621558178574</v>
      </c>
      <c r="AM83" s="90">
        <v>37.235821526233991</v>
      </c>
      <c r="AN83" s="90">
        <v>36.859375727149313</v>
      </c>
      <c r="AO83" s="90">
        <v>36.470104005810406</v>
      </c>
      <c r="AP83" s="90">
        <v>36.070101548135987</v>
      </c>
      <c r="AQ83" s="90">
        <v>35.69915137754024</v>
      </c>
      <c r="AR83" s="90">
        <v>35.336474212666104</v>
      </c>
      <c r="AS83" s="90">
        <v>34.983429731506817</v>
      </c>
      <c r="AT83" s="90">
        <v>34.638693027694458</v>
      </c>
      <c r="AU83" s="90">
        <v>34.301478862138971</v>
      </c>
      <c r="AV83" s="90">
        <v>33.973881994969574</v>
      </c>
      <c r="AW83" s="90">
        <v>33.651425334156983</v>
      </c>
      <c r="AX83" s="90">
        <v>33.337090452270836</v>
      </c>
      <c r="AY83" s="90">
        <v>33.029957079096761</v>
      </c>
      <c r="AZ83" s="90">
        <v>32.730354768600108</v>
      </c>
    </row>
    <row r="84" spans="1:52">
      <c r="A84" s="103" t="s">
        <v>133</v>
      </c>
      <c r="B84" s="90"/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36.908876760434616</v>
      </c>
      <c r="AB84" s="90">
        <v>36.779767911176968</v>
      </c>
      <c r="AC84" s="90">
        <v>36.796721624060957</v>
      </c>
      <c r="AD84" s="90">
        <v>36.64880019471704</v>
      </c>
      <c r="AE84" s="90">
        <v>36.429103963782147</v>
      </c>
      <c r="AF84" s="90">
        <v>36.324137413781401</v>
      </c>
      <c r="AG84" s="90">
        <v>36.150422513137372</v>
      </c>
      <c r="AH84" s="90">
        <v>35.906669133744842</v>
      </c>
      <c r="AI84" s="90">
        <v>35.650691547740578</v>
      </c>
      <c r="AJ84" s="90">
        <v>35.439576322424344</v>
      </c>
      <c r="AK84" s="90">
        <v>35.182904445964319</v>
      </c>
      <c r="AL84" s="90">
        <v>34.941322356835961</v>
      </c>
      <c r="AM84" s="90">
        <v>34.666924578784808</v>
      </c>
      <c r="AN84" s="90">
        <v>34.392602283146246</v>
      </c>
      <c r="AO84" s="90">
        <v>34.082976250039387</v>
      </c>
      <c r="AP84" s="90">
        <v>33.770998485239112</v>
      </c>
      <c r="AQ84" s="90">
        <v>33.481568934886688</v>
      </c>
      <c r="AR84" s="90">
        <v>33.187530874075833</v>
      </c>
      <c r="AS84" s="90">
        <v>32.899489111276971</v>
      </c>
      <c r="AT84" s="90">
        <v>32.61574792080836</v>
      </c>
      <c r="AU84" s="90">
        <v>32.332026369411942</v>
      </c>
      <c r="AV84" s="90">
        <v>32.05592543253686</v>
      </c>
      <c r="AW84" s="90">
        <v>31.782264470895651</v>
      </c>
      <c r="AX84" s="90">
        <v>31.514393611397573</v>
      </c>
      <c r="AY84" s="90">
        <v>31.246838895853497</v>
      </c>
      <c r="AZ84" s="90">
        <v>30.987136079625159</v>
      </c>
    </row>
    <row r="85" spans="1:52">
      <c r="A85" s="103" t="s">
        <v>147</v>
      </c>
      <c r="B85" s="90"/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46.448381687451977</v>
      </c>
      <c r="Z85" s="90">
        <v>46.438694259033404</v>
      </c>
      <c r="AA85" s="90">
        <v>46.216706974906579</v>
      </c>
      <c r="AB85" s="90">
        <v>45.909588297737564</v>
      </c>
      <c r="AC85" s="90">
        <v>45.754060057520469</v>
      </c>
      <c r="AD85" s="90">
        <v>45.46041057196134</v>
      </c>
      <c r="AE85" s="90">
        <v>45.214766643997365</v>
      </c>
      <c r="AF85" s="90">
        <v>45.005786942215501</v>
      </c>
      <c r="AG85" s="90">
        <v>44.71983991449283</v>
      </c>
      <c r="AH85" s="90">
        <v>44.433630235909035</v>
      </c>
      <c r="AI85" s="90">
        <v>44.1226419780334</v>
      </c>
      <c r="AJ85" s="90">
        <v>43.767916376513149</v>
      </c>
      <c r="AK85" s="90">
        <v>43.428860856810701</v>
      </c>
      <c r="AL85" s="90">
        <v>43.057563260209292</v>
      </c>
      <c r="AM85" s="90">
        <v>42.670080371673833</v>
      </c>
      <c r="AN85" s="90">
        <v>42.279837315321963</v>
      </c>
      <c r="AO85" s="90">
        <v>41.876872390693869</v>
      </c>
      <c r="AP85" s="90">
        <v>41.467305561657241</v>
      </c>
      <c r="AQ85" s="90">
        <v>41.090262761523185</v>
      </c>
      <c r="AR85" s="90">
        <v>40.72709818240336</v>
      </c>
      <c r="AS85" s="90">
        <v>40.372748250887796</v>
      </c>
      <c r="AT85" s="90">
        <v>40.031480235764512</v>
      </c>
      <c r="AU85" s="90">
        <v>39.696570578253422</v>
      </c>
      <c r="AV85" s="90">
        <v>39.375787600025838</v>
      </c>
      <c r="AW85" s="90">
        <v>39.056141287281825</v>
      </c>
      <c r="AX85" s="90">
        <v>38.745801573179605</v>
      </c>
      <c r="AY85" s="90">
        <v>38.444937640319438</v>
      </c>
      <c r="AZ85" s="90">
        <v>38.150074808222534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/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16.031209519424007</v>
      </c>
      <c r="S93" s="102">
        <v>15.797369272108378</v>
      </c>
      <c r="T93" s="102">
        <v>15.682194227158545</v>
      </c>
      <c r="U93" s="102">
        <v>15.646260435977025</v>
      </c>
      <c r="V93" s="102">
        <v>15.645458640703165</v>
      </c>
      <c r="W93" s="102">
        <v>15.561351031115253</v>
      </c>
      <c r="X93" s="102">
        <v>15.567171438224921</v>
      </c>
      <c r="Y93" s="102">
        <v>15.517518431004532</v>
      </c>
      <c r="Z93" s="102">
        <v>15.442342466247766</v>
      </c>
      <c r="AA93" s="102">
        <v>15.365291338964919</v>
      </c>
      <c r="AB93" s="102">
        <v>15.323758922548011</v>
      </c>
      <c r="AC93" s="102">
        <v>15.279029911566314</v>
      </c>
      <c r="AD93" s="102">
        <v>15.298701783789404</v>
      </c>
      <c r="AE93" s="102">
        <v>15.254909371752904</v>
      </c>
      <c r="AF93" s="102">
        <v>15.175729497912689</v>
      </c>
      <c r="AG93" s="102">
        <v>15.146015699260822</v>
      </c>
      <c r="AH93" s="102">
        <v>15.151864756102638</v>
      </c>
      <c r="AI93" s="102">
        <v>15.045666175034246</v>
      </c>
      <c r="AJ93" s="102">
        <v>14.981801600495595</v>
      </c>
      <c r="AK93" s="102">
        <v>14.931021397160825</v>
      </c>
      <c r="AL93" s="102">
        <v>14.898699139329645</v>
      </c>
      <c r="AM93" s="102">
        <v>14.832447798545632</v>
      </c>
      <c r="AN93" s="102">
        <v>14.742927590556947</v>
      </c>
      <c r="AO93" s="102">
        <v>14.703665641994272</v>
      </c>
      <c r="AP93" s="102">
        <v>14.639777571465309</v>
      </c>
      <c r="AQ93" s="102">
        <v>14.552838001080129</v>
      </c>
      <c r="AR93" s="102">
        <v>14.50817597180535</v>
      </c>
      <c r="AS93" s="102">
        <v>14.454224390250017</v>
      </c>
      <c r="AT93" s="102">
        <v>14.406503820094381</v>
      </c>
      <c r="AU93" s="102">
        <v>14.320593247442096</v>
      </c>
      <c r="AV93" s="102">
        <v>14.280954624791377</v>
      </c>
      <c r="AW93" s="102">
        <v>14.214769343961443</v>
      </c>
      <c r="AX93" s="102">
        <v>14.169427941295833</v>
      </c>
      <c r="AY93" s="102">
        <v>14.114650317415597</v>
      </c>
      <c r="AZ93" s="102">
        <v>14.064821221557274</v>
      </c>
    </row>
    <row r="94" spans="1:52">
      <c r="A94" s="103" t="s">
        <v>141</v>
      </c>
      <c r="B94" s="90"/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/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11.057962933016556</v>
      </c>
      <c r="S95" s="90">
        <v>11.035813990106982</v>
      </c>
      <c r="T95" s="90">
        <v>10.989731081599764</v>
      </c>
      <c r="U95" s="90">
        <v>10.958481447226324</v>
      </c>
      <c r="V95" s="90">
        <v>10.928451045711238</v>
      </c>
      <c r="W95" s="90">
        <v>10.898627782242924</v>
      </c>
      <c r="X95" s="90">
        <v>10.869009562417046</v>
      </c>
      <c r="Y95" s="90">
        <v>10.840426318115073</v>
      </c>
      <c r="Z95" s="90">
        <v>10.811813370462147</v>
      </c>
      <c r="AA95" s="90">
        <v>10.783292026359849</v>
      </c>
      <c r="AB95" s="90">
        <v>10.754927767238987</v>
      </c>
      <c r="AC95" s="90">
        <v>10.726745959237851</v>
      </c>
      <c r="AD95" s="90">
        <v>10.699354687675184</v>
      </c>
      <c r="AE95" s="90">
        <v>10.671870367096357</v>
      </c>
      <c r="AF95" s="90">
        <v>10.644817132431369</v>
      </c>
      <c r="AG95" s="90">
        <v>10.612763484314909</v>
      </c>
      <c r="AH95" s="90">
        <v>10.578707214351292</v>
      </c>
      <c r="AI95" s="90">
        <v>10.542654838996837</v>
      </c>
      <c r="AJ95" s="90">
        <v>10.504481705643718</v>
      </c>
      <c r="AK95" s="90">
        <v>10.465004528034285</v>
      </c>
      <c r="AL95" s="90">
        <v>10.42355288218452</v>
      </c>
      <c r="AM95" s="90">
        <v>10.380508954224398</v>
      </c>
      <c r="AN95" s="90">
        <v>10.336493149250709</v>
      </c>
      <c r="AO95" s="90">
        <v>10.290990829883786</v>
      </c>
      <c r="AP95" s="90">
        <v>10.244120137034423</v>
      </c>
      <c r="AQ95" s="90">
        <v>10.200286731169328</v>
      </c>
      <c r="AR95" s="90">
        <v>10.157356043148983</v>
      </c>
      <c r="AS95" s="90">
        <v>10.115656965112924</v>
      </c>
      <c r="AT95" s="90">
        <v>10.074499966595591</v>
      </c>
      <c r="AU95" s="90">
        <v>10.034196683170073</v>
      </c>
      <c r="AV95" s="90">
        <v>9.9948539317332958</v>
      </c>
      <c r="AW95" s="90">
        <v>9.9566077390485219</v>
      </c>
      <c r="AX95" s="90">
        <v>9.9186195315929897</v>
      </c>
      <c r="AY95" s="90">
        <v>9.8816063251898623</v>
      </c>
      <c r="AZ95" s="90">
        <v>9.8451890491839613</v>
      </c>
    </row>
    <row r="96" spans="1:52">
      <c r="A96" s="103" t="s">
        <v>142</v>
      </c>
      <c r="B96" s="90"/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/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28.418028001257213</v>
      </c>
      <c r="S97" s="90">
        <v>28.360648060984534</v>
      </c>
      <c r="T97" s="90">
        <v>28.259352795917149</v>
      </c>
      <c r="U97" s="90">
        <v>28.183407276314718</v>
      </c>
      <c r="V97" s="90">
        <v>28.111110003750209</v>
      </c>
      <c r="W97" s="90">
        <v>28.040436254206888</v>
      </c>
      <c r="X97" s="90">
        <v>27.969811414683061</v>
      </c>
      <c r="Y97" s="90">
        <v>27.900741798653797</v>
      </c>
      <c r="Z97" s="90">
        <v>27.831338852213094</v>
      </c>
      <c r="AA97" s="90">
        <v>27.764034281213981</v>
      </c>
      <c r="AB97" s="90">
        <v>27.694710519460045</v>
      </c>
      <c r="AC97" s="90">
        <v>27.628426816142248</v>
      </c>
      <c r="AD97" s="90">
        <v>27.560775157325779</v>
      </c>
      <c r="AE97" s="90">
        <v>27.49697606356559</v>
      </c>
      <c r="AF97" s="90">
        <v>27.431666514127667</v>
      </c>
      <c r="AG97" s="90">
        <v>27.354754129452878</v>
      </c>
      <c r="AH97" s="90">
        <v>27.272043544763633</v>
      </c>
      <c r="AI97" s="90">
        <v>27.183140384947396</v>
      </c>
      <c r="AJ97" s="90">
        <v>27.089996511303582</v>
      </c>
      <c r="AK97" s="90">
        <v>26.995156672606306</v>
      </c>
      <c r="AL97" s="90">
        <v>26.896545983417525</v>
      </c>
      <c r="AM97" s="90">
        <v>26.789739143777144</v>
      </c>
      <c r="AN97" s="90">
        <v>26.680865786405754</v>
      </c>
      <c r="AO97" s="90">
        <v>26.571490932905625</v>
      </c>
      <c r="AP97" s="90">
        <v>26.456546662529298</v>
      </c>
      <c r="AQ97" s="90">
        <v>26.349201894879183</v>
      </c>
      <c r="AR97" s="90">
        <v>26.241607340974973</v>
      </c>
      <c r="AS97" s="90">
        <v>26.139188755126717</v>
      </c>
      <c r="AT97" s="90">
        <v>26.03825045675632</v>
      </c>
      <c r="AU97" s="90">
        <v>25.938005791565761</v>
      </c>
      <c r="AV97" s="90">
        <v>25.842922762513606</v>
      </c>
      <c r="AW97" s="90">
        <v>25.744782499814903</v>
      </c>
      <c r="AX97" s="90">
        <v>25.652475144504077</v>
      </c>
      <c r="AY97" s="90">
        <v>25.561955143437512</v>
      </c>
      <c r="AZ97" s="90">
        <v>25.472215463406719</v>
      </c>
    </row>
    <row r="98" spans="1:52">
      <c r="A98" s="103" t="s">
        <v>133</v>
      </c>
      <c r="B98" s="90"/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/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/>
      <c r="C100" s="102">
        <v>27.335794784176809</v>
      </c>
      <c r="D100" s="102">
        <v>26.798400949709212</v>
      </c>
      <c r="E100" s="102">
        <v>27.366798686456765</v>
      </c>
      <c r="F100" s="102">
        <v>26.159102559282196</v>
      </c>
      <c r="G100" s="102">
        <v>25.574556489637288</v>
      </c>
      <c r="H100" s="102">
        <v>26.107693695960666</v>
      </c>
      <c r="I100" s="102">
        <v>29.035718415088137</v>
      </c>
      <c r="J100" s="102">
        <v>28.860695690274341</v>
      </c>
      <c r="K100" s="102">
        <v>28.465563484644395</v>
      </c>
      <c r="L100" s="102">
        <v>25.943518166617068</v>
      </c>
      <c r="M100" s="102">
        <v>24.511033709597331</v>
      </c>
      <c r="N100" s="102">
        <v>24.295995123887376</v>
      </c>
      <c r="O100" s="102">
        <v>23.259075980111255</v>
      </c>
      <c r="P100" s="102">
        <v>24.097040250598845</v>
      </c>
      <c r="Q100" s="102">
        <v>24.271816004979197</v>
      </c>
      <c r="R100" s="102">
        <v>22.557914262237553</v>
      </c>
      <c r="S100" s="102">
        <v>23.14043057274576</v>
      </c>
      <c r="T100" s="102">
        <v>23.166943817604551</v>
      </c>
      <c r="U100" s="102">
        <v>23.026197145120342</v>
      </c>
      <c r="V100" s="102">
        <v>22.900406146551486</v>
      </c>
      <c r="W100" s="102">
        <v>22.709088972440739</v>
      </c>
      <c r="X100" s="102">
        <v>22.563983086617341</v>
      </c>
      <c r="Y100" s="102">
        <v>22.429366695713515</v>
      </c>
      <c r="Z100" s="102">
        <v>22.304660145938023</v>
      </c>
      <c r="AA100" s="102">
        <v>22.189911590039092</v>
      </c>
      <c r="AB100" s="102">
        <v>22.098481181116728</v>
      </c>
      <c r="AC100" s="102">
        <v>22.00845371296651</v>
      </c>
      <c r="AD100" s="102">
        <v>21.920206866754018</v>
      </c>
      <c r="AE100" s="102">
        <v>21.817643807017962</v>
      </c>
      <c r="AF100" s="102">
        <v>21.713726098652248</v>
      </c>
      <c r="AG100" s="102">
        <v>21.590382447786038</v>
      </c>
      <c r="AH100" s="102">
        <v>21.468498634890693</v>
      </c>
      <c r="AI100" s="102">
        <v>21.331288449564063</v>
      </c>
      <c r="AJ100" s="102">
        <v>21.190387193396496</v>
      </c>
      <c r="AK100" s="102">
        <v>21.05036966764186</v>
      </c>
      <c r="AL100" s="102">
        <v>20.900740697660307</v>
      </c>
      <c r="AM100" s="102">
        <v>20.750427467854365</v>
      </c>
      <c r="AN100" s="102">
        <v>20.584491979386215</v>
      </c>
      <c r="AO100" s="102">
        <v>20.413934840797005</v>
      </c>
      <c r="AP100" s="102">
        <v>20.221271927889063</v>
      </c>
      <c r="AQ100" s="102">
        <v>20.045391489461522</v>
      </c>
      <c r="AR100" s="102">
        <v>19.877930228868031</v>
      </c>
      <c r="AS100" s="102">
        <v>19.706707789731382</v>
      </c>
      <c r="AT100" s="102">
        <v>19.537006247342141</v>
      </c>
      <c r="AU100" s="102">
        <v>19.375726691418603</v>
      </c>
      <c r="AV100" s="102">
        <v>19.217189636038334</v>
      </c>
      <c r="AW100" s="102">
        <v>19.060399847963964</v>
      </c>
      <c r="AX100" s="102">
        <v>18.906630984306851</v>
      </c>
      <c r="AY100" s="102">
        <v>18.755306399750989</v>
      </c>
      <c r="AZ100" s="102">
        <v>18.611939205455112</v>
      </c>
    </row>
    <row r="101" spans="1:52">
      <c r="A101" s="103" t="s">
        <v>136</v>
      </c>
      <c r="B101" s="90"/>
      <c r="C101" s="90">
        <v>27.335794784176809</v>
      </c>
      <c r="D101" s="90">
        <v>26.798400949709212</v>
      </c>
      <c r="E101" s="90">
        <v>27.366798686456765</v>
      </c>
      <c r="F101" s="90">
        <v>26.159102559282196</v>
      </c>
      <c r="G101" s="90">
        <v>25.574556489637288</v>
      </c>
      <c r="H101" s="90">
        <v>26.107693695960666</v>
      </c>
      <c r="I101" s="90">
        <v>29.035718415088137</v>
      </c>
      <c r="J101" s="90">
        <v>28.860695690274341</v>
      </c>
      <c r="K101" s="90">
        <v>28.465563484644395</v>
      </c>
      <c r="L101" s="90">
        <v>25.943518166617068</v>
      </c>
      <c r="M101" s="90">
        <v>24.511033709597331</v>
      </c>
      <c r="N101" s="90">
        <v>24.295995123887376</v>
      </c>
      <c r="O101" s="90">
        <v>23.259075980111255</v>
      </c>
      <c r="P101" s="90">
        <v>24.097040250598845</v>
      </c>
      <c r="Q101" s="90">
        <v>24.271816004979197</v>
      </c>
      <c r="R101" s="90">
        <v>22.557914262237553</v>
      </c>
      <c r="S101" s="90">
        <v>23.14043057274576</v>
      </c>
      <c r="T101" s="90">
        <v>23.166943817604551</v>
      </c>
      <c r="U101" s="90">
        <v>23.026197145120342</v>
      </c>
      <c r="V101" s="90">
        <v>22.900406146551486</v>
      </c>
      <c r="W101" s="90">
        <v>22.709088972440739</v>
      </c>
      <c r="X101" s="90">
        <v>22.563983086617341</v>
      </c>
      <c r="Y101" s="90">
        <v>22.430171666466766</v>
      </c>
      <c r="Z101" s="90">
        <v>22.31037962559488</v>
      </c>
      <c r="AA101" s="90">
        <v>22.199320405493534</v>
      </c>
      <c r="AB101" s="90">
        <v>22.112587277278667</v>
      </c>
      <c r="AC101" s="90">
        <v>22.027742960746842</v>
      </c>
      <c r="AD101" s="90">
        <v>21.946762251041648</v>
      </c>
      <c r="AE101" s="90">
        <v>21.852547542455632</v>
      </c>
      <c r="AF101" s="90">
        <v>21.758330915990445</v>
      </c>
      <c r="AG101" s="90">
        <v>21.646083802789722</v>
      </c>
      <c r="AH101" s="90">
        <v>21.534796323438009</v>
      </c>
      <c r="AI101" s="90">
        <v>21.410767560987413</v>
      </c>
      <c r="AJ101" s="90">
        <v>21.285788898593484</v>
      </c>
      <c r="AK101" s="90">
        <v>21.165713212660705</v>
      </c>
      <c r="AL101" s="90">
        <v>21.036476034337067</v>
      </c>
      <c r="AM101" s="90">
        <v>20.908998707423507</v>
      </c>
      <c r="AN101" s="90">
        <v>20.769108459518687</v>
      </c>
      <c r="AO101" s="90">
        <v>20.625497306000991</v>
      </c>
      <c r="AP101" s="90">
        <v>20.460529287791431</v>
      </c>
      <c r="AQ101" s="90">
        <v>20.314024980038777</v>
      </c>
      <c r="AR101" s="90">
        <v>20.177555833813635</v>
      </c>
      <c r="AS101" s="90">
        <v>20.040459704194973</v>
      </c>
      <c r="AT101" s="90">
        <v>19.906273046519882</v>
      </c>
      <c r="AU101" s="90">
        <v>19.779745362960796</v>
      </c>
      <c r="AV101" s="90">
        <v>19.656966959809093</v>
      </c>
      <c r="AW101" s="90">
        <v>19.535531129675853</v>
      </c>
      <c r="AX101" s="90">
        <v>19.415616027084145</v>
      </c>
      <c r="AY101" s="90">
        <v>19.296182130781624</v>
      </c>
      <c r="AZ101" s="90">
        <v>19.182280639069852</v>
      </c>
    </row>
    <row r="102" spans="1:52">
      <c r="A102" s="103" t="s">
        <v>137</v>
      </c>
      <c r="B102" s="90"/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12.354971045425616</v>
      </c>
      <c r="AA102" s="90">
        <v>12.336870939625458</v>
      </c>
      <c r="AB102" s="90">
        <v>12.319050057110212</v>
      </c>
      <c r="AC102" s="90">
        <v>12.306853596944388</v>
      </c>
      <c r="AD102" s="90">
        <v>12.296251107368709</v>
      </c>
      <c r="AE102" s="90">
        <v>12.266057461882287</v>
      </c>
      <c r="AF102" s="90">
        <v>12.247400961603326</v>
      </c>
      <c r="AG102" s="90">
        <v>12.228221281574195</v>
      </c>
      <c r="AH102" s="90">
        <v>12.207446176480737</v>
      </c>
      <c r="AI102" s="90">
        <v>12.178442120096967</v>
      </c>
      <c r="AJ102" s="90">
        <v>12.153861721576741</v>
      </c>
      <c r="AK102" s="90">
        <v>12.123401518114465</v>
      </c>
      <c r="AL102" s="90">
        <v>12.094899940320547</v>
      </c>
      <c r="AM102" s="90">
        <v>12.06521737809986</v>
      </c>
      <c r="AN102" s="90">
        <v>12.03176128164322</v>
      </c>
      <c r="AO102" s="90">
        <v>11.999133875654056</v>
      </c>
      <c r="AP102" s="90">
        <v>11.963872059226274</v>
      </c>
      <c r="AQ102" s="90">
        <v>11.930393282484591</v>
      </c>
      <c r="AR102" s="90">
        <v>11.898550880521505</v>
      </c>
      <c r="AS102" s="90">
        <v>11.867216833508508</v>
      </c>
      <c r="AT102" s="90">
        <v>11.835321293114367</v>
      </c>
      <c r="AU102" s="90">
        <v>11.804325836804988</v>
      </c>
      <c r="AV102" s="90">
        <v>11.774163450481801</v>
      </c>
      <c r="AW102" s="90">
        <v>11.743674573171106</v>
      </c>
      <c r="AX102" s="90">
        <v>11.714188967362535</v>
      </c>
      <c r="AY102" s="90">
        <v>11.684506801536132</v>
      </c>
      <c r="AZ102" s="90">
        <v>11.65600592196331</v>
      </c>
    </row>
    <row r="103" spans="1:52">
      <c r="A103" s="103" t="s">
        <v>138</v>
      </c>
      <c r="B103" s="90"/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18.719520534487163</v>
      </c>
      <c r="Z103" s="90">
        <v>18.692476443281503</v>
      </c>
      <c r="AA103" s="90">
        <v>18.672426827079502</v>
      </c>
      <c r="AB103" s="90">
        <v>18.65096215240095</v>
      </c>
      <c r="AC103" s="90">
        <v>18.603818537731502</v>
      </c>
      <c r="AD103" s="90">
        <v>18.575447970763634</v>
      </c>
      <c r="AE103" s="90">
        <v>18.549325996623629</v>
      </c>
      <c r="AF103" s="90">
        <v>18.516185624028473</v>
      </c>
      <c r="AG103" s="90">
        <v>18.480550197485687</v>
      </c>
      <c r="AH103" s="90">
        <v>18.441412663194683</v>
      </c>
      <c r="AI103" s="90">
        <v>18.401154417078949</v>
      </c>
      <c r="AJ103" s="90">
        <v>18.357658205371159</v>
      </c>
      <c r="AK103" s="90">
        <v>18.310563982356019</v>
      </c>
      <c r="AL103" s="90">
        <v>18.260513646557044</v>
      </c>
      <c r="AM103" s="90">
        <v>18.209262233501068</v>
      </c>
      <c r="AN103" s="90">
        <v>18.156175689320133</v>
      </c>
      <c r="AO103" s="90">
        <v>18.100355142163057</v>
      </c>
      <c r="AP103" s="90">
        <v>18.041970247124393</v>
      </c>
      <c r="AQ103" s="90">
        <v>17.988029025153153</v>
      </c>
      <c r="AR103" s="90">
        <v>17.934616553163991</v>
      </c>
      <c r="AS103" s="90">
        <v>17.881573159796698</v>
      </c>
      <c r="AT103" s="90">
        <v>17.829689744424627</v>
      </c>
      <c r="AU103" s="90">
        <v>17.778074601785661</v>
      </c>
      <c r="AV103" s="90">
        <v>17.727734644715813</v>
      </c>
      <c r="AW103" s="90">
        <v>17.677706073861859</v>
      </c>
      <c r="AX103" s="90">
        <v>17.628351256586537</v>
      </c>
      <c r="AY103" s="90">
        <v>17.57972065200434</v>
      </c>
      <c r="AZ103" s="90">
        <v>17.532323371997499</v>
      </c>
    </row>
    <row r="104" spans="1:52">
      <c r="A104" s="103" t="s">
        <v>145</v>
      </c>
      <c r="B104" s="90"/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/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31.333603586875473</v>
      </c>
      <c r="S105" s="102">
        <v>31.300480621064331</v>
      </c>
      <c r="T105" s="102">
        <v>31.215527815658128</v>
      </c>
      <c r="U105" s="102">
        <v>31.158531302952856</v>
      </c>
      <c r="V105" s="102">
        <v>31.121589212745711</v>
      </c>
      <c r="W105" s="102">
        <v>0</v>
      </c>
      <c r="X105" s="102">
        <v>0</v>
      </c>
      <c r="Y105" s="102">
        <v>0</v>
      </c>
      <c r="Z105" s="102">
        <v>0</v>
      </c>
      <c r="AA105" s="102">
        <v>0</v>
      </c>
      <c r="AB105" s="102">
        <v>0</v>
      </c>
      <c r="AC105" s="102">
        <v>0</v>
      </c>
      <c r="AD105" s="102">
        <v>0</v>
      </c>
      <c r="AE105" s="102">
        <v>0</v>
      </c>
      <c r="AF105" s="102">
        <v>24.76393759324954</v>
      </c>
      <c r="AG105" s="102">
        <v>24.184615825768073</v>
      </c>
      <c r="AH105" s="102">
        <v>23.673456700519068</v>
      </c>
      <c r="AI105" s="102">
        <v>23.309521881984729</v>
      </c>
      <c r="AJ105" s="102">
        <v>22.921263396094968</v>
      </c>
      <c r="AK105" s="102">
        <v>22.584182670687596</v>
      </c>
      <c r="AL105" s="102">
        <v>22.27521857468524</v>
      </c>
      <c r="AM105" s="102">
        <v>21.980409363428858</v>
      </c>
      <c r="AN105" s="102">
        <v>21.699831954278885</v>
      </c>
      <c r="AO105" s="102">
        <v>21.452048281452203</v>
      </c>
      <c r="AP105" s="102">
        <v>21.233360329385409</v>
      </c>
      <c r="AQ105" s="102">
        <v>21.008043557351513</v>
      </c>
      <c r="AR105" s="102">
        <v>20.82731072108335</v>
      </c>
      <c r="AS105" s="102">
        <v>20.655322581925834</v>
      </c>
      <c r="AT105" s="102">
        <v>20.499988106323322</v>
      </c>
      <c r="AU105" s="102">
        <v>20.358422934793627</v>
      </c>
      <c r="AV105" s="102">
        <v>20.22715507898328</v>
      </c>
      <c r="AW105" s="102">
        <v>20.110146610767806</v>
      </c>
      <c r="AX105" s="102">
        <v>20.001293455039495</v>
      </c>
      <c r="AY105" s="102">
        <v>19.896171433316709</v>
      </c>
      <c r="AZ105" s="102">
        <v>19.80686869407177</v>
      </c>
    </row>
    <row r="106" spans="1:52">
      <c r="A106" s="103" t="s">
        <v>140</v>
      </c>
      <c r="B106" s="90"/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19.937160133609172</v>
      </c>
      <c r="AG106" s="90">
        <v>19.889429610050335</v>
      </c>
      <c r="AH106" s="90">
        <v>19.847277435979617</v>
      </c>
      <c r="AI106" s="90">
        <v>19.803546279600859</v>
      </c>
      <c r="AJ106" s="90">
        <v>19.758001785674132</v>
      </c>
      <c r="AK106" s="90">
        <v>19.710456333321428</v>
      </c>
      <c r="AL106" s="90">
        <v>19.660762793290658</v>
      </c>
      <c r="AM106" s="90">
        <v>19.60918632123569</v>
      </c>
      <c r="AN106" s="90">
        <v>19.555936424716652</v>
      </c>
      <c r="AO106" s="90">
        <v>19.501373691704924</v>
      </c>
      <c r="AP106" s="90">
        <v>19.44513625432862</v>
      </c>
      <c r="AQ106" s="90">
        <v>19.392457459163815</v>
      </c>
      <c r="AR106" s="90">
        <v>19.341353967012132</v>
      </c>
      <c r="AS106" s="90">
        <v>19.291043705668955</v>
      </c>
      <c r="AT106" s="90">
        <v>19.241891721422178</v>
      </c>
      <c r="AU106" s="90">
        <v>19.193311430860128</v>
      </c>
      <c r="AV106" s="90">
        <v>19.146859944207488</v>
      </c>
      <c r="AW106" s="90">
        <v>19.100821177915304</v>
      </c>
      <c r="AX106" s="90">
        <v>19.05487331935117</v>
      </c>
      <c r="AY106" s="90">
        <v>19.010393924631355</v>
      </c>
      <c r="AZ106" s="90">
        <v>18.967164697463151</v>
      </c>
    </row>
    <row r="107" spans="1:52">
      <c r="A107" s="103" t="s">
        <v>148</v>
      </c>
      <c r="B107" s="90"/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31.333603586875473</v>
      </c>
      <c r="S107" s="90">
        <v>31.300480621064331</v>
      </c>
      <c r="T107" s="90">
        <v>31.215527815658128</v>
      </c>
      <c r="U107" s="90">
        <v>31.158531302952856</v>
      </c>
      <c r="V107" s="90">
        <v>31.121589212745711</v>
      </c>
      <c r="W107" s="90">
        <v>0</v>
      </c>
      <c r="X107" s="90">
        <v>0</v>
      </c>
      <c r="Y107" s="90">
        <v>0</v>
      </c>
      <c r="Z107" s="90">
        <v>0</v>
      </c>
      <c r="AA107" s="90">
        <v>0</v>
      </c>
      <c r="AB107" s="90">
        <v>0</v>
      </c>
      <c r="AC107" s="90">
        <v>0</v>
      </c>
      <c r="AD107" s="90">
        <v>0</v>
      </c>
      <c r="AE107" s="90">
        <v>0</v>
      </c>
      <c r="AF107" s="90">
        <v>30.65954131001012</v>
      </c>
      <c r="AG107" s="90">
        <v>30.597886312226549</v>
      </c>
      <c r="AH107" s="90">
        <v>30.540354074898666</v>
      </c>
      <c r="AI107" s="90">
        <v>30.481808905067787</v>
      </c>
      <c r="AJ107" s="90">
        <v>30.422167736654572</v>
      </c>
      <c r="AK107" s="90">
        <v>30.359763559480776</v>
      </c>
      <c r="AL107" s="90">
        <v>30.296024674367835</v>
      </c>
      <c r="AM107" s="90">
        <v>30.229387921173732</v>
      </c>
      <c r="AN107" s="90">
        <v>30.161817118101105</v>
      </c>
      <c r="AO107" s="90">
        <v>30.091954759303785</v>
      </c>
      <c r="AP107" s="90">
        <v>30.019172060873498</v>
      </c>
      <c r="AQ107" s="90">
        <v>29.95295780287864</v>
      </c>
      <c r="AR107" s="90">
        <v>29.887671337041347</v>
      </c>
      <c r="AS107" s="90">
        <v>29.822852515909318</v>
      </c>
      <c r="AT107" s="90">
        <v>29.759802526937683</v>
      </c>
      <c r="AU107" s="90">
        <v>29.698119514445573</v>
      </c>
      <c r="AV107" s="90">
        <v>29.638347926266569</v>
      </c>
      <c r="AW107" s="90">
        <v>29.578676570089197</v>
      </c>
      <c r="AX107" s="90">
        <v>29.520742310630816</v>
      </c>
      <c r="AY107" s="90">
        <v>29.462916100256322</v>
      </c>
      <c r="AZ107" s="90">
        <v>29.407082621098198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/>
      <c r="C109" s="100">
        <v>7.0408969573040423</v>
      </c>
      <c r="D109" s="100">
        <v>7.0655214327130524</v>
      </c>
      <c r="E109" s="100">
        <v>7.0025872242834533</v>
      </c>
      <c r="F109" s="100">
        <v>6.9438641770472556</v>
      </c>
      <c r="G109" s="100">
        <v>7.7595849977150406</v>
      </c>
      <c r="H109" s="100">
        <v>6.9771406227107677</v>
      </c>
      <c r="I109" s="100">
        <v>6.8755413798865002</v>
      </c>
      <c r="J109" s="100">
        <v>6.8588814721568818</v>
      </c>
      <c r="K109" s="100">
        <v>6.6659365081864337</v>
      </c>
      <c r="L109" s="100">
        <v>6.5355467039739574</v>
      </c>
      <c r="M109" s="100">
        <v>6.4438768553243486</v>
      </c>
      <c r="N109" s="100">
        <v>6.3557221753455</v>
      </c>
      <c r="O109" s="100">
        <v>6.0554188029041525</v>
      </c>
      <c r="P109" s="100">
        <v>5.843887923131291</v>
      </c>
      <c r="Q109" s="100">
        <v>5.7713092964155468</v>
      </c>
      <c r="R109" s="100">
        <v>5.5887348475851892</v>
      </c>
      <c r="S109" s="100">
        <v>5.4894877421490076</v>
      </c>
      <c r="T109" s="100">
        <v>5.3122659937784427</v>
      </c>
      <c r="U109" s="100">
        <v>5.2337410991423008</v>
      </c>
      <c r="V109" s="100">
        <v>5.0827367456795738</v>
      </c>
      <c r="W109" s="100">
        <v>5.0635164634481091</v>
      </c>
      <c r="X109" s="100">
        <v>5.0321578717081517</v>
      </c>
      <c r="Y109" s="100">
        <v>5.0069630056328389</v>
      </c>
      <c r="Z109" s="100">
        <v>4.9576246649720188</v>
      </c>
      <c r="AA109" s="100">
        <v>4.8889281088282939</v>
      </c>
      <c r="AB109" s="100">
        <v>4.8248868141904042</v>
      </c>
      <c r="AC109" s="100">
        <v>4.7553266080791863</v>
      </c>
      <c r="AD109" s="100">
        <v>4.6853319946500473</v>
      </c>
      <c r="AE109" s="100">
        <v>4.6153809043138887</v>
      </c>
      <c r="AF109" s="100">
        <v>4.5433134646548599</v>
      </c>
      <c r="AG109" s="100">
        <v>4.4722195155736451</v>
      </c>
      <c r="AH109" s="100">
        <v>4.3987596968622924</v>
      </c>
      <c r="AI109" s="100">
        <v>4.3297242761227492</v>
      </c>
      <c r="AJ109" s="100">
        <v>4.2592079135493268</v>
      </c>
      <c r="AK109" s="100">
        <v>4.1922158543229457</v>
      </c>
      <c r="AL109" s="100">
        <v>4.1271279378107497</v>
      </c>
      <c r="AM109" s="100">
        <v>4.0661719381103785</v>
      </c>
      <c r="AN109" s="100">
        <v>4.0086120511838343</v>
      </c>
      <c r="AO109" s="100">
        <v>3.9563440793382219</v>
      </c>
      <c r="AP109" s="100">
        <v>3.9075206881048046</v>
      </c>
      <c r="AQ109" s="100">
        <v>3.863537341077647</v>
      </c>
      <c r="AR109" s="100">
        <v>3.8218946300012306</v>
      </c>
      <c r="AS109" s="100">
        <v>3.7843162064497626</v>
      </c>
      <c r="AT109" s="100">
        <v>3.7467270283346328</v>
      </c>
      <c r="AU109" s="100">
        <v>3.7114523350294211</v>
      </c>
      <c r="AV109" s="100">
        <v>3.6770167860282923</v>
      </c>
      <c r="AW109" s="100">
        <v>3.6442513974105273</v>
      </c>
      <c r="AX109" s="100">
        <v>3.6113863556984218</v>
      </c>
      <c r="AY109" s="100">
        <v>3.5799248658436271</v>
      </c>
      <c r="AZ109" s="100">
        <v>3.5481194766117863</v>
      </c>
    </row>
    <row r="110" spans="1:52">
      <c r="A110" s="101" t="s">
        <v>130</v>
      </c>
      <c r="B110" s="102"/>
      <c r="C110" s="102">
        <v>7.0418772291642293</v>
      </c>
      <c r="D110" s="102">
        <v>7.0660161884543431</v>
      </c>
      <c r="E110" s="102">
        <v>7.0029122934048971</v>
      </c>
      <c r="F110" s="102">
        <v>6.9459269035413618</v>
      </c>
      <c r="G110" s="102">
        <v>7.7600634791715963</v>
      </c>
      <c r="H110" s="102">
        <v>6.9777616854354889</v>
      </c>
      <c r="I110" s="102">
        <v>6.8760461391324643</v>
      </c>
      <c r="J110" s="102">
        <v>6.8595745888510153</v>
      </c>
      <c r="K110" s="102">
        <v>6.6669469085875486</v>
      </c>
      <c r="L110" s="102">
        <v>6.5371712729062166</v>
      </c>
      <c r="M110" s="102">
        <v>6.4464474628211441</v>
      </c>
      <c r="N110" s="102">
        <v>6.3657653390805669</v>
      </c>
      <c r="O110" s="102">
        <v>6.06523006743548</v>
      </c>
      <c r="P110" s="102">
        <v>5.8532595855121139</v>
      </c>
      <c r="Q110" s="102">
        <v>5.7808918916730887</v>
      </c>
      <c r="R110" s="102">
        <v>5.6090590647364342</v>
      </c>
      <c r="S110" s="102">
        <v>5.5136175346345588</v>
      </c>
      <c r="T110" s="102">
        <v>5.3391149497374881</v>
      </c>
      <c r="U110" s="102">
        <v>5.2636911208482466</v>
      </c>
      <c r="V110" s="102">
        <v>5.2358182166541418</v>
      </c>
      <c r="W110" s="102">
        <v>5.211106360648607</v>
      </c>
      <c r="X110" s="102">
        <v>5.1673298392827496</v>
      </c>
      <c r="Y110" s="102">
        <v>5.1318245960782187</v>
      </c>
      <c r="Z110" s="102">
        <v>5.0920495970688364</v>
      </c>
      <c r="AA110" s="102">
        <v>5.0497574026712897</v>
      </c>
      <c r="AB110" s="102">
        <v>5.0137235186317977</v>
      </c>
      <c r="AC110" s="102">
        <v>4.9717033773962385</v>
      </c>
      <c r="AD110" s="102">
        <v>4.9309780028146921</v>
      </c>
      <c r="AE110" s="102">
        <v>4.8908599594199886</v>
      </c>
      <c r="AF110" s="102">
        <v>4.8513243672826061</v>
      </c>
      <c r="AG110" s="102">
        <v>4.8164042283350499</v>
      </c>
      <c r="AH110" s="102">
        <v>4.7834859314624385</v>
      </c>
      <c r="AI110" s="102">
        <v>4.754233942149745</v>
      </c>
      <c r="AJ110" s="102">
        <v>4.7226605514944966</v>
      </c>
      <c r="AK110" s="102">
        <v>4.6917486995429494</v>
      </c>
      <c r="AL110" s="102">
        <v>4.6612137255198833</v>
      </c>
      <c r="AM110" s="102">
        <v>4.6308953969529476</v>
      </c>
      <c r="AN110" s="102">
        <v>4.601263860318265</v>
      </c>
      <c r="AO110" s="102">
        <v>4.5718081801105228</v>
      </c>
      <c r="AP110" s="102">
        <v>4.5430606670349709</v>
      </c>
      <c r="AQ110" s="102">
        <v>4.5143749493757213</v>
      </c>
      <c r="AR110" s="102">
        <v>4.4868440875298123</v>
      </c>
      <c r="AS110" s="102">
        <v>4.4595715711512138</v>
      </c>
      <c r="AT110" s="102">
        <v>4.4331920240943452</v>
      </c>
      <c r="AU110" s="102">
        <v>4.4070684656201244</v>
      </c>
      <c r="AV110" s="102">
        <v>4.3820968242651395</v>
      </c>
      <c r="AW110" s="102">
        <v>4.3567560084028143</v>
      </c>
      <c r="AX110" s="102">
        <v>4.3320556937257271</v>
      </c>
      <c r="AY110" s="102">
        <v>4.3077503826946604</v>
      </c>
      <c r="AZ110" s="102">
        <v>4.2829566754588457</v>
      </c>
    </row>
    <row r="111" spans="1:52">
      <c r="A111" s="103" t="s">
        <v>141</v>
      </c>
      <c r="B111" s="90"/>
      <c r="C111" s="90">
        <v>8.8948962863515053</v>
      </c>
      <c r="D111" s="90">
        <v>7.9790990597695579</v>
      </c>
      <c r="E111" s="90">
        <v>8.0169991214262151</v>
      </c>
      <c r="F111" s="90">
        <v>8.6603837667230401</v>
      </c>
      <c r="G111" s="90">
        <v>8.818379173486468</v>
      </c>
      <c r="H111" s="90">
        <v>7.7360243612356854</v>
      </c>
      <c r="I111" s="90">
        <v>7.6019423485662578</v>
      </c>
      <c r="J111" s="90">
        <v>7.8676623128795917</v>
      </c>
      <c r="K111" s="90">
        <v>7.6875523633575025</v>
      </c>
      <c r="L111" s="90">
        <v>7.4130450019617795</v>
      </c>
      <c r="M111" s="90">
        <v>8.0596796637655341</v>
      </c>
      <c r="N111" s="90">
        <v>7.9056852325559515</v>
      </c>
      <c r="O111" s="90">
        <v>8.0530323226894041</v>
      </c>
      <c r="P111" s="90">
        <v>6.8564861494952947</v>
      </c>
      <c r="Q111" s="90">
        <v>7.4681716888657554</v>
      </c>
      <c r="R111" s="90">
        <v>6.9524991809652876</v>
      </c>
      <c r="S111" s="90">
        <v>6.8970224638800168</v>
      </c>
      <c r="T111" s="90">
        <v>6.2344432062074677</v>
      </c>
      <c r="U111" s="90">
        <v>6.3326146636866367</v>
      </c>
      <c r="V111" s="90">
        <v>6.4421099273719342</v>
      </c>
      <c r="W111" s="90">
        <v>6.476253449421506</v>
      </c>
      <c r="X111" s="90">
        <v>6.4737657291861685</v>
      </c>
      <c r="Y111" s="90">
        <v>6.4811049252226489</v>
      </c>
      <c r="Z111" s="90">
        <v>6.4586365514772428</v>
      </c>
      <c r="AA111" s="90">
        <v>6.4142855901760036</v>
      </c>
      <c r="AB111" s="90">
        <v>6.3766689151140223</v>
      </c>
      <c r="AC111" s="90">
        <v>6.3290668920544775</v>
      </c>
      <c r="AD111" s="90">
        <v>6.2836143653186385</v>
      </c>
      <c r="AE111" s="90">
        <v>6.2331304736457556</v>
      </c>
      <c r="AF111" s="90">
        <v>6.1868571894807713</v>
      </c>
      <c r="AG111" s="90">
        <v>6.1495959438311116</v>
      </c>
      <c r="AH111" s="90">
        <v>6.1180750462942139</v>
      </c>
      <c r="AI111" s="90">
        <v>6.0872077944377221</v>
      </c>
      <c r="AJ111" s="90">
        <v>6.0557074431363418</v>
      </c>
      <c r="AK111" s="90">
        <v>6.0237299699500113</v>
      </c>
      <c r="AL111" s="90">
        <v>5.9930670165260889</v>
      </c>
      <c r="AM111" s="90">
        <v>5.9618208619124768</v>
      </c>
      <c r="AN111" s="90">
        <v>5.9307810791008579</v>
      </c>
      <c r="AO111" s="90">
        <v>5.9001156053548351</v>
      </c>
      <c r="AP111" s="90">
        <v>5.8705659422852863</v>
      </c>
      <c r="AQ111" s="90">
        <v>5.8412962539437485</v>
      </c>
      <c r="AR111" s="90">
        <v>5.8130493804529753</v>
      </c>
      <c r="AS111" s="90">
        <v>5.7864981067813428</v>
      </c>
      <c r="AT111" s="90">
        <v>5.7587661494268056</v>
      </c>
      <c r="AU111" s="90">
        <v>5.7326268279020907</v>
      </c>
      <c r="AV111" s="90">
        <v>5.7093133879600586</v>
      </c>
      <c r="AW111" s="90">
        <v>5.6816299355977424</v>
      </c>
      <c r="AX111" s="90">
        <v>5.6531559590014666</v>
      </c>
      <c r="AY111" s="90">
        <v>5.6333393922908641</v>
      </c>
      <c r="AZ111" s="90">
        <v>5.6078251612100454</v>
      </c>
    </row>
    <row r="112" spans="1:52">
      <c r="A112" s="103" t="s">
        <v>131</v>
      </c>
      <c r="B112" s="90"/>
      <c r="C112" s="90">
        <v>7.3053049409012738</v>
      </c>
      <c r="D112" s="90">
        <v>7.1825684157806702</v>
      </c>
      <c r="E112" s="90">
        <v>6.9614447072073053</v>
      </c>
      <c r="F112" s="90">
        <v>6.9848021167263141</v>
      </c>
      <c r="G112" s="90">
        <v>8.3808433578819912</v>
      </c>
      <c r="H112" s="90">
        <v>6.8915393592155567</v>
      </c>
      <c r="I112" s="90">
        <v>6.790421865946799</v>
      </c>
      <c r="J112" s="90">
        <v>6.6115019573397369</v>
      </c>
      <c r="K112" s="90">
        <v>6.5824394834456825</v>
      </c>
      <c r="L112" s="90">
        <v>6.4414949774917929</v>
      </c>
      <c r="M112" s="90">
        <v>6.5765499005876569</v>
      </c>
      <c r="N112" s="90">
        <v>6.4508226203996353</v>
      </c>
      <c r="O112" s="90">
        <v>6.0421798796190096</v>
      </c>
      <c r="P112" s="90">
        <v>5.8698430093040015</v>
      </c>
      <c r="Q112" s="90">
        <v>5.9420861913378733</v>
      </c>
      <c r="R112" s="90">
        <v>5.4715138101588359</v>
      </c>
      <c r="S112" s="90">
        <v>5.2569455416069877</v>
      </c>
      <c r="T112" s="90">
        <v>5.1778589698657758</v>
      </c>
      <c r="U112" s="90">
        <v>5.0605258790389636</v>
      </c>
      <c r="V112" s="90">
        <v>5.0325686500541806</v>
      </c>
      <c r="W112" s="90">
        <v>5.0070809190977261</v>
      </c>
      <c r="X112" s="90">
        <v>4.9757248380644858</v>
      </c>
      <c r="Y112" s="90">
        <v>4.9437712592334648</v>
      </c>
      <c r="Z112" s="90">
        <v>4.9089145298937567</v>
      </c>
      <c r="AA112" s="90">
        <v>4.8734383763408413</v>
      </c>
      <c r="AB112" s="90">
        <v>4.8405541175842615</v>
      </c>
      <c r="AC112" s="90">
        <v>4.8022396521456967</v>
      </c>
      <c r="AD112" s="90">
        <v>4.7646112204782884</v>
      </c>
      <c r="AE112" s="90">
        <v>4.7274183972798038</v>
      </c>
      <c r="AF112" s="90">
        <v>4.6927108474131218</v>
      </c>
      <c r="AG112" s="90">
        <v>4.6650727798272804</v>
      </c>
      <c r="AH112" s="90">
        <v>4.6390241968836259</v>
      </c>
      <c r="AI112" s="90">
        <v>4.6136852847744771</v>
      </c>
      <c r="AJ112" s="90">
        <v>4.5882893085426639</v>
      </c>
      <c r="AK112" s="90">
        <v>4.56309318384156</v>
      </c>
      <c r="AL112" s="90">
        <v>4.5384199784955825</v>
      </c>
      <c r="AM112" s="90">
        <v>4.5138641535433468</v>
      </c>
      <c r="AN112" s="90">
        <v>4.4896765249850255</v>
      </c>
      <c r="AO112" s="90">
        <v>4.465525271168179</v>
      </c>
      <c r="AP112" s="90">
        <v>4.4419189322011619</v>
      </c>
      <c r="AQ112" s="90">
        <v>4.4182908728806325</v>
      </c>
      <c r="AR112" s="90">
        <v>4.3947796657654656</v>
      </c>
      <c r="AS112" s="90">
        <v>4.372119032227622</v>
      </c>
      <c r="AT112" s="90">
        <v>4.3496078200869688</v>
      </c>
      <c r="AU112" s="90">
        <v>4.3274968530944289</v>
      </c>
      <c r="AV112" s="90">
        <v>4.3059927465816861</v>
      </c>
      <c r="AW112" s="90">
        <v>4.2845139572553341</v>
      </c>
      <c r="AX112" s="90">
        <v>4.2628422831238906</v>
      </c>
      <c r="AY112" s="90">
        <v>4.2425402964349486</v>
      </c>
      <c r="AZ112" s="90">
        <v>4.221197962536654</v>
      </c>
    </row>
    <row r="113" spans="1:52">
      <c r="A113" s="103" t="s">
        <v>142</v>
      </c>
      <c r="B113" s="90"/>
      <c r="C113" s="90">
        <v>8.1713947590670113</v>
      </c>
      <c r="D113" s="90">
        <v>8.1718223387225084</v>
      </c>
      <c r="E113" s="90">
        <v>8.1226132797271973</v>
      </c>
      <c r="F113" s="90">
        <v>8.1153066424298839</v>
      </c>
      <c r="G113" s="90">
        <v>8.0363614946830406</v>
      </c>
      <c r="H113" s="90">
        <v>7.6815730286542019</v>
      </c>
      <c r="I113" s="90">
        <v>7.6111100888103911</v>
      </c>
      <c r="J113" s="90">
        <v>7.4379919356849573</v>
      </c>
      <c r="K113" s="90">
        <v>7.0857972190004608</v>
      </c>
      <c r="L113" s="90">
        <v>6.858783136829687</v>
      </c>
      <c r="M113" s="90">
        <v>6.7313884809825302</v>
      </c>
      <c r="N113" s="90">
        <v>6.7218914451496818</v>
      </c>
      <c r="O113" s="90">
        <v>6.8931212730289593</v>
      </c>
      <c r="P113" s="90">
        <v>6.4381820508338343</v>
      </c>
      <c r="Q113" s="90">
        <v>6.7374321274967031</v>
      </c>
      <c r="R113" s="90">
        <v>6.2778286823021077</v>
      </c>
      <c r="S113" s="90">
        <v>6.2497333214399218</v>
      </c>
      <c r="T113" s="90">
        <v>6.1989390217003644</v>
      </c>
      <c r="U113" s="90">
        <v>6.0607045457973525</v>
      </c>
      <c r="V113" s="90">
        <v>5.9975638108885736</v>
      </c>
      <c r="W113" s="90">
        <v>5.9726152536237862</v>
      </c>
      <c r="X113" s="90">
        <v>5.9333732627605373</v>
      </c>
      <c r="Y113" s="90">
        <v>5.8994127036745541</v>
      </c>
      <c r="Z113" s="90">
        <v>5.8631332157165605</v>
      </c>
      <c r="AA113" s="90">
        <v>5.8270419136410716</v>
      </c>
      <c r="AB113" s="90">
        <v>5.7941161663311016</v>
      </c>
      <c r="AC113" s="90">
        <v>5.7603006521587172</v>
      </c>
      <c r="AD113" s="90">
        <v>5.7274848913750693</v>
      </c>
      <c r="AE113" s="90">
        <v>5.694212613518566</v>
      </c>
      <c r="AF113" s="90">
        <v>5.6614174131791604</v>
      </c>
      <c r="AG113" s="90">
        <v>5.6277603830533565</v>
      </c>
      <c r="AH113" s="90">
        <v>5.5950528354311597</v>
      </c>
      <c r="AI113" s="90">
        <v>5.5630715394071029</v>
      </c>
      <c r="AJ113" s="90">
        <v>5.5317164782699759</v>
      </c>
      <c r="AK113" s="90">
        <v>5.5002175084869602</v>
      </c>
      <c r="AL113" s="90">
        <v>5.4694642251172034</v>
      </c>
      <c r="AM113" s="90">
        <v>5.4387179741135112</v>
      </c>
      <c r="AN113" s="90">
        <v>5.4088132341763338</v>
      </c>
      <c r="AO113" s="90">
        <v>5.3785700831269558</v>
      </c>
      <c r="AP113" s="90">
        <v>5.3493840521862905</v>
      </c>
      <c r="AQ113" s="90">
        <v>5.3196937114300917</v>
      </c>
      <c r="AR113" s="90">
        <v>5.2904389587407872</v>
      </c>
      <c r="AS113" s="90">
        <v>5.2617801021277435</v>
      </c>
      <c r="AT113" s="90">
        <v>5.2330956370031743</v>
      </c>
      <c r="AU113" s="90">
        <v>5.2047811803493493</v>
      </c>
      <c r="AV113" s="90">
        <v>5.1770769495906732</v>
      </c>
      <c r="AW113" s="90">
        <v>5.1492335431646366</v>
      </c>
      <c r="AX113" s="90">
        <v>5.1224037506275257</v>
      </c>
      <c r="AY113" s="90">
        <v>5.0955885692970826</v>
      </c>
      <c r="AZ113" s="90">
        <v>5.0692769224718557</v>
      </c>
    </row>
    <row r="114" spans="1:52">
      <c r="A114" s="103" t="s">
        <v>143</v>
      </c>
      <c r="B114" s="90"/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6.1471569064765745</v>
      </c>
      <c r="S114" s="90">
        <v>6.1126654465790482</v>
      </c>
      <c r="T114" s="90">
        <v>6.0683033180034744</v>
      </c>
      <c r="U114" s="90">
        <v>6.0278019866265593</v>
      </c>
      <c r="V114" s="90">
        <v>5.9919187078286198</v>
      </c>
      <c r="W114" s="90">
        <v>5.9263091618637818</v>
      </c>
      <c r="X114" s="90">
        <v>5.902850886111934</v>
      </c>
      <c r="Y114" s="90">
        <v>5.8724997868386559</v>
      </c>
      <c r="Z114" s="90">
        <v>5.8437363072118647</v>
      </c>
      <c r="AA114" s="90">
        <v>5.8100317818773446</v>
      </c>
      <c r="AB114" s="90">
        <v>5.7750831748964497</v>
      </c>
      <c r="AC114" s="90">
        <v>5.7419273163776179</v>
      </c>
      <c r="AD114" s="90">
        <v>5.7093430395087177</v>
      </c>
      <c r="AE114" s="90">
        <v>5.6769611396334403</v>
      </c>
      <c r="AF114" s="90">
        <v>5.6451907191340007</v>
      </c>
      <c r="AG114" s="90">
        <v>5.6132047583292604</v>
      </c>
      <c r="AH114" s="90">
        <v>5.5817033844280122</v>
      </c>
      <c r="AI114" s="90">
        <v>5.5505350217364802</v>
      </c>
      <c r="AJ114" s="90">
        <v>5.5197674451483962</v>
      </c>
      <c r="AK114" s="90">
        <v>5.4892126945093418</v>
      </c>
      <c r="AL114" s="90">
        <v>5.4590934871910504</v>
      </c>
      <c r="AM114" s="90">
        <v>5.428977158180917</v>
      </c>
      <c r="AN114" s="90">
        <v>5.3995614883510443</v>
      </c>
      <c r="AO114" s="90">
        <v>5.3700559597529232</v>
      </c>
      <c r="AP114" s="90">
        <v>5.3410704251318499</v>
      </c>
      <c r="AQ114" s="90">
        <v>5.3121272223101288</v>
      </c>
      <c r="AR114" s="90">
        <v>5.2837591526227401</v>
      </c>
      <c r="AS114" s="90">
        <v>5.255371914125071</v>
      </c>
      <c r="AT114" s="90">
        <v>5.2276390596716338</v>
      </c>
      <c r="AU114" s="90">
        <v>5.1999029080733203</v>
      </c>
      <c r="AV114" s="90">
        <v>5.1726299681718171</v>
      </c>
      <c r="AW114" s="90">
        <v>5.1455683410969346</v>
      </c>
      <c r="AX114" s="90">
        <v>5.1190567246080816</v>
      </c>
      <c r="AY114" s="90">
        <v>5.0923215013031333</v>
      </c>
      <c r="AZ114" s="90">
        <v>5.0661716239524521</v>
      </c>
    </row>
    <row r="115" spans="1:52">
      <c r="A115" s="103" t="s">
        <v>132</v>
      </c>
      <c r="B115" s="90"/>
      <c r="C115" s="90">
        <v>6.9801481979099398</v>
      </c>
      <c r="D115" s="90">
        <v>7.0272742244581439</v>
      </c>
      <c r="E115" s="90">
        <v>6.9903399883987376</v>
      </c>
      <c r="F115" s="90">
        <v>6.9254988424255384</v>
      </c>
      <c r="G115" s="90">
        <v>7.7040177891117061</v>
      </c>
      <c r="H115" s="90">
        <v>6.9689910025458079</v>
      </c>
      <c r="I115" s="90">
        <v>6.8753492902978195</v>
      </c>
      <c r="J115" s="90">
        <v>6.870079549277305</v>
      </c>
      <c r="K115" s="90">
        <v>6.6596060961488366</v>
      </c>
      <c r="L115" s="90">
        <v>6.5336123610531143</v>
      </c>
      <c r="M115" s="90">
        <v>6.4240293316307664</v>
      </c>
      <c r="N115" s="90">
        <v>6.3428178846910077</v>
      </c>
      <c r="O115" s="90">
        <v>6.0491156702769899</v>
      </c>
      <c r="P115" s="90">
        <v>5.8408333387208193</v>
      </c>
      <c r="Q115" s="90">
        <v>5.7574690323872968</v>
      </c>
      <c r="R115" s="90">
        <v>5.5999636274743763</v>
      </c>
      <c r="S115" s="90">
        <v>5.5127275638101203</v>
      </c>
      <c r="T115" s="90">
        <v>5.3360340552102716</v>
      </c>
      <c r="U115" s="90">
        <v>5.2624767996585557</v>
      </c>
      <c r="V115" s="90">
        <v>5.2381180700037921</v>
      </c>
      <c r="W115" s="90">
        <v>5.2108330240283545</v>
      </c>
      <c r="X115" s="90">
        <v>5.1637176114668479</v>
      </c>
      <c r="Y115" s="90">
        <v>5.1254225116583711</v>
      </c>
      <c r="Z115" s="90">
        <v>5.0836292409069976</v>
      </c>
      <c r="AA115" s="90">
        <v>5.0402403362063692</v>
      </c>
      <c r="AB115" s="90">
        <v>5.0033215405828821</v>
      </c>
      <c r="AC115" s="90">
        <v>4.9605203891188339</v>
      </c>
      <c r="AD115" s="90">
        <v>4.9189050753520078</v>
      </c>
      <c r="AE115" s="90">
        <v>4.8779969355839636</v>
      </c>
      <c r="AF115" s="90">
        <v>4.8372766211795817</v>
      </c>
      <c r="AG115" s="90">
        <v>4.800929174283584</v>
      </c>
      <c r="AH115" s="90">
        <v>4.7663976553686744</v>
      </c>
      <c r="AI115" s="90">
        <v>4.7357434855518985</v>
      </c>
      <c r="AJ115" s="90">
        <v>4.702490252654413</v>
      </c>
      <c r="AK115" s="90">
        <v>4.6700180380021985</v>
      </c>
      <c r="AL115" s="90">
        <v>4.6377355555717612</v>
      </c>
      <c r="AM115" s="90">
        <v>4.6057761251437022</v>
      </c>
      <c r="AN115" s="90">
        <v>4.5743077797001321</v>
      </c>
      <c r="AO115" s="90">
        <v>4.543123012227098</v>
      </c>
      <c r="AP115" s="90">
        <v>4.5124320236961992</v>
      </c>
      <c r="AQ115" s="90">
        <v>4.4819175414773786</v>
      </c>
      <c r="AR115" s="90">
        <v>4.4523522518258343</v>
      </c>
      <c r="AS115" s="90">
        <v>4.4231929401812744</v>
      </c>
      <c r="AT115" s="90">
        <v>4.3946397244793962</v>
      </c>
      <c r="AU115" s="90">
        <v>4.3665182323158449</v>
      </c>
      <c r="AV115" s="90">
        <v>4.3394008827214412</v>
      </c>
      <c r="AW115" s="90">
        <v>4.3120414766395561</v>
      </c>
      <c r="AX115" s="90">
        <v>4.2850978401105886</v>
      </c>
      <c r="AY115" s="90">
        <v>4.258833681127018</v>
      </c>
      <c r="AZ115" s="90">
        <v>4.2319118753055029</v>
      </c>
    </row>
    <row r="116" spans="1:52">
      <c r="A116" s="103" t="s">
        <v>133</v>
      </c>
      <c r="B116" s="90"/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4.9059217756758056</v>
      </c>
      <c r="S116" s="90">
        <v>4.8779092520140646</v>
      </c>
      <c r="T116" s="90">
        <v>4.8468317869245654</v>
      </c>
      <c r="U116" s="90">
        <v>4.815569024294132</v>
      </c>
      <c r="V116" s="90">
        <v>4.7849133940736728</v>
      </c>
      <c r="W116" s="90">
        <v>4.7601624101829438</v>
      </c>
      <c r="X116" s="90">
        <v>4.734999572331037</v>
      </c>
      <c r="Y116" s="90">
        <v>4.7092004056234318</v>
      </c>
      <c r="Z116" s="90">
        <v>4.6836584558105523</v>
      </c>
      <c r="AA116" s="90">
        <v>4.6575906815031312</v>
      </c>
      <c r="AB116" s="90">
        <v>4.6312361123473424</v>
      </c>
      <c r="AC116" s="90">
        <v>4.6064181045631845</v>
      </c>
      <c r="AD116" s="90">
        <v>4.5803470864604297</v>
      </c>
      <c r="AE116" s="90">
        <v>4.5566798079113084</v>
      </c>
      <c r="AF116" s="90">
        <v>4.5309986655742129</v>
      </c>
      <c r="AG116" s="90">
        <v>4.5061307703199729</v>
      </c>
      <c r="AH116" s="90">
        <v>4.4798870597407001</v>
      </c>
      <c r="AI116" s="90">
        <v>4.4554962520461086</v>
      </c>
      <c r="AJ116" s="90">
        <v>4.4301790681447253</v>
      </c>
      <c r="AK116" s="90">
        <v>4.4053375958252232</v>
      </c>
      <c r="AL116" s="90">
        <v>4.3804561212036051</v>
      </c>
      <c r="AM116" s="90">
        <v>4.3558743039315759</v>
      </c>
      <c r="AN116" s="90">
        <v>4.3312939113216711</v>
      </c>
      <c r="AO116" s="90">
        <v>4.30644146724112</v>
      </c>
      <c r="AP116" s="90">
        <v>4.2820488033114694</v>
      </c>
      <c r="AQ116" s="90">
        <v>4.2574034596487644</v>
      </c>
      <c r="AR116" s="90">
        <v>4.2331145861103767</v>
      </c>
      <c r="AS116" s="90">
        <v>4.2087419389331862</v>
      </c>
      <c r="AT116" s="90">
        <v>4.1848047989946258</v>
      </c>
      <c r="AU116" s="90">
        <v>4.1607038945733237</v>
      </c>
      <c r="AV116" s="90">
        <v>4.1369705625700917</v>
      </c>
      <c r="AW116" s="90">
        <v>4.1133610589973202</v>
      </c>
      <c r="AX116" s="90">
        <v>4.0902217134279004</v>
      </c>
      <c r="AY116" s="90">
        <v>4.0668643983842943</v>
      </c>
      <c r="AZ116" s="90">
        <v>4.0440882194165519</v>
      </c>
    </row>
    <row r="117" spans="1:52">
      <c r="A117" s="103" t="s">
        <v>144</v>
      </c>
      <c r="B117" s="90"/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/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3.3164418640653728</v>
      </c>
      <c r="S126" s="102">
        <v>3.3118932463020911</v>
      </c>
      <c r="T126" s="102">
        <v>3.3009200632834514</v>
      </c>
      <c r="U126" s="102">
        <v>3.2933586553282641</v>
      </c>
      <c r="V126" s="102">
        <v>3.2852991794863189</v>
      </c>
      <c r="W126" s="102">
        <v>3.2777617760230813</v>
      </c>
      <c r="X126" s="102">
        <v>3.2703867947781804</v>
      </c>
      <c r="Y126" s="102">
        <v>3.2631494025253018</v>
      </c>
      <c r="Z126" s="102">
        <v>3.2559349694414119</v>
      </c>
      <c r="AA126" s="102">
        <v>3.2487630065995012</v>
      </c>
      <c r="AB126" s="102">
        <v>3.241632915757529</v>
      </c>
      <c r="AC126" s="102">
        <v>3.2346226920095238</v>
      </c>
      <c r="AD126" s="102">
        <v>3.227677604813592</v>
      </c>
      <c r="AE126" s="102">
        <v>3.220840951075612</v>
      </c>
      <c r="AF126" s="102">
        <v>3.2140882431538031</v>
      </c>
      <c r="AG126" s="102">
        <v>3.2060326086000788</v>
      </c>
      <c r="AH126" s="102">
        <v>3.1973986501518374</v>
      </c>
      <c r="AI126" s="102">
        <v>3.1882753863395932</v>
      </c>
      <c r="AJ126" s="102">
        <v>3.1785982626508216</v>
      </c>
      <c r="AK126" s="102">
        <v>3.1683963129820092</v>
      </c>
      <c r="AL126" s="102">
        <v>3.157700666848827</v>
      </c>
      <c r="AM126" s="102">
        <v>3.1465110150178837</v>
      </c>
      <c r="AN126" s="102">
        <v>3.1348869995924837</v>
      </c>
      <c r="AO126" s="102">
        <v>3.1227905187527494</v>
      </c>
      <c r="AP126" s="102">
        <v>3.1102951892250537</v>
      </c>
      <c r="AQ126" s="102">
        <v>3.0985696151852524</v>
      </c>
      <c r="AR126" s="102">
        <v>3.0870348114738753</v>
      </c>
      <c r="AS126" s="102">
        <v>3.0756244765518206</v>
      </c>
      <c r="AT126" s="102">
        <v>3.0644293479460076</v>
      </c>
      <c r="AU126" s="102">
        <v>3.0533723744506447</v>
      </c>
      <c r="AV126" s="102">
        <v>3.0424748376485842</v>
      </c>
      <c r="AW126" s="102">
        <v>3.031778007004025</v>
      </c>
      <c r="AX126" s="102">
        <v>3.0212259790570553</v>
      </c>
      <c r="AY126" s="102">
        <v>3.0107544885324011</v>
      </c>
      <c r="AZ126" s="102">
        <v>3.0004758881886913</v>
      </c>
    </row>
    <row r="127" spans="1:52">
      <c r="A127" s="103" t="s">
        <v>141</v>
      </c>
      <c r="B127" s="90"/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/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3.2100194083523412</v>
      </c>
      <c r="S128" s="90">
        <v>3.2048627396362828</v>
      </c>
      <c r="T128" s="90">
        <v>3.1971093678427565</v>
      </c>
      <c r="U128" s="90">
        <v>3.190639890804027</v>
      </c>
      <c r="V128" s="90">
        <v>3.1843303991867855</v>
      </c>
      <c r="W128" s="90">
        <v>3.1778184465447761</v>
      </c>
      <c r="X128" s="90">
        <v>3.1718770353576549</v>
      </c>
      <c r="Y128" s="90">
        <v>3.165887515918226</v>
      </c>
      <c r="Z128" s="90">
        <v>3.1599399912678652</v>
      </c>
      <c r="AA128" s="90">
        <v>3.1540211131745663</v>
      </c>
      <c r="AB128" s="90">
        <v>3.1481098031052999</v>
      </c>
      <c r="AC128" s="90">
        <v>3.1423063364215205</v>
      </c>
      <c r="AD128" s="90">
        <v>3.1365465833910013</v>
      </c>
      <c r="AE128" s="90">
        <v>3.1308723861698855</v>
      </c>
      <c r="AF128" s="90">
        <v>3.1252577126696557</v>
      </c>
      <c r="AG128" s="90">
        <v>3.1185496742169341</v>
      </c>
      <c r="AH128" s="90">
        <v>3.1113390948490416</v>
      </c>
      <c r="AI128" s="90">
        <v>3.1037063535567309</v>
      </c>
      <c r="AJ128" s="90">
        <v>3.0955834734542003</v>
      </c>
      <c r="AK128" s="90">
        <v>3.0870242404473327</v>
      </c>
      <c r="AL128" s="90">
        <v>3.0779851729874914</v>
      </c>
      <c r="AM128" s="90">
        <v>3.0685555807827516</v>
      </c>
      <c r="AN128" s="90">
        <v>3.0586796941845908</v>
      </c>
      <c r="AO128" s="90">
        <v>3.0484260216505579</v>
      </c>
      <c r="AP128" s="90">
        <v>3.0377537464014401</v>
      </c>
      <c r="AQ128" s="90">
        <v>3.0277535624043352</v>
      </c>
      <c r="AR128" s="90">
        <v>3.0178481133444932</v>
      </c>
      <c r="AS128" s="90">
        <v>3.0080687342247918</v>
      </c>
      <c r="AT128" s="90">
        <v>2.9984052416803331</v>
      </c>
      <c r="AU128" s="90">
        <v>2.9888784963577018</v>
      </c>
      <c r="AV128" s="90">
        <v>2.9794244781226138</v>
      </c>
      <c r="AW128" s="90">
        <v>2.970158941462806</v>
      </c>
      <c r="AX128" s="90">
        <v>2.9609585632541284</v>
      </c>
      <c r="AY128" s="90">
        <v>2.9518422881733777</v>
      </c>
      <c r="AZ128" s="90">
        <v>2.9428359006710481</v>
      </c>
    </row>
    <row r="129" spans="1:52">
      <c r="A129" s="103" t="s">
        <v>142</v>
      </c>
      <c r="B129" s="90"/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/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/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3.327551475412617</v>
      </c>
      <c r="S131" s="90">
        <v>3.322208006439912</v>
      </c>
      <c r="T131" s="90">
        <v>3.3109372729074131</v>
      </c>
      <c r="U131" s="90">
        <v>3.3032942143880586</v>
      </c>
      <c r="V131" s="90">
        <v>3.2953994227567369</v>
      </c>
      <c r="W131" s="90">
        <v>3.2876977972078274</v>
      </c>
      <c r="X131" s="90">
        <v>3.2801168069547892</v>
      </c>
      <c r="Y131" s="90">
        <v>3.2726965066411657</v>
      </c>
      <c r="Z131" s="90">
        <v>3.265336418819015</v>
      </c>
      <c r="AA131" s="90">
        <v>3.2580682474754168</v>
      </c>
      <c r="AB131" s="90">
        <v>3.2508427317968844</v>
      </c>
      <c r="AC131" s="90">
        <v>3.2437398753210243</v>
      </c>
      <c r="AD131" s="90">
        <v>3.2367028930454618</v>
      </c>
      <c r="AE131" s="90">
        <v>3.2297786469393306</v>
      </c>
      <c r="AF131" s="90">
        <v>3.2229413884450464</v>
      </c>
      <c r="AG131" s="90">
        <v>3.2147822649152853</v>
      </c>
      <c r="AH131" s="90">
        <v>3.2060363999933643</v>
      </c>
      <c r="AI131" s="90">
        <v>3.1967961955041093</v>
      </c>
      <c r="AJ131" s="90">
        <v>3.186987680700982</v>
      </c>
      <c r="AK131" s="90">
        <v>3.1766631275064992</v>
      </c>
      <c r="AL131" s="90">
        <v>3.1658257020077283</v>
      </c>
      <c r="AM131" s="90">
        <v>3.154501559825603</v>
      </c>
      <c r="AN131" s="90">
        <v>3.1427261046541592</v>
      </c>
      <c r="AO131" s="90">
        <v>3.1304850762868606</v>
      </c>
      <c r="AP131" s="90">
        <v>3.1178328084879801</v>
      </c>
      <c r="AQ131" s="90">
        <v>3.1059732837837215</v>
      </c>
      <c r="AR131" s="90">
        <v>3.0943023571109816</v>
      </c>
      <c r="AS131" s="90">
        <v>3.0827683760153057</v>
      </c>
      <c r="AT131" s="90">
        <v>3.0714483399399666</v>
      </c>
      <c r="AU131" s="90">
        <v>3.0602777656621605</v>
      </c>
      <c r="AV131" s="90">
        <v>3.0492650971936808</v>
      </c>
      <c r="AW131" s="90">
        <v>3.0384655379101595</v>
      </c>
      <c r="AX131" s="90">
        <v>3.0278091386452055</v>
      </c>
      <c r="AY131" s="90">
        <v>3.0172435972593776</v>
      </c>
      <c r="AZ131" s="90">
        <v>3.0068702365399065</v>
      </c>
    </row>
    <row r="132" spans="1:52">
      <c r="A132" s="103" t="s">
        <v>133</v>
      </c>
      <c r="B132" s="90"/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/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/>
      <c r="C134" s="102">
        <v>3.7404453554890948</v>
      </c>
      <c r="D134" s="102">
        <v>3.6836130411665291</v>
      </c>
      <c r="E134" s="102">
        <v>3.6455974269545517</v>
      </c>
      <c r="F134" s="102">
        <v>3.848890926002666</v>
      </c>
      <c r="G134" s="102">
        <v>3.6589317411141047</v>
      </c>
      <c r="H134" s="102">
        <v>3.5476378890003653</v>
      </c>
      <c r="I134" s="102">
        <v>3.5482674820667182</v>
      </c>
      <c r="J134" s="102">
        <v>3.52778995850896</v>
      </c>
      <c r="K134" s="102">
        <v>3.5060502803818219</v>
      </c>
      <c r="L134" s="102">
        <v>3.5373244047541443</v>
      </c>
      <c r="M134" s="102">
        <v>3.5533027972541613</v>
      </c>
      <c r="N134" s="102">
        <v>3.4359310409553387</v>
      </c>
      <c r="O134" s="102">
        <v>3.3893444577958038</v>
      </c>
      <c r="P134" s="102">
        <v>3.4054112140276276</v>
      </c>
      <c r="Q134" s="102">
        <v>3.3432350800428425</v>
      </c>
      <c r="R134" s="102">
        <v>3.2784019540509228</v>
      </c>
      <c r="S134" s="102">
        <v>3.2664782571996769</v>
      </c>
      <c r="T134" s="102">
        <v>3.2495086292413036</v>
      </c>
      <c r="U134" s="102">
        <v>3.2363618088906536</v>
      </c>
      <c r="V134" s="102">
        <v>3.2291359193958264</v>
      </c>
      <c r="W134" s="102">
        <v>3.2153265518214686</v>
      </c>
      <c r="X134" s="102">
        <v>3.2074524998622738</v>
      </c>
      <c r="Y134" s="102">
        <v>3.1958470697248713</v>
      </c>
      <c r="Z134" s="102">
        <v>3.1775641188101869</v>
      </c>
      <c r="AA134" s="102">
        <v>3.1538459637451783</v>
      </c>
      <c r="AB134" s="102">
        <v>3.125237074600046</v>
      </c>
      <c r="AC134" s="102">
        <v>3.0900832025121794</v>
      </c>
      <c r="AD134" s="102">
        <v>3.0502054580599069</v>
      </c>
      <c r="AE134" s="102">
        <v>3.0078337927969692</v>
      </c>
      <c r="AF134" s="102">
        <v>2.9661549871350799</v>
      </c>
      <c r="AG134" s="102">
        <v>2.9256126366409121</v>
      </c>
      <c r="AH134" s="102">
        <v>2.8897246923676643</v>
      </c>
      <c r="AI134" s="102">
        <v>2.8571543505870962</v>
      </c>
      <c r="AJ134" s="102">
        <v>2.8274176478426241</v>
      </c>
      <c r="AK134" s="102">
        <v>2.800543755111605</v>
      </c>
      <c r="AL134" s="102">
        <v>2.7756732130126225</v>
      </c>
      <c r="AM134" s="102">
        <v>2.7535764060556338</v>
      </c>
      <c r="AN134" s="102">
        <v>2.7320585729613214</v>
      </c>
      <c r="AO134" s="102">
        <v>2.7115673581354076</v>
      </c>
      <c r="AP134" s="102">
        <v>2.6913563527822992</v>
      </c>
      <c r="AQ134" s="102">
        <v>2.6733853093244808</v>
      </c>
      <c r="AR134" s="102">
        <v>2.6561558728977088</v>
      </c>
      <c r="AS134" s="102">
        <v>2.6390824798737635</v>
      </c>
      <c r="AT134" s="102">
        <v>2.6227723014950142</v>
      </c>
      <c r="AU134" s="102">
        <v>2.6077480425303672</v>
      </c>
      <c r="AV134" s="102">
        <v>2.5924526072223131</v>
      </c>
      <c r="AW134" s="102">
        <v>2.5777240193680613</v>
      </c>
      <c r="AX134" s="102">
        <v>2.5630928556782706</v>
      </c>
      <c r="AY134" s="102">
        <v>2.5495741124625075</v>
      </c>
      <c r="AZ134" s="102">
        <v>2.5348496256597066</v>
      </c>
    </row>
    <row r="135" spans="1:52">
      <c r="A135" s="103" t="s">
        <v>136</v>
      </c>
      <c r="B135" s="90"/>
      <c r="C135" s="90">
        <v>3.7404453554890948</v>
      </c>
      <c r="D135" s="90">
        <v>3.6836130411665291</v>
      </c>
      <c r="E135" s="90">
        <v>3.6455974269545517</v>
      </c>
      <c r="F135" s="90">
        <v>3.848890926002666</v>
      </c>
      <c r="G135" s="90">
        <v>3.6589317411141047</v>
      </c>
      <c r="H135" s="90">
        <v>3.5476378890003653</v>
      </c>
      <c r="I135" s="90">
        <v>3.5482674820667182</v>
      </c>
      <c r="J135" s="90">
        <v>3.52778995850896</v>
      </c>
      <c r="K135" s="90">
        <v>3.5060502803818219</v>
      </c>
      <c r="L135" s="90">
        <v>3.5373244047541443</v>
      </c>
      <c r="M135" s="90">
        <v>3.5533027972541613</v>
      </c>
      <c r="N135" s="90">
        <v>3.4359310409553387</v>
      </c>
      <c r="O135" s="90">
        <v>3.3893444577958038</v>
      </c>
      <c r="P135" s="90">
        <v>3.4054112140276276</v>
      </c>
      <c r="Q135" s="90">
        <v>3.3432350800428425</v>
      </c>
      <c r="R135" s="90">
        <v>3.2785442605028581</v>
      </c>
      <c r="S135" s="90">
        <v>3.2668019436231579</v>
      </c>
      <c r="T135" s="90">
        <v>3.2500700479272981</v>
      </c>
      <c r="U135" s="90">
        <v>3.2376784552298141</v>
      </c>
      <c r="V135" s="90">
        <v>3.2309313748633595</v>
      </c>
      <c r="W135" s="90">
        <v>3.2189373996641626</v>
      </c>
      <c r="X135" s="90">
        <v>3.2145405928590045</v>
      </c>
      <c r="Y135" s="90">
        <v>3.2093124173973959</v>
      </c>
      <c r="Z135" s="90">
        <v>3.2009778533177649</v>
      </c>
      <c r="AA135" s="90">
        <v>3.190963006681431</v>
      </c>
      <c r="AB135" s="90">
        <v>3.1810899179895324</v>
      </c>
      <c r="AC135" s="90">
        <v>3.1694234522351765</v>
      </c>
      <c r="AD135" s="90">
        <v>3.1566297740897387</v>
      </c>
      <c r="AE135" s="90">
        <v>3.1428625647292678</v>
      </c>
      <c r="AF135" s="90">
        <v>3.1291876826072977</v>
      </c>
      <c r="AG135" s="90">
        <v>3.1138636434415479</v>
      </c>
      <c r="AH135" s="90">
        <v>3.0990975154736033</v>
      </c>
      <c r="AI135" s="90">
        <v>3.0840279343101114</v>
      </c>
      <c r="AJ135" s="90">
        <v>3.0681192679316616</v>
      </c>
      <c r="AK135" s="90">
        <v>3.0511656772928664</v>
      </c>
      <c r="AL135" s="90">
        <v>3.0332115385735614</v>
      </c>
      <c r="AM135" s="90">
        <v>3.0151265593307857</v>
      </c>
      <c r="AN135" s="90">
        <v>2.9958318831852404</v>
      </c>
      <c r="AO135" s="90">
        <v>2.9757292040079006</v>
      </c>
      <c r="AP135" s="90">
        <v>2.9550013690489991</v>
      </c>
      <c r="AQ135" s="90">
        <v>2.9352147590468007</v>
      </c>
      <c r="AR135" s="90">
        <v>2.9159009859923271</v>
      </c>
      <c r="AS135" s="90">
        <v>2.89707747254996</v>
      </c>
      <c r="AT135" s="90">
        <v>2.8783883507238341</v>
      </c>
      <c r="AU135" s="90">
        <v>2.8606265098216825</v>
      </c>
      <c r="AV135" s="90">
        <v>2.8429474833027708</v>
      </c>
      <c r="AW135" s="90">
        <v>2.825497333012045</v>
      </c>
      <c r="AX135" s="90">
        <v>2.8080432788088432</v>
      </c>
      <c r="AY135" s="90">
        <v>2.7916915778461511</v>
      </c>
      <c r="AZ135" s="90">
        <v>2.7745929241873992</v>
      </c>
    </row>
    <row r="136" spans="1:52">
      <c r="A136" s="103" t="s">
        <v>137</v>
      </c>
      <c r="B136" s="90"/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1.9261564901536439</v>
      </c>
      <c r="S136" s="90">
        <v>1.9237910021985118</v>
      </c>
      <c r="T136" s="90">
        <v>1.9184318860834406</v>
      </c>
      <c r="U136" s="90">
        <v>1.9145940560568095</v>
      </c>
      <c r="V136" s="90">
        <v>1.9111652019573337</v>
      </c>
      <c r="W136" s="90">
        <v>1.9092409603675338</v>
      </c>
      <c r="X136" s="90">
        <v>1.9050163623945391</v>
      </c>
      <c r="Y136" s="90">
        <v>1.9015883916889929</v>
      </c>
      <c r="Z136" s="90">
        <v>1.8981916887519961</v>
      </c>
      <c r="AA136" s="90">
        <v>1.8948305315509055</v>
      </c>
      <c r="AB136" s="90">
        <v>1.891494810394599</v>
      </c>
      <c r="AC136" s="90">
        <v>1.8882122874239389</v>
      </c>
      <c r="AD136" s="90">
        <v>1.8849657268721249</v>
      </c>
      <c r="AE136" s="90">
        <v>1.881771873596993</v>
      </c>
      <c r="AF136" s="90">
        <v>1.8786239626246528</v>
      </c>
      <c r="AG136" s="90">
        <v>1.8748579113859896</v>
      </c>
      <c r="AH136" s="90">
        <v>1.8709037031500053</v>
      </c>
      <c r="AI136" s="90">
        <v>1.866834018011611</v>
      </c>
      <c r="AJ136" s="90">
        <v>1.8625391531164712</v>
      </c>
      <c r="AK136" s="90">
        <v>1.8580481413031262</v>
      </c>
      <c r="AL136" s="90">
        <v>1.8533798514589575</v>
      </c>
      <c r="AM136" s="90">
        <v>1.848513778091363</v>
      </c>
      <c r="AN136" s="90">
        <v>1.8434939639517971</v>
      </c>
      <c r="AO136" s="90">
        <v>1.8382687250393026</v>
      </c>
      <c r="AP136" s="90">
        <v>1.8328934192397286</v>
      </c>
      <c r="AQ136" s="90">
        <v>1.8278505313269571</v>
      </c>
      <c r="AR136" s="90">
        <v>1.8229232681939824</v>
      </c>
      <c r="AS136" s="90">
        <v>1.8180358955898235</v>
      </c>
      <c r="AT136" s="90">
        <v>1.8132200753267602</v>
      </c>
      <c r="AU136" s="90">
        <v>1.808488285456828</v>
      </c>
      <c r="AV136" s="90">
        <v>1.8038256105547033</v>
      </c>
      <c r="AW136" s="90">
        <v>1.7992259435556504</v>
      </c>
      <c r="AX136" s="90">
        <v>1.794700998063844</v>
      </c>
      <c r="AY136" s="90">
        <v>1.7902061994917278</v>
      </c>
      <c r="AZ136" s="90">
        <v>1.7857883850503034</v>
      </c>
    </row>
    <row r="137" spans="1:52">
      <c r="A137" s="103" t="s">
        <v>138</v>
      </c>
      <c r="B137" s="90"/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/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/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3.680301502950091</v>
      </c>
      <c r="S139" s="102">
        <v>3.674194445222779</v>
      </c>
      <c r="T139" s="102">
        <v>3.6590366928068705</v>
      </c>
      <c r="U139" s="102">
        <v>3.648626916862868</v>
      </c>
      <c r="V139" s="102">
        <v>3.6176129741630922</v>
      </c>
      <c r="W139" s="102">
        <v>3.617722319161055</v>
      </c>
      <c r="X139" s="102">
        <v>3.6069678357518522</v>
      </c>
      <c r="Y139" s="102">
        <v>3.6112820224622868</v>
      </c>
      <c r="Z139" s="102">
        <v>3.599721605583051</v>
      </c>
      <c r="AA139" s="102">
        <v>3.5818381388144789</v>
      </c>
      <c r="AB139" s="102">
        <v>3.5710050552859709</v>
      </c>
      <c r="AC139" s="102">
        <v>3.5564967733619013</v>
      </c>
      <c r="AD139" s="102">
        <v>3.542040451684517</v>
      </c>
      <c r="AE139" s="102">
        <v>3.5384915642571975</v>
      </c>
      <c r="AF139" s="102">
        <v>3.5110085993496547</v>
      </c>
      <c r="AG139" s="102">
        <v>3.4949346425148535</v>
      </c>
      <c r="AH139" s="102">
        <v>3.4795257237068111</v>
      </c>
      <c r="AI139" s="102">
        <v>3.4644785646539056</v>
      </c>
      <c r="AJ139" s="102">
        <v>3.4496060311804753</v>
      </c>
      <c r="AK139" s="102">
        <v>3.4347305558210572</v>
      </c>
      <c r="AL139" s="102">
        <v>3.4200900801400187</v>
      </c>
      <c r="AM139" s="102">
        <v>3.4053518469068704</v>
      </c>
      <c r="AN139" s="102">
        <v>3.3909059042755181</v>
      </c>
      <c r="AO139" s="102">
        <v>3.3765695981758181</v>
      </c>
      <c r="AP139" s="102">
        <v>3.3623780980709603</v>
      </c>
      <c r="AQ139" s="102">
        <v>3.3491421612935204</v>
      </c>
      <c r="AR139" s="102">
        <v>3.3365760520837382</v>
      </c>
      <c r="AS139" s="102">
        <v>3.3244853606881635</v>
      </c>
      <c r="AT139" s="102">
        <v>3.3128922514584986</v>
      </c>
      <c r="AU139" s="102">
        <v>3.3016417381354222</v>
      </c>
      <c r="AV139" s="102">
        <v>3.2908752165256225</v>
      </c>
      <c r="AW139" s="102">
        <v>3.2804773985380495</v>
      </c>
      <c r="AX139" s="102">
        <v>3.2703895132307643</v>
      </c>
      <c r="AY139" s="102">
        <v>3.2605807874591526</v>
      </c>
      <c r="AZ139" s="102">
        <v>3.2511134321200319</v>
      </c>
    </row>
    <row r="140" spans="1:52">
      <c r="A140" s="103" t="s">
        <v>140</v>
      </c>
      <c r="B140" s="90"/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3.4784008248594911</v>
      </c>
      <c r="S140" s="90">
        <v>3.4746562203978546</v>
      </c>
      <c r="T140" s="90">
        <v>3.466993347445336</v>
      </c>
      <c r="U140" s="90">
        <v>3.4609561502712562</v>
      </c>
      <c r="V140" s="90">
        <v>3.4554197581005726</v>
      </c>
      <c r="W140" s="90">
        <v>3.4528586632193892</v>
      </c>
      <c r="X140" s="90">
        <v>3.4454769498930036</v>
      </c>
      <c r="Y140" s="90">
        <v>3.4372149869137236</v>
      </c>
      <c r="Z140" s="90">
        <v>3.4317991972153497</v>
      </c>
      <c r="AA140" s="90">
        <v>3.4269004944659764</v>
      </c>
      <c r="AB140" s="90">
        <v>3.421060485917657</v>
      </c>
      <c r="AC140" s="90">
        <v>3.4161468577035099</v>
      </c>
      <c r="AD140" s="90">
        <v>3.4187152001469561</v>
      </c>
      <c r="AE140" s="90">
        <v>3.4195736255836593</v>
      </c>
      <c r="AF140" s="90">
        <v>3.4009032946695732</v>
      </c>
      <c r="AG140" s="90">
        <v>3.3932203734216664</v>
      </c>
      <c r="AH140" s="90">
        <v>3.3858766799619486</v>
      </c>
      <c r="AI140" s="90">
        <v>3.3782802868267265</v>
      </c>
      <c r="AJ140" s="90">
        <v>3.3703091297897978</v>
      </c>
      <c r="AK140" s="90">
        <v>3.3619422197088329</v>
      </c>
      <c r="AL140" s="90">
        <v>3.3531970541786249</v>
      </c>
      <c r="AM140" s="90">
        <v>3.3440867471903184</v>
      </c>
      <c r="AN140" s="90">
        <v>3.3346382480814625</v>
      </c>
      <c r="AO140" s="90">
        <v>3.3248453616445204</v>
      </c>
      <c r="AP140" s="90">
        <v>3.3147476109572107</v>
      </c>
      <c r="AQ140" s="90">
        <v>3.3053022612512772</v>
      </c>
      <c r="AR140" s="90">
        <v>3.2960174852883957</v>
      </c>
      <c r="AS140" s="90">
        <v>3.2868456673949784</v>
      </c>
      <c r="AT140" s="90">
        <v>3.2778591799351622</v>
      </c>
      <c r="AU140" s="90">
        <v>3.2689921087288281</v>
      </c>
      <c r="AV140" s="90">
        <v>3.260284549597753</v>
      </c>
      <c r="AW140" s="90">
        <v>3.2517461271605512</v>
      </c>
      <c r="AX140" s="90">
        <v>3.243304744658341</v>
      </c>
      <c r="AY140" s="90">
        <v>3.234965583461797</v>
      </c>
      <c r="AZ140" s="90">
        <v>3.2267838695120474</v>
      </c>
    </row>
    <row r="141" spans="1:52">
      <c r="A141" s="103" t="s">
        <v>146</v>
      </c>
      <c r="B141" s="90"/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3.692377742888957</v>
      </c>
      <c r="S141" s="90">
        <v>3.6884093924104491</v>
      </c>
      <c r="T141" s="90">
        <v>3.679067157064162</v>
      </c>
      <c r="U141" s="90">
        <v>3.6727426350998575</v>
      </c>
      <c r="V141" s="90">
        <v>3.6663128290380533</v>
      </c>
      <c r="W141" s="90">
        <v>3.6676459279108218</v>
      </c>
      <c r="X141" s="90">
        <v>3.6566159719716569</v>
      </c>
      <c r="Y141" s="90">
        <v>3.6498645082144283</v>
      </c>
      <c r="Z141" s="90">
        <v>3.6432004670666425</v>
      </c>
      <c r="AA141" s="90">
        <v>3.637199133842409</v>
      </c>
      <c r="AB141" s="90">
        <v>3.6320468326631139</v>
      </c>
      <c r="AC141" s="90">
        <v>3.6265668085857481</v>
      </c>
      <c r="AD141" s="90">
        <v>3.6282154723990319</v>
      </c>
      <c r="AE141" s="90">
        <v>3.6302964157096578</v>
      </c>
      <c r="AF141" s="90">
        <v>3.6114106297418029</v>
      </c>
      <c r="AG141" s="90">
        <v>3.6039677715609528</v>
      </c>
      <c r="AH141" s="90">
        <v>3.5969775505717352</v>
      </c>
      <c r="AI141" s="90">
        <v>3.5898778744577173</v>
      </c>
      <c r="AJ141" s="90">
        <v>3.5824278064693535</v>
      </c>
      <c r="AK141" s="90">
        <v>3.5746629947894379</v>
      </c>
      <c r="AL141" s="90">
        <v>3.5666203305391222</v>
      </c>
      <c r="AM141" s="90">
        <v>3.5582885944603464</v>
      </c>
      <c r="AN141" s="90">
        <v>3.5497187836523829</v>
      </c>
      <c r="AO141" s="90">
        <v>3.5408323915309863</v>
      </c>
      <c r="AP141" s="90">
        <v>3.5317058342165177</v>
      </c>
      <c r="AQ141" s="90">
        <v>3.5231905641151866</v>
      </c>
      <c r="AR141" s="90">
        <v>3.5148629884721871</v>
      </c>
      <c r="AS141" s="90">
        <v>3.5066089657157371</v>
      </c>
      <c r="AT141" s="90">
        <v>3.4985378062468198</v>
      </c>
      <c r="AU141" s="90">
        <v>3.4905828838220052</v>
      </c>
      <c r="AV141" s="90">
        <v>3.4827458923297199</v>
      </c>
      <c r="AW141" s="90">
        <v>3.4750483233945499</v>
      </c>
      <c r="AX141" s="90">
        <v>3.4674711604052995</v>
      </c>
      <c r="AY141" s="90">
        <v>3.4599743523282966</v>
      </c>
      <c r="AZ141" s="90">
        <v>3.4525880844915759</v>
      </c>
    </row>
    <row r="142" spans="1:52">
      <c r="A142" s="99" t="s">
        <v>149</v>
      </c>
      <c r="B142" s="100"/>
      <c r="C142" s="100">
        <v>38.509907889283618</v>
      </c>
      <c r="D142" s="100">
        <v>38.18148079070702</v>
      </c>
      <c r="E142" s="100">
        <v>38.348251817433415</v>
      </c>
      <c r="F142" s="100">
        <v>38.300634548846162</v>
      </c>
      <c r="G142" s="100">
        <v>38.233353740955351</v>
      </c>
      <c r="H142" s="100">
        <v>37.849503022025857</v>
      </c>
      <c r="I142" s="100">
        <v>37.781589938864514</v>
      </c>
      <c r="J142" s="100">
        <v>37.348122247476304</v>
      </c>
      <c r="K142" s="100">
        <v>37.69059418003993</v>
      </c>
      <c r="L142" s="100">
        <v>37.496596493119377</v>
      </c>
      <c r="M142" s="100">
        <v>37.311045543480695</v>
      </c>
      <c r="N142" s="100">
        <v>36.975740422052617</v>
      </c>
      <c r="O142" s="100">
        <v>36.603169659907188</v>
      </c>
      <c r="P142" s="100">
        <v>36.237867484092007</v>
      </c>
      <c r="Q142" s="100">
        <v>36.201716203230539</v>
      </c>
      <c r="R142" s="100">
        <v>35.910590764820277</v>
      </c>
      <c r="S142" s="100">
        <v>35.619840759168049</v>
      </c>
      <c r="T142" s="100">
        <v>35.307666089636768</v>
      </c>
      <c r="U142" s="100">
        <v>35.020994380484765</v>
      </c>
      <c r="V142" s="100">
        <v>34.785249453790811</v>
      </c>
      <c r="W142" s="100">
        <v>34.510580307276754</v>
      </c>
      <c r="X142" s="100">
        <v>34.23545310070574</v>
      </c>
      <c r="Y142" s="100">
        <v>33.984352964237381</v>
      </c>
      <c r="Z142" s="100">
        <v>33.697212417725282</v>
      </c>
      <c r="AA142" s="100">
        <v>33.420962974922247</v>
      </c>
      <c r="AB142" s="100">
        <v>33.158992528263475</v>
      </c>
      <c r="AC142" s="100">
        <v>32.883133651236648</v>
      </c>
      <c r="AD142" s="100">
        <v>32.623512700902182</v>
      </c>
      <c r="AE142" s="100">
        <v>32.374036163511498</v>
      </c>
      <c r="AF142" s="100">
        <v>32.122109080207245</v>
      </c>
      <c r="AG142" s="100">
        <v>31.815616613679293</v>
      </c>
      <c r="AH142" s="100">
        <v>31.482253154376615</v>
      </c>
      <c r="AI142" s="100">
        <v>31.120073463441408</v>
      </c>
      <c r="AJ142" s="100">
        <v>30.747050017432557</v>
      </c>
      <c r="AK142" s="100">
        <v>30.356027368714571</v>
      </c>
      <c r="AL142" s="100">
        <v>29.949208843365923</v>
      </c>
      <c r="AM142" s="100">
        <v>29.52995419272046</v>
      </c>
      <c r="AN142" s="100">
        <v>29.101257190090948</v>
      </c>
      <c r="AO142" s="100">
        <v>28.668289206586284</v>
      </c>
      <c r="AP142" s="100">
        <v>28.226865031030783</v>
      </c>
      <c r="AQ142" s="100">
        <v>27.830051840158241</v>
      </c>
      <c r="AR142" s="100">
        <v>27.453415474721041</v>
      </c>
      <c r="AS142" s="100">
        <v>27.088575428421038</v>
      </c>
      <c r="AT142" s="100">
        <v>26.744367152289492</v>
      </c>
      <c r="AU142" s="100">
        <v>26.411457253038613</v>
      </c>
      <c r="AV142" s="100">
        <v>26.099971864274732</v>
      </c>
      <c r="AW142" s="100">
        <v>25.805086017007554</v>
      </c>
      <c r="AX142" s="100">
        <v>25.533897194920147</v>
      </c>
      <c r="AY142" s="100">
        <v>25.275617575307979</v>
      </c>
      <c r="AZ142" s="100">
        <v>25.041775169714729</v>
      </c>
    </row>
    <row r="143" spans="1:52">
      <c r="A143" s="101" t="s">
        <v>130</v>
      </c>
      <c r="B143" s="102"/>
      <c r="C143" s="102">
        <v>38.509907889283618</v>
      </c>
      <c r="D143" s="102">
        <v>38.18148079070702</v>
      </c>
      <c r="E143" s="102">
        <v>38.348251817433415</v>
      </c>
      <c r="F143" s="102">
        <v>38.300634548846162</v>
      </c>
      <c r="G143" s="102">
        <v>38.233353740955351</v>
      </c>
      <c r="H143" s="102">
        <v>37.849503022025857</v>
      </c>
      <c r="I143" s="102">
        <v>37.781589938864514</v>
      </c>
      <c r="J143" s="102">
        <v>37.348122247476304</v>
      </c>
      <c r="K143" s="102">
        <v>37.69059418003993</v>
      </c>
      <c r="L143" s="102">
        <v>37.496596493119377</v>
      </c>
      <c r="M143" s="102">
        <v>37.311045543480695</v>
      </c>
      <c r="N143" s="102">
        <v>36.975740422052617</v>
      </c>
      <c r="O143" s="102">
        <v>36.603169659907188</v>
      </c>
      <c r="P143" s="102">
        <v>36.237867484092007</v>
      </c>
      <c r="Q143" s="102">
        <v>36.201716203230539</v>
      </c>
      <c r="R143" s="102">
        <v>35.910937435797081</v>
      </c>
      <c r="S143" s="102">
        <v>35.620273178141652</v>
      </c>
      <c r="T143" s="102">
        <v>35.308308396167632</v>
      </c>
      <c r="U143" s="102">
        <v>35.021846250950475</v>
      </c>
      <c r="V143" s="102">
        <v>34.786309369046805</v>
      </c>
      <c r="W143" s="102">
        <v>34.510612881803638</v>
      </c>
      <c r="X143" s="102">
        <v>34.23545310070574</v>
      </c>
      <c r="Y143" s="102">
        <v>33.984352964237381</v>
      </c>
      <c r="Z143" s="102">
        <v>33.697212417725282</v>
      </c>
      <c r="AA143" s="102">
        <v>33.420989676861254</v>
      </c>
      <c r="AB143" s="102">
        <v>33.159018325238065</v>
      </c>
      <c r="AC143" s="102">
        <v>32.88320253759094</v>
      </c>
      <c r="AD143" s="102">
        <v>32.623745447496212</v>
      </c>
      <c r="AE143" s="102">
        <v>32.376178755657286</v>
      </c>
      <c r="AF143" s="102">
        <v>32.139040329153694</v>
      </c>
      <c r="AG143" s="102">
        <v>31.858068683191178</v>
      </c>
      <c r="AH143" s="102">
        <v>31.553486673159945</v>
      </c>
      <c r="AI143" s="102">
        <v>31.222446556786331</v>
      </c>
      <c r="AJ143" s="102">
        <v>30.883250152086486</v>
      </c>
      <c r="AK143" s="102">
        <v>30.526833997079198</v>
      </c>
      <c r="AL143" s="102">
        <v>30.157145408068789</v>
      </c>
      <c r="AM143" s="102">
        <v>29.775920271912977</v>
      </c>
      <c r="AN143" s="102">
        <v>29.385619758658944</v>
      </c>
      <c r="AO143" s="102">
        <v>28.990783510041116</v>
      </c>
      <c r="AP143" s="102">
        <v>28.588382782360696</v>
      </c>
      <c r="AQ143" s="102">
        <v>28.232173310226916</v>
      </c>
      <c r="AR143" s="102">
        <v>27.899616749575056</v>
      </c>
      <c r="AS143" s="102">
        <v>27.579526687482325</v>
      </c>
      <c r="AT143" s="102">
        <v>27.281545713570146</v>
      </c>
      <c r="AU143" s="102">
        <v>26.996919986211569</v>
      </c>
      <c r="AV143" s="102">
        <v>26.732263973283857</v>
      </c>
      <c r="AW143" s="102">
        <v>26.486730698957938</v>
      </c>
      <c r="AX143" s="102">
        <v>26.263896100287369</v>
      </c>
      <c r="AY143" s="102">
        <v>26.055166192175761</v>
      </c>
      <c r="AZ143" s="102">
        <v>25.868349754840569</v>
      </c>
    </row>
    <row r="144" spans="1:52">
      <c r="A144" s="103" t="s">
        <v>132</v>
      </c>
      <c r="B144" s="90"/>
      <c r="C144" s="90">
        <v>38.509907889283618</v>
      </c>
      <c r="D144" s="90">
        <v>38.18148079070702</v>
      </c>
      <c r="E144" s="90">
        <v>38.348251817433415</v>
      </c>
      <c r="F144" s="90">
        <v>38.300634548846162</v>
      </c>
      <c r="G144" s="90">
        <v>38.233353740955351</v>
      </c>
      <c r="H144" s="90">
        <v>37.849503022025857</v>
      </c>
      <c r="I144" s="90">
        <v>37.781589938864514</v>
      </c>
      <c r="J144" s="90">
        <v>37.348122247476304</v>
      </c>
      <c r="K144" s="90">
        <v>37.69059418003993</v>
      </c>
      <c r="L144" s="90">
        <v>37.496596493119377</v>
      </c>
      <c r="M144" s="90">
        <v>37.311045543480695</v>
      </c>
      <c r="N144" s="90">
        <v>36.975740422052617</v>
      </c>
      <c r="O144" s="90">
        <v>36.603169659907188</v>
      </c>
      <c r="P144" s="90">
        <v>36.237867484092007</v>
      </c>
      <c r="Q144" s="90">
        <v>36.201716203230539</v>
      </c>
      <c r="R144" s="90">
        <v>35.910406242834931</v>
      </c>
      <c r="S144" s="90">
        <v>35.619655333800523</v>
      </c>
      <c r="T144" s="90">
        <v>35.30745515954311</v>
      </c>
      <c r="U144" s="104">
        <v>35.020815206151944</v>
      </c>
      <c r="V144" s="90">
        <v>34.785080927224392</v>
      </c>
      <c r="W144" s="90">
        <v>34.509015610897031</v>
      </c>
      <c r="X144" s="90">
        <v>34.233299567864961</v>
      </c>
      <c r="Y144" s="90">
        <v>33.981716971083522</v>
      </c>
      <c r="Z144" s="90">
        <v>33.693838961211725</v>
      </c>
      <c r="AA144" s="90">
        <v>33.416748418952984</v>
      </c>
      <c r="AB144" s="90">
        <v>33.153647454477444</v>
      </c>
      <c r="AC144" s="90">
        <v>32.876416014064539</v>
      </c>
      <c r="AD144" s="90">
        <v>32.615192468682132</v>
      </c>
      <c r="AE144" s="90">
        <v>32.36545707410405</v>
      </c>
      <c r="AF144" s="90">
        <v>32.125503323654364</v>
      </c>
      <c r="AG144" s="90">
        <v>31.841059644207217</v>
      </c>
      <c r="AH144" s="90">
        <v>31.532011667484621</v>
      </c>
      <c r="AI144" s="90">
        <v>31.195439095732048</v>
      </c>
      <c r="AJ144" s="90">
        <v>30.849169908636561</v>
      </c>
      <c r="AK144" s="90">
        <v>30.484022228063207</v>
      </c>
      <c r="AL144" s="90">
        <v>30.10311129021898</v>
      </c>
      <c r="AM144" s="90">
        <v>29.708343239359689</v>
      </c>
      <c r="AN144" s="90">
        <v>29.300759245490259</v>
      </c>
      <c r="AO144" s="90">
        <v>28.885340035594272</v>
      </c>
      <c r="AP144" s="90">
        <v>28.456762136426548</v>
      </c>
      <c r="AQ144" s="90">
        <v>28.07044408762226</v>
      </c>
      <c r="AR144" s="90">
        <v>27.700281308983197</v>
      </c>
      <c r="AS144" s="90">
        <v>27.336778083087804</v>
      </c>
      <c r="AT144" s="90">
        <v>26.985378910277909</v>
      </c>
      <c r="AU144" s="90">
        <v>26.640913422602829</v>
      </c>
      <c r="AV144" s="90">
        <v>26.304394412632412</v>
      </c>
      <c r="AW144" s="90">
        <v>25.980518877862362</v>
      </c>
      <c r="AX144" s="90">
        <v>25.666232312827773</v>
      </c>
      <c r="AY144" s="90">
        <v>25.360460825463505</v>
      </c>
      <c r="AZ144" s="90">
        <v>25.063475858895476</v>
      </c>
    </row>
    <row r="145" spans="1:52">
      <c r="A145" s="103" t="s">
        <v>133</v>
      </c>
      <c r="B145" s="90"/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38.049160705255431</v>
      </c>
      <c r="S145" s="90">
        <v>37.798417640618283</v>
      </c>
      <c r="T145" s="90">
        <v>37.519560156839582</v>
      </c>
      <c r="U145" s="90">
        <v>37.284350972839341</v>
      </c>
      <c r="V145" s="90">
        <v>37.082254433620442</v>
      </c>
      <c r="W145" s="90">
        <v>36.88293795307839</v>
      </c>
      <c r="X145" s="90">
        <v>36.643016048610271</v>
      </c>
      <c r="Y145" s="90">
        <v>36.429970360905166</v>
      </c>
      <c r="Z145" s="90">
        <v>36.215263387009436</v>
      </c>
      <c r="AA145" s="90">
        <v>36.022163130386524</v>
      </c>
      <c r="AB145" s="90">
        <v>35.793329507674855</v>
      </c>
      <c r="AC145" s="90">
        <v>35.587348374994505</v>
      </c>
      <c r="AD145" s="90">
        <v>35.368765077645051</v>
      </c>
      <c r="AE145" s="90">
        <v>35.154916522439507</v>
      </c>
      <c r="AF145" s="90">
        <v>34.939349878874154</v>
      </c>
      <c r="AG145" s="90">
        <v>34.682449067428458</v>
      </c>
      <c r="AH145" s="90">
        <v>34.407607202603572</v>
      </c>
      <c r="AI145" s="90">
        <v>34.111424965418237</v>
      </c>
      <c r="AJ145" s="90">
        <v>33.794349207946134</v>
      </c>
      <c r="AK145" s="90">
        <v>33.45524661450137</v>
      </c>
      <c r="AL145" s="90">
        <v>33.098744243680869</v>
      </c>
      <c r="AM145" s="90">
        <v>32.720819781503486</v>
      </c>
      <c r="AN145" s="90">
        <v>32.328339629668626</v>
      </c>
      <c r="AO145" s="90">
        <v>31.915285446631781</v>
      </c>
      <c r="AP145" s="90">
        <v>31.49220421843388</v>
      </c>
      <c r="AQ145" s="90">
        <v>31.093411220834419</v>
      </c>
      <c r="AR145" s="90">
        <v>30.708355114814914</v>
      </c>
      <c r="AS145" s="90">
        <v>30.324034221100053</v>
      </c>
      <c r="AT145" s="90">
        <v>29.952498083516613</v>
      </c>
      <c r="AU145" s="90">
        <v>29.581057148617074</v>
      </c>
      <c r="AV145" s="90">
        <v>29.222635385183079</v>
      </c>
      <c r="AW145" s="90">
        <v>28.866068967420141</v>
      </c>
      <c r="AX145" s="90">
        <v>28.523195326393449</v>
      </c>
      <c r="AY145" s="90">
        <v>28.182308379355309</v>
      </c>
      <c r="AZ145" s="90">
        <v>27.854581171993278</v>
      </c>
    </row>
    <row r="146" spans="1:52">
      <c r="A146" s="103" t="s">
        <v>150</v>
      </c>
      <c r="B146" s="90"/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39.8616614449422</v>
      </c>
      <c r="S146" s="90">
        <v>39.59776072730422</v>
      </c>
      <c r="T146" s="90">
        <v>39.288565612408142</v>
      </c>
      <c r="U146" s="90">
        <v>39.06065404537906</v>
      </c>
      <c r="V146" s="90">
        <v>38.834267173715858</v>
      </c>
      <c r="W146" s="90">
        <v>38.603780201432869</v>
      </c>
      <c r="X146" s="90">
        <v>38.372009379603661</v>
      </c>
      <c r="Y146" s="90">
        <v>38.148516374731585</v>
      </c>
      <c r="Z146" s="90">
        <v>37.923056810563466</v>
      </c>
      <c r="AA146" s="90">
        <v>37.697390328197997</v>
      </c>
      <c r="AB146" s="90">
        <v>37.472256378702291</v>
      </c>
      <c r="AC146" s="90">
        <v>37.246946590222294</v>
      </c>
      <c r="AD146" s="90">
        <v>37.024678716991325</v>
      </c>
      <c r="AE146" s="90">
        <v>36.80278814760446</v>
      </c>
      <c r="AF146" s="90">
        <v>36.580117079488595</v>
      </c>
      <c r="AG146" s="90">
        <v>36.316510495311697</v>
      </c>
      <c r="AH146" s="90">
        <v>36.031774940137566</v>
      </c>
      <c r="AI146" s="90">
        <v>35.727740791325076</v>
      </c>
      <c r="AJ146" s="90">
        <v>35.406364762753817</v>
      </c>
      <c r="AK146" s="90">
        <v>35.061522751991134</v>
      </c>
      <c r="AL146" s="90">
        <v>34.702217947587734</v>
      </c>
      <c r="AM146" s="90">
        <v>34.321401980758544</v>
      </c>
      <c r="AN146" s="90">
        <v>33.929572916949276</v>
      </c>
      <c r="AO146" s="90">
        <v>33.517267506050821</v>
      </c>
      <c r="AP146" s="90">
        <v>33.097004188650331</v>
      </c>
      <c r="AQ146" s="90">
        <v>32.698277434244112</v>
      </c>
      <c r="AR146" s="90">
        <v>32.315039057793861</v>
      </c>
      <c r="AS146" s="90">
        <v>31.930994075525906</v>
      </c>
      <c r="AT146" s="90">
        <v>31.559734915604647</v>
      </c>
      <c r="AU146" s="90">
        <v>31.186102885721645</v>
      </c>
      <c r="AV146" s="90">
        <v>30.825912297842805</v>
      </c>
      <c r="AW146" s="90">
        <v>30.465765365599587</v>
      </c>
      <c r="AX146" s="90">
        <v>30.117734833809362</v>
      </c>
      <c r="AY146" s="90">
        <v>29.769785749513375</v>
      </c>
      <c r="AZ146" s="90">
        <v>29.433181369338676</v>
      </c>
    </row>
    <row r="147" spans="1:52">
      <c r="A147" s="103" t="s">
        <v>144</v>
      </c>
      <c r="B147" s="90"/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48.842966894183974</v>
      </c>
      <c r="S147" s="90">
        <v>48.51625495233754</v>
      </c>
      <c r="T147" s="90">
        <v>48.074392486839834</v>
      </c>
      <c r="U147" s="90">
        <v>47.763390290824674</v>
      </c>
      <c r="V147" s="90">
        <v>47.487067612214176</v>
      </c>
      <c r="W147" s="90">
        <v>47.172935979587081</v>
      </c>
      <c r="X147" s="90">
        <v>46.84854848084111</v>
      </c>
      <c r="Y147" s="90">
        <v>46.55752017095773</v>
      </c>
      <c r="Z147" s="90">
        <v>46.238295062459933</v>
      </c>
      <c r="AA147" s="90">
        <v>45.931460470174969</v>
      </c>
      <c r="AB147" s="90">
        <v>45.645502333509533</v>
      </c>
      <c r="AC147" s="90">
        <v>45.338924563358496</v>
      </c>
      <c r="AD147" s="90">
        <v>45.031764105953172</v>
      </c>
      <c r="AE147" s="90">
        <v>44.737179684725795</v>
      </c>
      <c r="AF147" s="90">
        <v>44.429649611743137</v>
      </c>
      <c r="AG147" s="90">
        <v>44.057950972974673</v>
      </c>
      <c r="AH147" s="90">
        <v>43.664499287603071</v>
      </c>
      <c r="AI147" s="90">
        <v>43.241400859811279</v>
      </c>
      <c r="AJ147" s="90">
        <v>42.790760927781648</v>
      </c>
      <c r="AK147" s="90">
        <v>42.301038919122064</v>
      </c>
      <c r="AL147" s="90">
        <v>41.792321426107684</v>
      </c>
      <c r="AM147" s="90">
        <v>41.247382386292379</v>
      </c>
      <c r="AN147" s="90">
        <v>40.685755242902502</v>
      </c>
      <c r="AO147" s="90">
        <v>40.094097927295337</v>
      </c>
      <c r="AP147" s="90">
        <v>39.487842080239794</v>
      </c>
      <c r="AQ147" s="90">
        <v>38.917232001491683</v>
      </c>
      <c r="AR147" s="90">
        <v>38.370213757649466</v>
      </c>
      <c r="AS147" s="90">
        <v>37.821989363562693</v>
      </c>
      <c r="AT147" s="90">
        <v>37.293939890366154</v>
      </c>
      <c r="AU147" s="90">
        <v>36.763847045512961</v>
      </c>
      <c r="AV147" s="90">
        <v>36.25498053905725</v>
      </c>
      <c r="AW147" s="90">
        <v>35.748017554667413</v>
      </c>
      <c r="AX147" s="90">
        <v>35.260363450429878</v>
      </c>
      <c r="AY147" s="90">
        <v>34.774372049584017</v>
      </c>
      <c r="AZ147" s="90">
        <v>34.307136043667093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/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15.688018239078968</v>
      </c>
      <c r="U153" s="102">
        <v>15.605160171386252</v>
      </c>
      <c r="V153" s="102">
        <v>15.51096833811814</v>
      </c>
      <c r="W153" s="102">
        <v>15.539637331925697</v>
      </c>
      <c r="X153" s="102">
        <v>0</v>
      </c>
      <c r="Y153" s="102">
        <v>0</v>
      </c>
      <c r="Z153" s="102">
        <v>0</v>
      </c>
      <c r="AA153" s="102">
        <v>15.36162588721151</v>
      </c>
      <c r="AB153" s="102">
        <v>15.297718161817263</v>
      </c>
      <c r="AC153" s="102">
        <v>14.933473653591877</v>
      </c>
      <c r="AD153" s="102">
        <v>14.97425057952832</v>
      </c>
      <c r="AE153" s="102">
        <v>14.708375792890616</v>
      </c>
      <c r="AF153" s="102">
        <v>14.56589869535375</v>
      </c>
      <c r="AG153" s="102">
        <v>14.448709793125671</v>
      </c>
      <c r="AH153" s="102">
        <v>14.332410416854454</v>
      </c>
      <c r="AI153" s="102">
        <v>14.211407139741207</v>
      </c>
      <c r="AJ153" s="102">
        <v>14.085014688614901</v>
      </c>
      <c r="AK153" s="102">
        <v>13.952861826270469</v>
      </c>
      <c r="AL153" s="102">
        <v>13.815742799908314</v>
      </c>
      <c r="AM153" s="102">
        <v>13.673818970166685</v>
      </c>
      <c r="AN153" s="102">
        <v>13.527782314840731</v>
      </c>
      <c r="AO153" s="102">
        <v>13.37805255291992</v>
      </c>
      <c r="AP153" s="102">
        <v>13.224436207529541</v>
      </c>
      <c r="AQ153" s="102">
        <v>13.08228815493019</v>
      </c>
      <c r="AR153" s="102">
        <v>12.943578499617796</v>
      </c>
      <c r="AS153" s="102">
        <v>12.808334156709998</v>
      </c>
      <c r="AT153" s="102">
        <v>12.675991188697436</v>
      </c>
      <c r="AU153" s="102">
        <v>12.546479088908983</v>
      </c>
      <c r="AV153" s="102">
        <v>12.419853707426984</v>
      </c>
      <c r="AW153" s="102">
        <v>12.296238997597973</v>
      </c>
      <c r="AX153" s="102">
        <v>12.175269154857885</v>
      </c>
      <c r="AY153" s="102">
        <v>12.057062671647147</v>
      </c>
      <c r="AZ153" s="102">
        <v>11.94154039806244</v>
      </c>
    </row>
    <row r="154" spans="1:52">
      <c r="A154" s="103" t="s">
        <v>136</v>
      </c>
      <c r="B154" s="90"/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/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/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15.688018239078968</v>
      </c>
      <c r="U156" s="90">
        <v>15.605160171386252</v>
      </c>
      <c r="V156" s="90">
        <v>15.51096833811814</v>
      </c>
      <c r="W156" s="90">
        <v>15.539637331925697</v>
      </c>
      <c r="X156" s="90">
        <v>0</v>
      </c>
      <c r="Y156" s="90">
        <v>0</v>
      </c>
      <c r="Z156" s="90">
        <v>0</v>
      </c>
      <c r="AA156" s="90">
        <v>15.36162588721151</v>
      </c>
      <c r="AB156" s="90">
        <v>15.297718161817263</v>
      </c>
      <c r="AC156" s="90">
        <v>14.933473653591877</v>
      </c>
      <c r="AD156" s="90">
        <v>14.97425057952832</v>
      </c>
      <c r="AE156" s="90">
        <v>14.708375792890616</v>
      </c>
      <c r="AF156" s="90">
        <v>14.56589869535375</v>
      </c>
      <c r="AG156" s="90">
        <v>14.448709793125671</v>
      </c>
      <c r="AH156" s="90">
        <v>14.332410416854454</v>
      </c>
      <c r="AI156" s="90">
        <v>14.211407139741207</v>
      </c>
      <c r="AJ156" s="90">
        <v>14.085014688614901</v>
      </c>
      <c r="AK156" s="90">
        <v>13.952861826270469</v>
      </c>
      <c r="AL156" s="90">
        <v>13.815742799908314</v>
      </c>
      <c r="AM156" s="90">
        <v>13.673818970166685</v>
      </c>
      <c r="AN156" s="90">
        <v>13.527782314840731</v>
      </c>
      <c r="AO156" s="90">
        <v>13.37805255291992</v>
      </c>
      <c r="AP156" s="90">
        <v>13.224436207529541</v>
      </c>
      <c r="AQ156" s="90">
        <v>13.08228815493019</v>
      </c>
      <c r="AR156" s="90">
        <v>12.943578499617796</v>
      </c>
      <c r="AS156" s="90">
        <v>12.808334156709998</v>
      </c>
      <c r="AT156" s="90">
        <v>12.675991188697436</v>
      </c>
      <c r="AU156" s="90">
        <v>12.546479088908983</v>
      </c>
      <c r="AV156" s="90">
        <v>12.419853707426984</v>
      </c>
      <c r="AW156" s="90">
        <v>12.296238997597973</v>
      </c>
      <c r="AX156" s="90">
        <v>12.175269154857885</v>
      </c>
      <c r="AY156" s="90">
        <v>12.057062671647147</v>
      </c>
      <c r="AZ156" s="90">
        <v>11.94154039806244</v>
      </c>
    </row>
    <row r="157" spans="1:52">
      <c r="A157" s="103" t="s">
        <v>145</v>
      </c>
      <c r="B157" s="90"/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/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21.705099972558742</v>
      </c>
      <c r="S158" s="102">
        <v>21.589294301179638</v>
      </c>
      <c r="T158" s="102">
        <v>21.380496416406206</v>
      </c>
      <c r="U158" s="102">
        <v>21.233456768061064</v>
      </c>
      <c r="V158" s="102">
        <v>21.094120760418878</v>
      </c>
      <c r="W158" s="102">
        <v>21.110601440523421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19.789586839648329</v>
      </c>
      <c r="AG158" s="102">
        <v>19.637193001156955</v>
      </c>
      <c r="AH158" s="102">
        <v>19.481369650856866</v>
      </c>
      <c r="AI158" s="102">
        <v>19.319636518964529</v>
      </c>
      <c r="AJ158" s="102">
        <v>19.149234672751774</v>
      </c>
      <c r="AK158" s="102">
        <v>18.970678152551386</v>
      </c>
      <c r="AL158" s="102">
        <v>18.784857766994786</v>
      </c>
      <c r="AM158" s="102">
        <v>18.592311460100209</v>
      </c>
      <c r="AN158" s="102">
        <v>18.394972831158494</v>
      </c>
      <c r="AO158" s="102">
        <v>18.191297598331651</v>
      </c>
      <c r="AP158" s="102">
        <v>17.983615511752738</v>
      </c>
      <c r="AQ158" s="102">
        <v>17.789745588582928</v>
      </c>
      <c r="AR158" s="102">
        <v>17.601793724400732</v>
      </c>
      <c r="AS158" s="102">
        <v>17.417613636858093</v>
      </c>
      <c r="AT158" s="102">
        <v>17.238402684498137</v>
      </c>
      <c r="AU158" s="102">
        <v>17.060938562116625</v>
      </c>
      <c r="AV158" s="102">
        <v>16.89034516497702</v>
      </c>
      <c r="AW158" s="102">
        <v>16.722518308852649</v>
      </c>
      <c r="AX158" s="102">
        <v>16.558373776899199</v>
      </c>
      <c r="AY158" s="102">
        <v>16.397796558033512</v>
      </c>
      <c r="AZ158" s="102">
        <v>16.242359443171654</v>
      </c>
    </row>
    <row r="159" spans="1:52">
      <c r="A159" s="103" t="s">
        <v>140</v>
      </c>
      <c r="B159" s="90"/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21.054847847551997</v>
      </c>
      <c r="V159" s="90">
        <v>20.960704821526694</v>
      </c>
      <c r="W159" s="90">
        <v>0</v>
      </c>
      <c r="X159" s="90">
        <v>0</v>
      </c>
      <c r="Y159" s="90">
        <v>0</v>
      </c>
      <c r="Z159" s="90">
        <v>0</v>
      </c>
      <c r="AA159" s="90">
        <v>0</v>
      </c>
      <c r="AB159" s="90">
        <v>0</v>
      </c>
      <c r="AC159" s="90">
        <v>0</v>
      </c>
      <c r="AD159" s="90">
        <v>0</v>
      </c>
      <c r="AE159" s="90">
        <v>0</v>
      </c>
      <c r="AF159" s="90">
        <v>19.68172377421012</v>
      </c>
      <c r="AG159" s="90">
        <v>19.529156540435842</v>
      </c>
      <c r="AH159" s="90">
        <v>19.376050194270782</v>
      </c>
      <c r="AI159" s="90">
        <v>19.214735814683547</v>
      </c>
      <c r="AJ159" s="90">
        <v>19.045545147281207</v>
      </c>
      <c r="AK159" s="90">
        <v>18.868008536743321</v>
      </c>
      <c r="AL159" s="90">
        <v>18.683526662760194</v>
      </c>
      <c r="AM159" s="90">
        <v>18.492777271266082</v>
      </c>
      <c r="AN159" s="90">
        <v>18.296218747267986</v>
      </c>
      <c r="AO159" s="90">
        <v>18.094796579764527</v>
      </c>
      <c r="AP159" s="90">
        <v>17.8883268472783</v>
      </c>
      <c r="AQ159" s="90">
        <v>17.697659909782793</v>
      </c>
      <c r="AR159" s="90">
        <v>17.511728142247371</v>
      </c>
      <c r="AS159" s="90">
        <v>17.330476084240949</v>
      </c>
      <c r="AT159" s="90">
        <v>17.15335099673397</v>
      </c>
      <c r="AU159" s="90">
        <v>16.978985438934558</v>
      </c>
      <c r="AV159" s="90">
        <v>16.810325077704984</v>
      </c>
      <c r="AW159" s="90">
        <v>16.6454824473077</v>
      </c>
      <c r="AX159" s="90">
        <v>16.483031451228015</v>
      </c>
      <c r="AY159" s="90">
        <v>16.324911051599173</v>
      </c>
      <c r="AZ159" s="90">
        <v>16.170927842658319</v>
      </c>
    </row>
    <row r="160" spans="1:52">
      <c r="A160" s="105" t="s">
        <v>146</v>
      </c>
      <c r="B160" s="92"/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21.705099972558742</v>
      </c>
      <c r="S160" s="92">
        <v>21.589294301179638</v>
      </c>
      <c r="T160" s="92">
        <v>21.380496416406206</v>
      </c>
      <c r="U160" s="92">
        <v>21.243771376118293</v>
      </c>
      <c r="V160" s="92">
        <v>21.10672426249657</v>
      </c>
      <c r="W160" s="92">
        <v>21.110601440523421</v>
      </c>
      <c r="X160" s="92">
        <v>0</v>
      </c>
      <c r="Y160" s="92">
        <v>0</v>
      </c>
      <c r="Z160" s="92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19.883296762981821</v>
      </c>
      <c r="AG160" s="92">
        <v>19.74836617120895</v>
      </c>
      <c r="AH160" s="92">
        <v>19.60859026562726</v>
      </c>
      <c r="AI160" s="92">
        <v>19.4664580278369</v>
      </c>
      <c r="AJ160" s="92">
        <v>19.316585177115019</v>
      </c>
      <c r="AK160" s="92">
        <v>19.160583157642883</v>
      </c>
      <c r="AL160" s="92">
        <v>18.999471880279728</v>
      </c>
      <c r="AM160" s="92">
        <v>18.833898852357706</v>
      </c>
      <c r="AN160" s="92">
        <v>18.664986609402909</v>
      </c>
      <c r="AO160" s="92">
        <v>18.489141754727768</v>
      </c>
      <c r="AP160" s="92">
        <v>18.311987842384287</v>
      </c>
      <c r="AQ160" s="92">
        <v>18.146153064053717</v>
      </c>
      <c r="AR160" s="92">
        <v>17.987262805929131</v>
      </c>
      <c r="AS160" s="92">
        <v>17.829543539036511</v>
      </c>
      <c r="AT160" s="92">
        <v>17.677381179958669</v>
      </c>
      <c r="AU160" s="92">
        <v>17.525737106053569</v>
      </c>
      <c r="AV160" s="92">
        <v>17.380832378216208</v>
      </c>
      <c r="AW160" s="92">
        <v>17.235563237562666</v>
      </c>
      <c r="AX160" s="92">
        <v>17.096307453602886</v>
      </c>
      <c r="AY160" s="92">
        <v>16.957195702039503</v>
      </c>
      <c r="AZ160" s="92">
        <v>16.823554196421661</v>
      </c>
    </row>
    <row r="161" spans="1:52">
      <c r="A161" s="99" t="s">
        <v>151</v>
      </c>
      <c r="B161" s="100"/>
      <c r="C161" s="100">
        <v>41.752577319504482</v>
      </c>
      <c r="D161" s="100">
        <v>41.680960548793763</v>
      </c>
      <c r="E161" s="100">
        <v>41.591784338817305</v>
      </c>
      <c r="F161" s="100">
        <v>41.485275288004303</v>
      </c>
      <c r="G161" s="100">
        <v>41.361702127571135</v>
      </c>
      <c r="H161" s="100">
        <v>41.221374045720971</v>
      </c>
      <c r="I161" s="100">
        <v>41.064638783181884</v>
      </c>
      <c r="J161" s="100">
        <v>40.891880521584639</v>
      </c>
      <c r="K161" s="100">
        <v>40.703517587855814</v>
      </c>
      <c r="L161" s="100">
        <v>40.49999999991023</v>
      </c>
      <c r="M161" s="100">
        <v>40.281806879321458</v>
      </c>
      <c r="N161" s="100">
        <v>40.049443757642692</v>
      </c>
      <c r="O161" s="100">
        <v>39.80343980336373</v>
      </c>
      <c r="P161" s="100">
        <v>39.5443449958535</v>
      </c>
      <c r="Q161" s="100">
        <v>39.272727272643955</v>
      </c>
      <c r="R161" s="100">
        <v>39.161205662372943</v>
      </c>
      <c r="S161" s="100">
        <v>38.831424212509361</v>
      </c>
      <c r="T161" s="100">
        <v>38.493671851115423</v>
      </c>
      <c r="U161" s="100">
        <v>38.226479560363245</v>
      </c>
      <c r="V161" s="100">
        <v>37.968748421196459</v>
      </c>
      <c r="W161" s="100">
        <v>37.716730118990782</v>
      </c>
      <c r="X161" s="100">
        <v>37.467730897631952</v>
      </c>
      <c r="Y161" s="100">
        <v>37.222815458350368</v>
      </c>
      <c r="Z161" s="100">
        <v>36.982265163888314</v>
      </c>
      <c r="AA161" s="100">
        <v>36.745967538287914</v>
      </c>
      <c r="AB161" s="100">
        <v>36.514155244688389</v>
      </c>
      <c r="AC161" s="100">
        <v>36.286066359994116</v>
      </c>
      <c r="AD161" s="100">
        <v>36.061813670179156</v>
      </c>
      <c r="AE161" s="100">
        <v>35.840138763523939</v>
      </c>
      <c r="AF161" s="100">
        <v>35.603725902912259</v>
      </c>
      <c r="AG161" s="100">
        <v>35.31004092656336</v>
      </c>
      <c r="AH161" s="100">
        <v>34.997529881895538</v>
      </c>
      <c r="AI161" s="100">
        <v>34.664433552203221</v>
      </c>
      <c r="AJ161" s="100">
        <v>34.317525608203233</v>
      </c>
      <c r="AK161" s="100">
        <v>33.955743767877294</v>
      </c>
      <c r="AL161" s="100">
        <v>33.582962331119219</v>
      </c>
      <c r="AM161" s="100">
        <v>33.200212249522409</v>
      </c>
      <c r="AN161" s="100">
        <v>32.811474811312962</v>
      </c>
      <c r="AO161" s="100">
        <v>32.418490714046136</v>
      </c>
      <c r="AP161" s="100">
        <v>32.023327026687852</v>
      </c>
      <c r="AQ161" s="100">
        <v>31.66220431911464</v>
      </c>
      <c r="AR161" s="100">
        <v>31.317437066295444</v>
      </c>
      <c r="AS161" s="100">
        <v>30.990129074246951</v>
      </c>
      <c r="AT161" s="100">
        <v>30.680336350034537</v>
      </c>
      <c r="AU161" s="100">
        <v>30.388130782188838</v>
      </c>
      <c r="AV161" s="100">
        <v>30.116791271312067</v>
      </c>
      <c r="AW161" s="100">
        <v>29.862033433296666</v>
      </c>
      <c r="AX161" s="100">
        <v>29.630095107531101</v>
      </c>
      <c r="AY161" s="100">
        <v>29.415183532617288</v>
      </c>
      <c r="AZ161" s="100">
        <v>29.723965185255199</v>
      </c>
    </row>
    <row r="162" spans="1:52">
      <c r="A162" s="101" t="s">
        <v>130</v>
      </c>
      <c r="B162" s="102"/>
      <c r="C162" s="102">
        <v>41.752577319504482</v>
      </c>
      <c r="D162" s="102">
        <v>41.680960548793763</v>
      </c>
      <c r="E162" s="102">
        <v>41.591784338817305</v>
      </c>
      <c r="F162" s="102">
        <v>41.485275288004303</v>
      </c>
      <c r="G162" s="102">
        <v>41.361702127571135</v>
      </c>
      <c r="H162" s="102">
        <v>41.221374045720971</v>
      </c>
      <c r="I162" s="102">
        <v>41.064638783181884</v>
      </c>
      <c r="J162" s="102">
        <v>40.891880521584639</v>
      </c>
      <c r="K162" s="102">
        <v>40.703517587855814</v>
      </c>
      <c r="L162" s="102">
        <v>40.49999999991023</v>
      </c>
      <c r="M162" s="102">
        <v>40.281806879321458</v>
      </c>
      <c r="N162" s="102">
        <v>40.049443757642692</v>
      </c>
      <c r="O162" s="102">
        <v>39.80343980336373</v>
      </c>
      <c r="P162" s="102">
        <v>39.5443449958535</v>
      </c>
      <c r="Q162" s="102">
        <v>39.272727272643955</v>
      </c>
      <c r="R162" s="102">
        <v>39.161529403341532</v>
      </c>
      <c r="S162" s="102">
        <v>38.831720470385271</v>
      </c>
      <c r="T162" s="102">
        <v>38.494227021872398</v>
      </c>
      <c r="U162" s="102">
        <v>38.227152261575569</v>
      </c>
      <c r="V162" s="102">
        <v>37.969665879669357</v>
      </c>
      <c r="W162" s="102">
        <v>37.716730118990782</v>
      </c>
      <c r="X162" s="102">
        <v>37.467730897631952</v>
      </c>
      <c r="Y162" s="102">
        <v>37.222815458350368</v>
      </c>
      <c r="Z162" s="102">
        <v>36.982265163888314</v>
      </c>
      <c r="AA162" s="102">
        <v>36.745967538287914</v>
      </c>
      <c r="AB162" s="102">
        <v>36.514155244688389</v>
      </c>
      <c r="AC162" s="102">
        <v>36.286066359994116</v>
      </c>
      <c r="AD162" s="102">
        <v>36.062125580300773</v>
      </c>
      <c r="AE162" s="102">
        <v>35.842584176084834</v>
      </c>
      <c r="AF162" s="102">
        <v>35.626904073085257</v>
      </c>
      <c r="AG162" s="102">
        <v>35.369613722312351</v>
      </c>
      <c r="AH162" s="102">
        <v>35.096167492977301</v>
      </c>
      <c r="AI162" s="102">
        <v>34.806852838344113</v>
      </c>
      <c r="AJ162" s="102">
        <v>34.504455815874898</v>
      </c>
      <c r="AK162" s="102">
        <v>34.18961883007897</v>
      </c>
      <c r="AL162" s="102">
        <v>33.864170700273043</v>
      </c>
      <c r="AM162" s="102">
        <v>33.530369413998265</v>
      </c>
      <c r="AN162" s="102">
        <v>33.189611263357236</v>
      </c>
      <c r="AO162" s="102">
        <v>32.844639507595325</v>
      </c>
      <c r="AP162" s="102">
        <v>32.496383749638312</v>
      </c>
      <c r="AQ162" s="102">
        <v>32.186913663334565</v>
      </c>
      <c r="AR162" s="102">
        <v>31.893970965307933</v>
      </c>
      <c r="AS162" s="102">
        <v>31.620121458777323</v>
      </c>
      <c r="AT162" s="102">
        <v>31.36368675471067</v>
      </c>
      <c r="AU162" s="102">
        <v>31.127351779131047</v>
      </c>
      <c r="AV162" s="102">
        <v>30.909493243233509</v>
      </c>
      <c r="AW162" s="102">
        <v>30.712129415284824</v>
      </c>
      <c r="AX162" s="102">
        <v>30.533105426529076</v>
      </c>
      <c r="AY162" s="102">
        <v>30.374432910527119</v>
      </c>
      <c r="AZ162" s="102">
        <v>30.789413782550568</v>
      </c>
    </row>
    <row r="163" spans="1:52">
      <c r="A163" s="103" t="s">
        <v>132</v>
      </c>
      <c r="B163" s="90"/>
      <c r="C163" s="90">
        <v>41.752577319504482</v>
      </c>
      <c r="D163" s="90">
        <v>41.680960548793763</v>
      </c>
      <c r="E163" s="90">
        <v>41.591784338817305</v>
      </c>
      <c r="F163" s="90">
        <v>41.485275288004303</v>
      </c>
      <c r="G163" s="90">
        <v>41.361702127571135</v>
      </c>
      <c r="H163" s="90">
        <v>41.221374045720971</v>
      </c>
      <c r="I163" s="90">
        <v>41.064638783181884</v>
      </c>
      <c r="J163" s="90">
        <v>40.891880521584639</v>
      </c>
      <c r="K163" s="90">
        <v>40.703517587855814</v>
      </c>
      <c r="L163" s="90">
        <v>40.49999999991023</v>
      </c>
      <c r="M163" s="90">
        <v>40.281806879321458</v>
      </c>
      <c r="N163" s="90">
        <v>40.049443757642692</v>
      </c>
      <c r="O163" s="90">
        <v>39.80343980336373</v>
      </c>
      <c r="P163" s="90">
        <v>39.5443449958535</v>
      </c>
      <c r="Q163" s="90">
        <v>39.272727272643955</v>
      </c>
      <c r="R163" s="90">
        <v>39.161083892342909</v>
      </c>
      <c r="S163" s="90">
        <v>38.831102776431194</v>
      </c>
      <c r="T163" s="90">
        <v>38.49349056415177</v>
      </c>
      <c r="U163" s="104">
        <v>38.226263770978207</v>
      </c>
      <c r="V163" s="90">
        <v>37.968405119971663</v>
      </c>
      <c r="W163" s="90">
        <v>37.715052604064347</v>
      </c>
      <c r="X163" s="90">
        <v>37.465687712085952</v>
      </c>
      <c r="Y163" s="90">
        <v>37.220316758202053</v>
      </c>
      <c r="Z163" s="90">
        <v>36.978974433544472</v>
      </c>
      <c r="AA163" s="90">
        <v>36.741708383163875</v>
      </c>
      <c r="AB163" s="90">
        <v>36.508396978671186</v>
      </c>
      <c r="AC163" s="90">
        <v>36.278919393156492</v>
      </c>
      <c r="AD163" s="90">
        <v>36.053191068177973</v>
      </c>
      <c r="AE163" s="90">
        <v>35.831103089978491</v>
      </c>
      <c r="AF163" s="90">
        <v>35.612638251796881</v>
      </c>
      <c r="AG163" s="90">
        <v>35.351528548740319</v>
      </c>
      <c r="AH163" s="90">
        <v>35.073168760400094</v>
      </c>
      <c r="AI163" s="90">
        <v>34.778221562586253</v>
      </c>
      <c r="AJ163" s="90">
        <v>34.468116385627113</v>
      </c>
      <c r="AK163" s="90">
        <v>34.144056233705776</v>
      </c>
      <c r="AL163" s="90">
        <v>33.807124048009669</v>
      </c>
      <c r="AM163" s="90">
        <v>33.458795841490634</v>
      </c>
      <c r="AN163" s="90">
        <v>33.100161464327705</v>
      </c>
      <c r="AO163" s="90">
        <v>32.732714237102165</v>
      </c>
      <c r="AP163" s="90">
        <v>32.357498877688307</v>
      </c>
      <c r="AQ163" s="90">
        <v>32.015132629680977</v>
      </c>
      <c r="AR163" s="90">
        <v>31.682994357739602</v>
      </c>
      <c r="AS163" s="90">
        <v>31.361146404257251</v>
      </c>
      <c r="AT163" s="90">
        <v>31.048876537140245</v>
      </c>
      <c r="AU163" s="90">
        <v>30.746227666490196</v>
      </c>
      <c r="AV163" s="90">
        <v>30.452431604323163</v>
      </c>
      <c r="AW163" s="90">
        <v>30.167408483508545</v>
      </c>
      <c r="AX163" s="90">
        <v>29.890689067523731</v>
      </c>
      <c r="AY163" s="90">
        <v>29.622049403509184</v>
      </c>
      <c r="AZ163" s="90">
        <v>29.899072100247704</v>
      </c>
    </row>
    <row r="164" spans="1:52">
      <c r="A164" s="103" t="s">
        <v>133</v>
      </c>
      <c r="B164" s="90"/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40.676385242184665</v>
      </c>
      <c r="U164" s="90">
        <v>40.497296923099881</v>
      </c>
      <c r="V164" s="90">
        <v>40.31744770515872</v>
      </c>
      <c r="W164" s="90">
        <v>40.139524147796543</v>
      </c>
      <c r="X164" s="90">
        <v>39.961231961180872</v>
      </c>
      <c r="Y164" s="90">
        <v>39.783998644336549</v>
      </c>
      <c r="Z164" s="90">
        <v>39.606520462938917</v>
      </c>
      <c r="AA164" s="90">
        <v>39.430193191744813</v>
      </c>
      <c r="AB164" s="90">
        <v>39.253658864792428</v>
      </c>
      <c r="AC164" s="90">
        <v>39.078194489473823</v>
      </c>
      <c r="AD164" s="90">
        <v>38.902389686145035</v>
      </c>
      <c r="AE164" s="90">
        <v>38.727558002708513</v>
      </c>
      <c r="AF164" s="90">
        <v>38.552343342898489</v>
      </c>
      <c r="AG164" s="90">
        <v>38.341400043920601</v>
      </c>
      <c r="AH164" s="90">
        <v>38.11211119195449</v>
      </c>
      <c r="AI164" s="90">
        <v>37.866487346671057</v>
      </c>
      <c r="AJ164" s="90">
        <v>37.602785128164442</v>
      </c>
      <c r="AK164" s="90">
        <v>37.323942170703766</v>
      </c>
      <c r="AL164" s="90">
        <v>37.027663178202857</v>
      </c>
      <c r="AM164" s="90">
        <v>36.717926674451888</v>
      </c>
      <c r="AN164" s="90">
        <v>36.391712803829613</v>
      </c>
      <c r="AO164" s="90">
        <v>36.054137996236769</v>
      </c>
      <c r="AP164" s="90">
        <v>35.701437696969961</v>
      </c>
      <c r="AQ164" s="90">
        <v>35.376344605502105</v>
      </c>
      <c r="AR164" s="90">
        <v>35.053802936609593</v>
      </c>
      <c r="AS164" s="90">
        <v>34.739766398268607</v>
      </c>
      <c r="AT164" s="90">
        <v>34.428689709797851</v>
      </c>
      <c r="AU164" s="90">
        <v>34.126257648488448</v>
      </c>
      <c r="AV164" s="90">
        <v>33.827324723695106</v>
      </c>
      <c r="AW164" s="90">
        <v>33.537077353185801</v>
      </c>
      <c r="AX164" s="90">
        <v>33.250788357341513</v>
      </c>
      <c r="AY164" s="90">
        <v>32.973250801589572</v>
      </c>
      <c r="AZ164" s="90">
        <v>33.257876738195556</v>
      </c>
    </row>
    <row r="165" spans="1:52">
      <c r="A165" s="103" t="s">
        <v>150</v>
      </c>
      <c r="B165" s="90"/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43.086027911787141</v>
      </c>
      <c r="S165" s="90">
        <v>42.841142183522187</v>
      </c>
      <c r="T165" s="90">
        <v>42.602229378689792</v>
      </c>
      <c r="U165" s="90">
        <v>42.40786369434656</v>
      </c>
      <c r="V165" s="90">
        <v>42.214906240383122</v>
      </c>
      <c r="W165" s="90">
        <v>42.021625135596572</v>
      </c>
      <c r="X165" s="90">
        <v>41.827931032171513</v>
      </c>
      <c r="Y165" s="90">
        <v>41.637372866251162</v>
      </c>
      <c r="Z165" s="90">
        <v>41.446290080476835</v>
      </c>
      <c r="AA165" s="90">
        <v>41.256547776687128</v>
      </c>
      <c r="AB165" s="90">
        <v>41.067832397483514</v>
      </c>
      <c r="AC165" s="90">
        <v>40.878870278929952</v>
      </c>
      <c r="AD165" s="90">
        <v>40.69102424359771</v>
      </c>
      <c r="AE165" s="90">
        <v>40.504542544491414</v>
      </c>
      <c r="AF165" s="90">
        <v>40.317520554670764</v>
      </c>
      <c r="AG165" s="90">
        <v>40.094759181653366</v>
      </c>
      <c r="AH165" s="90">
        <v>39.853081518866553</v>
      </c>
      <c r="AI165" s="90">
        <v>39.595558039620848</v>
      </c>
      <c r="AJ165" s="90">
        <v>39.320564502562057</v>
      </c>
      <c r="AK165" s="90">
        <v>39.029426370607069</v>
      </c>
      <c r="AL165" s="90">
        <v>38.722566581562702</v>
      </c>
      <c r="AM165" s="90">
        <v>38.400996898862147</v>
      </c>
      <c r="AN165" s="90">
        <v>38.065128955353082</v>
      </c>
      <c r="AO165" s="90">
        <v>37.716212166098799</v>
      </c>
      <c r="AP165" s="90">
        <v>37.355480362271329</v>
      </c>
      <c r="AQ165" s="90">
        <v>37.017853767121352</v>
      </c>
      <c r="AR165" s="90">
        <v>36.688678488729728</v>
      </c>
      <c r="AS165" s="90">
        <v>36.363060937891653</v>
      </c>
      <c r="AT165" s="90">
        <v>36.043173818588087</v>
      </c>
      <c r="AU165" s="90">
        <v>35.727780564430951</v>
      </c>
      <c r="AV165" s="90">
        <v>35.419180638981523</v>
      </c>
      <c r="AW165" s="90">
        <v>35.115152579624734</v>
      </c>
      <c r="AX165" s="90">
        <v>34.816521429835873</v>
      </c>
      <c r="AY165" s="90">
        <v>34.522948708802481</v>
      </c>
      <c r="AZ165" s="90">
        <v>34.821706668646257</v>
      </c>
    </row>
    <row r="166" spans="1:52">
      <c r="A166" s="103" t="s">
        <v>144</v>
      </c>
      <c r="B166" s="90"/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51.515978325607058</v>
      </c>
      <c r="W166" s="90">
        <v>51.23463102054734</v>
      </c>
      <c r="X166" s="90">
        <v>50.952469033737607</v>
      </c>
      <c r="Y166" s="90">
        <v>50.67553634672003</v>
      </c>
      <c r="Z166" s="90">
        <v>50.394741282892063</v>
      </c>
      <c r="AA166" s="90">
        <v>50.117008953059837</v>
      </c>
      <c r="AB166" s="90">
        <v>49.839116008295427</v>
      </c>
      <c r="AC166" s="90">
        <v>49.564206914883137</v>
      </c>
      <c r="AD166" s="90">
        <v>49.287738912880108</v>
      </c>
      <c r="AE166" s="90">
        <v>49.013694523699165</v>
      </c>
      <c r="AF166" s="90">
        <v>48.737366724650499</v>
      </c>
      <c r="AG166" s="90">
        <v>48.40542007590215</v>
      </c>
      <c r="AH166" s="90">
        <v>48.042626318449358</v>
      </c>
      <c r="AI166" s="90">
        <v>47.654328909759855</v>
      </c>
      <c r="AJ166" s="90">
        <v>47.23587449675977</v>
      </c>
      <c r="AK166" s="90">
        <v>46.79283076434082</v>
      </c>
      <c r="AL166" s="90">
        <v>46.321284566724451</v>
      </c>
      <c r="AM166" s="90">
        <v>45.828370007135121</v>
      </c>
      <c r="AN166" s="90">
        <v>45.308174975810935</v>
      </c>
      <c r="AO166" s="90">
        <v>44.770048210889072</v>
      </c>
      <c r="AP166" s="90">
        <v>44.207210455881786</v>
      </c>
      <c r="AQ166" s="90">
        <v>43.690188418737996</v>
      </c>
      <c r="AR166" s="90">
        <v>43.181978428475738</v>
      </c>
      <c r="AS166" s="90">
        <v>42.685205560529781</v>
      </c>
      <c r="AT166" s="90">
        <v>42.193532055311486</v>
      </c>
      <c r="AU166" s="90">
        <v>41.714420724614669</v>
      </c>
      <c r="AV166" s="90">
        <v>41.242918524951349</v>
      </c>
      <c r="AW166" s="90">
        <v>40.784990887836479</v>
      </c>
      <c r="AX166" s="90">
        <v>40.332688518707521</v>
      </c>
      <c r="AY166" s="90">
        <v>39.894147832066238</v>
      </c>
      <c r="AZ166" s="90">
        <v>40.343788046057057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/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16.755243606616141</v>
      </c>
      <c r="AE172" s="102">
        <v>16.71327427539493</v>
      </c>
      <c r="AF172" s="102">
        <v>16.67273680707919</v>
      </c>
      <c r="AG172" s="102">
        <v>16.626076508347897</v>
      </c>
      <c r="AH172" s="102">
        <v>16.576406798576208</v>
      </c>
      <c r="AI172" s="102">
        <v>16.523801905195295</v>
      </c>
      <c r="AJ172" s="102">
        <v>16.468418313307335</v>
      </c>
      <c r="AK172" s="102">
        <v>16.410446471541199</v>
      </c>
      <c r="AL172" s="102">
        <v>16.350068112686223</v>
      </c>
      <c r="AM172" s="102">
        <v>16.287484974637938</v>
      </c>
      <c r="AN172" s="102">
        <v>16.222871641284605</v>
      </c>
      <c r="AO172" s="102">
        <v>16.156430165239385</v>
      </c>
      <c r="AP172" s="102">
        <v>16.088356530961814</v>
      </c>
      <c r="AQ172" s="102">
        <v>16.025306147284191</v>
      </c>
      <c r="AR172" s="102">
        <v>15.963692638186531</v>
      </c>
      <c r="AS172" s="102">
        <v>15.903501254931324</v>
      </c>
      <c r="AT172" s="102">
        <v>15.844687908277873</v>
      </c>
      <c r="AU172" s="102">
        <v>15.787232063169911</v>
      </c>
      <c r="AV172" s="102">
        <v>15.731100714095335</v>
      </c>
      <c r="AW172" s="102">
        <v>15.676242012593738</v>
      </c>
      <c r="AX172" s="102">
        <v>15.622610857960357</v>
      </c>
      <c r="AY172" s="102">
        <v>15.570183859370701</v>
      </c>
      <c r="AZ172" s="102">
        <v>15.623848604888098</v>
      </c>
    </row>
    <row r="173" spans="1:52">
      <c r="A173" s="103" t="s">
        <v>136</v>
      </c>
      <c r="B173" s="90"/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/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/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16.755243606616141</v>
      </c>
      <c r="AE175" s="90">
        <v>16.71327427539493</v>
      </c>
      <c r="AF175" s="90">
        <v>16.67273680707919</v>
      </c>
      <c r="AG175" s="90">
        <v>16.626076508347897</v>
      </c>
      <c r="AH175" s="90">
        <v>16.576406798576208</v>
      </c>
      <c r="AI175" s="90">
        <v>16.523801905195295</v>
      </c>
      <c r="AJ175" s="90">
        <v>16.468418313307335</v>
      </c>
      <c r="AK175" s="90">
        <v>16.410446471541199</v>
      </c>
      <c r="AL175" s="90">
        <v>16.350068112686223</v>
      </c>
      <c r="AM175" s="90">
        <v>16.287484974637938</v>
      </c>
      <c r="AN175" s="90">
        <v>16.222871641284605</v>
      </c>
      <c r="AO175" s="90">
        <v>16.156430165239385</v>
      </c>
      <c r="AP175" s="90">
        <v>16.088356530961814</v>
      </c>
      <c r="AQ175" s="90">
        <v>16.025306147284191</v>
      </c>
      <c r="AR175" s="90">
        <v>15.963692638186531</v>
      </c>
      <c r="AS175" s="90">
        <v>15.903501254931324</v>
      </c>
      <c r="AT175" s="90">
        <v>15.844687908277873</v>
      </c>
      <c r="AU175" s="90">
        <v>15.787232063169911</v>
      </c>
      <c r="AV175" s="90">
        <v>15.731100714095335</v>
      </c>
      <c r="AW175" s="90">
        <v>15.676242012593738</v>
      </c>
      <c r="AX175" s="90">
        <v>15.622610857960357</v>
      </c>
      <c r="AY175" s="90">
        <v>15.570183859370701</v>
      </c>
      <c r="AZ175" s="90">
        <v>15.623848604888098</v>
      </c>
    </row>
    <row r="176" spans="1:52">
      <c r="A176" s="103" t="s">
        <v>145</v>
      </c>
      <c r="B176" s="90"/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/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23.474103608350731</v>
      </c>
      <c r="S177" s="102">
        <v>23.444397184238269</v>
      </c>
      <c r="T177" s="102">
        <v>23.36958984718315</v>
      </c>
      <c r="U177" s="102">
        <v>23.319553751216173</v>
      </c>
      <c r="V177" s="102">
        <v>23.270044644078542</v>
      </c>
      <c r="W177" s="102">
        <v>0</v>
      </c>
      <c r="X177" s="102">
        <v>0</v>
      </c>
      <c r="Y177" s="102">
        <v>0</v>
      </c>
      <c r="Z177" s="102">
        <v>0</v>
      </c>
      <c r="AA177" s="102">
        <v>0</v>
      </c>
      <c r="AB177" s="102">
        <v>0</v>
      </c>
      <c r="AC177" s="102">
        <v>0</v>
      </c>
      <c r="AD177" s="102">
        <v>0</v>
      </c>
      <c r="AE177" s="102">
        <v>0</v>
      </c>
      <c r="AF177" s="102">
        <v>22.735844569119315</v>
      </c>
      <c r="AG177" s="102">
        <v>22.677479277848388</v>
      </c>
      <c r="AH177" s="102">
        <v>22.615692443316874</v>
      </c>
      <c r="AI177" s="102">
        <v>22.552608518839332</v>
      </c>
      <c r="AJ177" s="102">
        <v>22.486106494289505</v>
      </c>
      <c r="AK177" s="102">
        <v>22.417096754573784</v>
      </c>
      <c r="AL177" s="102">
        <v>22.345577120328326</v>
      </c>
      <c r="AM177" s="102">
        <v>22.271633143111966</v>
      </c>
      <c r="AN177" s="102">
        <v>22.195925283918665</v>
      </c>
      <c r="AO177" s="102">
        <v>22.118208651926345</v>
      </c>
      <c r="AP177" s="102">
        <v>22.039059698245989</v>
      </c>
      <c r="AQ177" s="102">
        <v>21.965174975120842</v>
      </c>
      <c r="AR177" s="102">
        <v>21.893537054086796</v>
      </c>
      <c r="AS177" s="102">
        <v>21.82363800496784</v>
      </c>
      <c r="AT177" s="102">
        <v>21.755451985382884</v>
      </c>
      <c r="AU177" s="102">
        <v>21.688916478485314</v>
      </c>
      <c r="AV177" s="102">
        <v>21.62407691187639</v>
      </c>
      <c r="AW177" s="102">
        <v>21.560764242209689</v>
      </c>
      <c r="AX177" s="102">
        <v>21.499225341990339</v>
      </c>
      <c r="AY177" s="102">
        <v>21.438944211339891</v>
      </c>
      <c r="AZ177" s="102">
        <v>21.495689225414591</v>
      </c>
    </row>
    <row r="178" spans="1:52">
      <c r="A178" s="103" t="s">
        <v>140</v>
      </c>
      <c r="B178" s="90"/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22.626382569906159</v>
      </c>
      <c r="AG178" s="90">
        <v>22.574282846703134</v>
      </c>
      <c r="AH178" s="90">
        <v>22.51892089512156</v>
      </c>
      <c r="AI178" s="90">
        <v>22.460246458995417</v>
      </c>
      <c r="AJ178" s="90">
        <v>22.398445952778996</v>
      </c>
      <c r="AK178" s="90">
        <v>22.333738686237275</v>
      </c>
      <c r="AL178" s="90">
        <v>22.26629955276734</v>
      </c>
      <c r="AM178" s="90">
        <v>22.196413472541373</v>
      </c>
      <c r="AN178" s="90">
        <v>22.124221772081857</v>
      </c>
      <c r="AO178" s="90">
        <v>22.049986029300371</v>
      </c>
      <c r="AP178" s="90">
        <v>21.973943337907262</v>
      </c>
      <c r="AQ178" s="90">
        <v>21.90356144531961</v>
      </c>
      <c r="AR178" s="90">
        <v>21.834798524386208</v>
      </c>
      <c r="AS178" s="90">
        <v>21.767617402710957</v>
      </c>
      <c r="AT178" s="90">
        <v>21.701979418631964</v>
      </c>
      <c r="AU178" s="90">
        <v>21.637839772446036</v>
      </c>
      <c r="AV178" s="90">
        <v>21.57525043941261</v>
      </c>
      <c r="AW178" s="90">
        <v>21.514127833578073</v>
      </c>
      <c r="AX178" s="90">
        <v>21.454317400089057</v>
      </c>
      <c r="AY178" s="90">
        <v>21.395876359247289</v>
      </c>
      <c r="AZ178" s="90">
        <v>21.45570706724024</v>
      </c>
    </row>
    <row r="179" spans="1:52">
      <c r="A179" s="105" t="s">
        <v>146</v>
      </c>
      <c r="B179" s="92"/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23.474103608350731</v>
      </c>
      <c r="S179" s="92">
        <v>23.444397184238269</v>
      </c>
      <c r="T179" s="92">
        <v>23.36958984718315</v>
      </c>
      <c r="U179" s="92">
        <v>23.319553751216173</v>
      </c>
      <c r="V179" s="92">
        <v>23.270044644078542</v>
      </c>
      <c r="W179" s="92">
        <v>0</v>
      </c>
      <c r="X179" s="92">
        <v>0</v>
      </c>
      <c r="Y179" s="92">
        <v>0</v>
      </c>
      <c r="Z179" s="92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22.828106493436241</v>
      </c>
      <c r="AG179" s="92">
        <v>22.780675708993648</v>
      </c>
      <c r="AH179" s="92">
        <v>22.730955115170268</v>
      </c>
      <c r="AI179" s="92">
        <v>22.679098394621434</v>
      </c>
      <c r="AJ179" s="92">
        <v>22.623928572936961</v>
      </c>
      <c r="AK179" s="92">
        <v>22.566544528597287</v>
      </c>
      <c r="AL179" s="92">
        <v>22.507394649953579</v>
      </c>
      <c r="AM179" s="92">
        <v>22.446277091472819</v>
      </c>
      <c r="AN179" s="92">
        <v>22.383963288641684</v>
      </c>
      <c r="AO179" s="92">
        <v>22.319362769805984</v>
      </c>
      <c r="AP179" s="92">
        <v>22.253751588154767</v>
      </c>
      <c r="AQ179" s="92">
        <v>22.192923795167939</v>
      </c>
      <c r="AR179" s="92">
        <v>22.134223103130896</v>
      </c>
      <c r="AS179" s="92">
        <v>22.076055925075661</v>
      </c>
      <c r="AT179" s="92">
        <v>22.019400463041546</v>
      </c>
      <c r="AU179" s="92">
        <v>21.963979128745212</v>
      </c>
      <c r="AV179" s="92">
        <v>21.910036650041395</v>
      </c>
      <c r="AW179" s="92">
        <v>21.857016200785093</v>
      </c>
      <c r="AX179" s="92">
        <v>21.805458030373781</v>
      </c>
      <c r="AY179" s="92">
        <v>21.754415148358248</v>
      </c>
      <c r="AZ179" s="92">
        <v>21.806370033372911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</row>
    <row r="183" spans="1:52">
      <c r="A183" s="108" t="s">
        <v>153</v>
      </c>
      <c r="B183" s="102"/>
      <c r="C183" s="102">
        <v>250.41202142406968</v>
      </c>
      <c r="D183" s="102">
        <v>212.9632892167559</v>
      </c>
      <c r="E183" s="102">
        <v>200.58710803164286</v>
      </c>
      <c r="F183" s="102">
        <v>242.59005500381653</v>
      </c>
      <c r="G183" s="102">
        <v>235.75425298507432</v>
      </c>
      <c r="H183" s="102">
        <v>190.00757412673818</v>
      </c>
      <c r="I183" s="102">
        <v>227.41929803330851</v>
      </c>
      <c r="J183" s="102">
        <v>188.34481008863168</v>
      </c>
      <c r="K183" s="102">
        <v>183.42155748617799</v>
      </c>
      <c r="L183" s="102">
        <v>172.92720225210977</v>
      </c>
      <c r="M183" s="102">
        <v>190.43424962665657</v>
      </c>
      <c r="N183" s="102">
        <v>165.85298152451608</v>
      </c>
      <c r="O183" s="102">
        <v>166.34611973389653</v>
      </c>
      <c r="P183" s="102">
        <v>176.25728342726157</v>
      </c>
      <c r="Q183" s="102">
        <v>178.47706214855509</v>
      </c>
      <c r="R183" s="102">
        <v>133.88761220223046</v>
      </c>
      <c r="S183" s="102">
        <v>136.79788514616251</v>
      </c>
      <c r="T183" s="102">
        <v>136.238727860637</v>
      </c>
      <c r="U183" s="102">
        <v>136.15252877403168</v>
      </c>
      <c r="V183" s="102">
        <v>135.955699562793</v>
      </c>
      <c r="W183" s="102">
        <v>135.48048899496422</v>
      </c>
      <c r="X183" s="102">
        <v>135.387871977956</v>
      </c>
      <c r="Y183" s="102">
        <v>133.87493936660346</v>
      </c>
      <c r="Z183" s="102">
        <v>133.15999255687501</v>
      </c>
      <c r="AA183" s="102">
        <v>132.77349785620112</v>
      </c>
      <c r="AB183" s="102">
        <v>132.07835679791629</v>
      </c>
      <c r="AC183" s="102">
        <v>131.90981369406362</v>
      </c>
      <c r="AD183" s="102">
        <v>131.82669577042847</v>
      </c>
      <c r="AE183" s="102">
        <v>130.42839487185501</v>
      </c>
      <c r="AF183" s="102">
        <v>129.19322246284017</v>
      </c>
      <c r="AG183" s="102">
        <v>127.23145415003326</v>
      </c>
      <c r="AH183" s="102">
        <v>129.54722344807993</v>
      </c>
      <c r="AI183" s="102">
        <v>127.8039782797389</v>
      </c>
      <c r="AJ183" s="102">
        <v>125.76984312215751</v>
      </c>
      <c r="AK183" s="102">
        <v>124.24840418211578</v>
      </c>
      <c r="AL183" s="102">
        <v>122.74489969313397</v>
      </c>
      <c r="AM183" s="102">
        <v>121.68990641737211</v>
      </c>
      <c r="AN183" s="102">
        <v>120.4469869133264</v>
      </c>
      <c r="AO183" s="102">
        <v>119.43970285787306</v>
      </c>
      <c r="AP183" s="102">
        <v>117.94445711835584</v>
      </c>
      <c r="AQ183" s="102">
        <v>116.00197062743429</v>
      </c>
      <c r="AR183" s="102">
        <v>115.14706389088063</v>
      </c>
      <c r="AS183" s="102">
        <v>113.3287583539101</v>
      </c>
      <c r="AT183" s="102">
        <v>112.9512518911359</v>
      </c>
      <c r="AU183" s="102">
        <v>111.76780597551804</v>
      </c>
      <c r="AV183" s="102">
        <v>110.2019113670753</v>
      </c>
      <c r="AW183" s="102">
        <v>107.955206214805</v>
      </c>
      <c r="AX183" s="102">
        <v>106.88978955972279</v>
      </c>
      <c r="AY183" s="102">
        <v>106.12566129375045</v>
      </c>
      <c r="AZ183" s="102">
        <v>105.11634796678905</v>
      </c>
    </row>
    <row r="184" spans="1:52">
      <c r="A184" s="89" t="s">
        <v>132</v>
      </c>
      <c r="B184" s="90"/>
      <c r="C184" s="90">
        <v>321.63267601974087</v>
      </c>
      <c r="D184" s="90">
        <v>245.82663125094257</v>
      </c>
      <c r="E184" s="90">
        <v>222.92749821727492</v>
      </c>
      <c r="F184" s="90">
        <v>287.02211668590473</v>
      </c>
      <c r="G184" s="90">
        <v>290.33586155615308</v>
      </c>
      <c r="H184" s="90">
        <v>234.36428429593019</v>
      </c>
      <c r="I184" s="90">
        <v>272.69910686851193</v>
      </c>
      <c r="J184" s="90">
        <v>220.94495350931496</v>
      </c>
      <c r="K184" s="90">
        <v>232.58839812983999</v>
      </c>
      <c r="L184" s="90">
        <v>232.58470455950868</v>
      </c>
      <c r="M184" s="90">
        <v>228.7576290047094</v>
      </c>
      <c r="N184" s="90">
        <v>185.84472920464384</v>
      </c>
      <c r="O184" s="90">
        <v>179.53279732961437</v>
      </c>
      <c r="P184" s="90">
        <v>210.07196127117095</v>
      </c>
      <c r="Q184" s="90">
        <v>182.43292207836313</v>
      </c>
      <c r="R184" s="90">
        <v>156.5828343354373</v>
      </c>
      <c r="S184" s="90">
        <v>160.32025536495988</v>
      </c>
      <c r="T184" s="90">
        <v>159.98600459021563</v>
      </c>
      <c r="U184" s="90">
        <v>159.87151802033478</v>
      </c>
      <c r="V184" s="90">
        <v>159.51038095082808</v>
      </c>
      <c r="W184" s="90">
        <v>158.37174645214</v>
      </c>
      <c r="X184" s="90">
        <v>158.21205969042163</v>
      </c>
      <c r="Y184" s="90">
        <v>156.58343579181505</v>
      </c>
      <c r="Z184" s="90">
        <v>155.83837032008691</v>
      </c>
      <c r="AA184" s="90">
        <v>155.39257786489659</v>
      </c>
      <c r="AB184" s="90">
        <v>154.7381621084528</v>
      </c>
      <c r="AC184" s="90">
        <v>153.91231697260542</v>
      </c>
      <c r="AD184" s="90">
        <v>154.40878322739749</v>
      </c>
      <c r="AE184" s="90">
        <v>152.98829468265848</v>
      </c>
      <c r="AF184" s="90">
        <v>151.64550164588974</v>
      </c>
      <c r="AG184" s="90">
        <v>150.42048896889986</v>
      </c>
      <c r="AH184" s="90">
        <v>153.04399863354797</v>
      </c>
      <c r="AI184" s="90">
        <v>150.51310606958276</v>
      </c>
      <c r="AJ184" s="90">
        <v>148.75761475103462</v>
      </c>
      <c r="AK184" s="90">
        <v>147.18767904296209</v>
      </c>
      <c r="AL184" s="90">
        <v>145.40152885764039</v>
      </c>
      <c r="AM184" s="90">
        <v>143.81943740641026</v>
      </c>
      <c r="AN184" s="90">
        <v>143.0694519446902</v>
      </c>
      <c r="AO184" s="90">
        <v>142.27110960558642</v>
      </c>
      <c r="AP184" s="90">
        <v>140.91693548942558</v>
      </c>
      <c r="AQ184" s="90">
        <v>138.66760529064865</v>
      </c>
      <c r="AR184" s="90">
        <v>137.72264781206238</v>
      </c>
      <c r="AS184" s="90">
        <v>135.4931401266127</v>
      </c>
      <c r="AT184" s="90">
        <v>135.27819115649362</v>
      </c>
      <c r="AU184" s="90">
        <v>134.25833109537308</v>
      </c>
      <c r="AV184" s="90">
        <v>132.85134933772852</v>
      </c>
      <c r="AW184" s="90">
        <v>129.89313568470254</v>
      </c>
      <c r="AX184" s="90">
        <v>129.50607906698778</v>
      </c>
      <c r="AY184" s="90">
        <v>128.46418192215523</v>
      </c>
      <c r="AZ184" s="90">
        <v>127.54105521024586</v>
      </c>
    </row>
    <row r="185" spans="1:52">
      <c r="A185" s="89" t="s">
        <v>154</v>
      </c>
      <c r="B185" s="90"/>
      <c r="C185" s="90">
        <v>209.18043840454303</v>
      </c>
      <c r="D185" s="90">
        <v>193.72240665388162</v>
      </c>
      <c r="E185" s="90">
        <v>193.52200177285044</v>
      </c>
      <c r="F185" s="90">
        <v>189.51192540571279</v>
      </c>
      <c r="G185" s="90">
        <v>218.65444068846847</v>
      </c>
      <c r="H185" s="90">
        <v>162.51711025388298</v>
      </c>
      <c r="I185" s="90">
        <v>189.29520390329614</v>
      </c>
      <c r="J185" s="90">
        <v>176.61843023397142</v>
      </c>
      <c r="K185" s="90">
        <v>158.49997174687002</v>
      </c>
      <c r="L185" s="90">
        <v>153.22874898637841</v>
      </c>
      <c r="M185" s="90">
        <v>152.63458831731668</v>
      </c>
      <c r="N185" s="90">
        <v>142.42053332987825</v>
      </c>
      <c r="O185" s="90">
        <v>159.55632483486107</v>
      </c>
      <c r="P185" s="90">
        <v>152.67771191940309</v>
      </c>
      <c r="Q185" s="90">
        <v>176.64592610895585</v>
      </c>
      <c r="R185" s="90">
        <v>122.458246819371</v>
      </c>
      <c r="S185" s="90">
        <v>124.77321277610045</v>
      </c>
      <c r="T185" s="90">
        <v>124.24180789154779</v>
      </c>
      <c r="U185" s="90">
        <v>124.44704975436514</v>
      </c>
      <c r="V185" s="90">
        <v>124.41159356708764</v>
      </c>
      <c r="W185" s="90">
        <v>124.27229895395098</v>
      </c>
      <c r="X185" s="90">
        <v>124.2400923759629</v>
      </c>
      <c r="Y185" s="90">
        <v>123.04267377273018</v>
      </c>
      <c r="Z185" s="90">
        <v>122.44395506831691</v>
      </c>
      <c r="AA185" s="90">
        <v>121.98129221555374</v>
      </c>
      <c r="AB185" s="90">
        <v>121.48246196575388</v>
      </c>
      <c r="AC185" s="90">
        <v>121.75881897362483</v>
      </c>
      <c r="AD185" s="90">
        <v>121.51733443219888</v>
      </c>
      <c r="AE185" s="90">
        <v>120.15288871936714</v>
      </c>
      <c r="AF185" s="90">
        <v>119.17144699321209</v>
      </c>
      <c r="AG185" s="90">
        <v>117.33843108844592</v>
      </c>
      <c r="AH185" s="90">
        <v>119.13549520516499</v>
      </c>
      <c r="AI185" s="90">
        <v>117.91576733842369</v>
      </c>
      <c r="AJ185" s="90">
        <v>115.59918888838114</v>
      </c>
      <c r="AK185" s="90">
        <v>114.43608506781771</v>
      </c>
      <c r="AL185" s="90">
        <v>113.56257517933665</v>
      </c>
      <c r="AM185" s="90">
        <v>112.81004180241946</v>
      </c>
      <c r="AN185" s="90">
        <v>111.67982911026434</v>
      </c>
      <c r="AO185" s="90">
        <v>110.82246886108312</v>
      </c>
      <c r="AP185" s="90">
        <v>109.32457807713551</v>
      </c>
      <c r="AQ185" s="90">
        <v>107.85888570021648</v>
      </c>
      <c r="AR185" s="90">
        <v>106.96373383458861</v>
      </c>
      <c r="AS185" s="90">
        <v>105.74480250671374</v>
      </c>
      <c r="AT185" s="90">
        <v>105.50703785385031</v>
      </c>
      <c r="AU185" s="90">
        <v>104.73361917620819</v>
      </c>
      <c r="AV185" s="90">
        <v>103.32680576191662</v>
      </c>
      <c r="AW185" s="90">
        <v>101.52117453746571</v>
      </c>
      <c r="AX185" s="90">
        <v>100.44334506674166</v>
      </c>
      <c r="AY185" s="90">
        <v>99.855633642951489</v>
      </c>
      <c r="AZ185" s="90">
        <v>99.082613950974974</v>
      </c>
    </row>
    <row r="186" spans="1:52">
      <c r="A186" s="108" t="s">
        <v>117</v>
      </c>
      <c r="B186" s="102"/>
      <c r="C186" s="102">
        <v>262.16398319455431</v>
      </c>
      <c r="D186" s="102">
        <v>257.5843372989342</v>
      </c>
      <c r="E186" s="102">
        <v>222.86921819829513</v>
      </c>
      <c r="F186" s="102">
        <v>234.51435934393913</v>
      </c>
      <c r="G186" s="102">
        <v>227.60715800478982</v>
      </c>
      <c r="H186" s="102">
        <v>240.48417187554929</v>
      </c>
      <c r="I186" s="102">
        <v>239.43397818056118</v>
      </c>
      <c r="J186" s="102">
        <v>233.44483535315968</v>
      </c>
      <c r="K186" s="102">
        <v>245.8675519732696</v>
      </c>
      <c r="L186" s="102">
        <v>233.55044301911454</v>
      </c>
      <c r="M186" s="102">
        <v>260.96750614765875</v>
      </c>
      <c r="N186" s="102">
        <v>209.87228505872463</v>
      </c>
      <c r="O186" s="102">
        <v>210.4339205050492</v>
      </c>
      <c r="P186" s="102">
        <v>206.06047313440718</v>
      </c>
      <c r="Q186" s="102">
        <v>207.95685692088091</v>
      </c>
      <c r="R186" s="102">
        <v>205.2716172317254</v>
      </c>
      <c r="S186" s="102">
        <v>204.28427186018192</v>
      </c>
      <c r="T186" s="102">
        <v>201.47495192861885</v>
      </c>
      <c r="U186" s="102">
        <v>199.74246884635258</v>
      </c>
      <c r="V186" s="102">
        <v>197.89958328474404</v>
      </c>
      <c r="W186" s="102">
        <v>197.70508406320843</v>
      </c>
      <c r="X186" s="102">
        <v>198.75668679058924</v>
      </c>
      <c r="Y186" s="102">
        <v>206.8410394972326</v>
      </c>
      <c r="Z186" s="102">
        <v>199.52071591551353</v>
      </c>
      <c r="AA186" s="102">
        <v>204.33323155671226</v>
      </c>
      <c r="AB186" s="102">
        <v>210.72122568023545</v>
      </c>
      <c r="AC186" s="102">
        <v>208.74714192654818</v>
      </c>
      <c r="AD186" s="102">
        <v>195.96863731569076</v>
      </c>
      <c r="AE186" s="102">
        <v>194.62778886056671</v>
      </c>
      <c r="AF186" s="102">
        <v>195.31932911323463</v>
      </c>
      <c r="AG186" s="102">
        <v>192.33309918866277</v>
      </c>
      <c r="AH186" s="102">
        <v>189.32473427924322</v>
      </c>
      <c r="AI186" s="102">
        <v>191.89493017080065</v>
      </c>
      <c r="AJ186" s="102">
        <v>187.91868293252574</v>
      </c>
      <c r="AK186" s="102">
        <v>183.31582196139229</v>
      </c>
      <c r="AL186" s="102">
        <v>186.15200127869963</v>
      </c>
      <c r="AM186" s="102">
        <v>180.53249557135499</v>
      </c>
      <c r="AN186" s="102">
        <v>178.22107322487028</v>
      </c>
      <c r="AO186" s="102">
        <v>174.97400739587991</v>
      </c>
      <c r="AP186" s="102">
        <v>173.8711013046761</v>
      </c>
      <c r="AQ186" s="102">
        <v>173.2820564976779</v>
      </c>
      <c r="AR186" s="102">
        <v>170.48834813742334</v>
      </c>
      <c r="AS186" s="102">
        <v>170.7154917069588</v>
      </c>
      <c r="AT186" s="102">
        <v>171.77384259931631</v>
      </c>
      <c r="AU186" s="102">
        <v>165.89595320122763</v>
      </c>
      <c r="AV186" s="102">
        <v>162.08355703136695</v>
      </c>
      <c r="AW186" s="102">
        <v>164.26517607409713</v>
      </c>
      <c r="AX186" s="102">
        <v>162.74235933163578</v>
      </c>
      <c r="AY186" s="102">
        <v>161.34501260183214</v>
      </c>
      <c r="AZ186" s="102">
        <v>157.40853083067765</v>
      </c>
    </row>
    <row r="187" spans="1:52">
      <c r="A187" s="108" t="s">
        <v>118</v>
      </c>
      <c r="B187" s="102"/>
      <c r="C187" s="102">
        <v>50.185142115150782</v>
      </c>
      <c r="D187" s="102">
        <v>49.833620673754609</v>
      </c>
      <c r="E187" s="102">
        <v>47.041552482828777</v>
      </c>
      <c r="F187" s="102">
        <v>50.671562315297059</v>
      </c>
      <c r="G187" s="102">
        <v>44.277287030328409</v>
      </c>
      <c r="H187" s="102">
        <v>45.709800100340402</v>
      </c>
      <c r="I187" s="102">
        <v>47.8446903669657</v>
      </c>
      <c r="J187" s="102">
        <v>47.189496952976377</v>
      </c>
      <c r="K187" s="102">
        <v>43.521928450957311</v>
      </c>
      <c r="L187" s="102">
        <v>45.32299848328487</v>
      </c>
      <c r="M187" s="102">
        <v>47.017698934521839</v>
      </c>
      <c r="N187" s="102">
        <v>42.436380704546302</v>
      </c>
      <c r="O187" s="102">
        <v>44.888386440694575</v>
      </c>
      <c r="P187" s="102">
        <v>45.486795505041236</v>
      </c>
      <c r="Q187" s="102">
        <v>47.920679470999019</v>
      </c>
      <c r="R187" s="102">
        <v>39.429409296424303</v>
      </c>
      <c r="S187" s="102">
        <v>39.176726329852769</v>
      </c>
      <c r="T187" s="102">
        <v>39.317452859311999</v>
      </c>
      <c r="U187" s="102">
        <v>39.06062510537663</v>
      </c>
      <c r="V187" s="102">
        <v>38.736135039138695</v>
      </c>
      <c r="W187" s="102">
        <v>38.729470775246384</v>
      </c>
      <c r="X187" s="102">
        <v>38.963342801852257</v>
      </c>
      <c r="Y187" s="102">
        <v>38.859877226234133</v>
      </c>
      <c r="Z187" s="102">
        <v>38.504555337334828</v>
      </c>
      <c r="AA187" s="102">
        <v>38.64429877607494</v>
      </c>
      <c r="AB187" s="102">
        <v>38.5017786772477</v>
      </c>
      <c r="AC187" s="102">
        <v>38.398225322353746</v>
      </c>
      <c r="AD187" s="102">
        <v>37.882025901962372</v>
      </c>
      <c r="AE187" s="102">
        <v>37.574741175279534</v>
      </c>
      <c r="AF187" s="102">
        <v>37.155606308526217</v>
      </c>
      <c r="AG187" s="102">
        <v>36.799507823352172</v>
      </c>
      <c r="AH187" s="102">
        <v>36.831908347304754</v>
      </c>
      <c r="AI187" s="102">
        <v>36.489561804043653</v>
      </c>
      <c r="AJ187" s="102">
        <v>36.144567587585179</v>
      </c>
      <c r="AK187" s="102">
        <v>35.894712126540995</v>
      </c>
      <c r="AL187" s="102">
        <v>35.475276447946527</v>
      </c>
      <c r="AM187" s="102">
        <v>35.271089220501999</v>
      </c>
      <c r="AN187" s="102">
        <v>34.883839466725078</v>
      </c>
      <c r="AO187" s="102">
        <v>34.454376327244127</v>
      </c>
      <c r="AP187" s="102">
        <v>34.205976252445062</v>
      </c>
      <c r="AQ187" s="102">
        <v>33.90991776629081</v>
      </c>
      <c r="AR187" s="102">
        <v>33.573812132486871</v>
      </c>
      <c r="AS187" s="102">
        <v>33.256932785754231</v>
      </c>
      <c r="AT187" s="102">
        <v>32.933942811586959</v>
      </c>
      <c r="AU187" s="102">
        <v>32.659817307889085</v>
      </c>
      <c r="AV187" s="102">
        <v>32.355467552733877</v>
      </c>
      <c r="AW187" s="102">
        <v>32.08045864731065</v>
      </c>
      <c r="AX187" s="102">
        <v>31.758404679687651</v>
      </c>
      <c r="AY187" s="102">
        <v>31.475278259053809</v>
      </c>
      <c r="AZ187" s="102">
        <v>31.192432304085894</v>
      </c>
    </row>
    <row r="188" spans="1:52">
      <c r="A188" s="97" t="s">
        <v>78</v>
      </c>
      <c r="B188" s="98"/>
      <c r="C188" s="98">
        <v>345.94915394026509</v>
      </c>
      <c r="D188" s="98">
        <v>324.25897839640294</v>
      </c>
      <c r="E188" s="98">
        <v>372.87844909639404</v>
      </c>
      <c r="F188" s="98">
        <v>336.89014213142707</v>
      </c>
      <c r="G188" s="98">
        <v>393.65700427687</v>
      </c>
      <c r="H188" s="98">
        <v>267.25870205423746</v>
      </c>
      <c r="I188" s="98">
        <v>210.20878248895502</v>
      </c>
      <c r="J188" s="98">
        <v>232.33447400716474</v>
      </c>
      <c r="K188" s="98">
        <v>338.00667329175621</v>
      </c>
      <c r="L188" s="98">
        <v>294.51631950613756</v>
      </c>
      <c r="M188" s="98">
        <v>172.98109805794675</v>
      </c>
      <c r="N188" s="98">
        <v>322.23565024637037</v>
      </c>
      <c r="O188" s="98">
        <v>219.51535465878931</v>
      </c>
      <c r="P188" s="98">
        <v>182.20888645576076</v>
      </c>
      <c r="Q188" s="98">
        <v>125.93373244907067</v>
      </c>
      <c r="R188" s="98">
        <v>211.42080399666867</v>
      </c>
      <c r="S188" s="98">
        <v>217.67319544320165</v>
      </c>
      <c r="T188" s="98">
        <v>222.08852685347119</v>
      </c>
      <c r="U188" s="98">
        <v>218.65589428819425</v>
      </c>
      <c r="V188" s="98">
        <v>215.94778471122677</v>
      </c>
      <c r="W188" s="98">
        <v>214.36690739218704</v>
      </c>
      <c r="X188" s="98">
        <v>211.50640688892366</v>
      </c>
      <c r="Y188" s="98">
        <v>208.53285361847438</v>
      </c>
      <c r="Z188" s="98">
        <v>206.39922756060196</v>
      </c>
      <c r="AA188" s="98">
        <v>205.0966022600976</v>
      </c>
      <c r="AB188" s="98">
        <v>203.37146248136733</v>
      </c>
      <c r="AC188" s="98">
        <v>202.41688394497476</v>
      </c>
      <c r="AD188" s="98">
        <v>200.50586705728193</v>
      </c>
      <c r="AE188" s="98">
        <v>198.77438482246865</v>
      </c>
      <c r="AF188" s="98">
        <v>197.71617811986656</v>
      </c>
      <c r="AG188" s="98">
        <v>196.89462785153307</v>
      </c>
      <c r="AH188" s="98">
        <v>193.8781976557695</v>
      </c>
      <c r="AI188" s="98">
        <v>191.53840922350108</v>
      </c>
      <c r="AJ188" s="98">
        <v>190.1917882949497</v>
      </c>
      <c r="AK188" s="98">
        <v>189.31899144265725</v>
      </c>
      <c r="AL188" s="98">
        <v>185.49110944691819</v>
      </c>
      <c r="AM188" s="98">
        <v>185.30741581183725</v>
      </c>
      <c r="AN188" s="98">
        <v>181.47275906747373</v>
      </c>
      <c r="AO188" s="98">
        <v>180.46343890798954</v>
      </c>
      <c r="AP188" s="98">
        <v>179.34135797309102</v>
      </c>
      <c r="AQ188" s="98">
        <v>175.92134460440491</v>
      </c>
      <c r="AR188" s="98">
        <v>172.2850722610637</v>
      </c>
      <c r="AS188" s="98">
        <v>170.15076687260486</v>
      </c>
      <c r="AT188" s="98">
        <v>167.1839056393367</v>
      </c>
      <c r="AU188" s="98">
        <v>165.66416176660164</v>
      </c>
      <c r="AV188" s="98">
        <v>161.93309171474542</v>
      </c>
      <c r="AW188" s="98">
        <v>161.9051778488878</v>
      </c>
      <c r="AX188" s="98">
        <v>160.10409251794627</v>
      </c>
      <c r="AY188" s="98">
        <v>158.04125103625162</v>
      </c>
      <c r="AZ188" s="98">
        <v>156.27196359581856</v>
      </c>
    </row>
    <row r="189" spans="1:52">
      <c r="A189" s="109" t="s">
        <v>132</v>
      </c>
      <c r="B189" s="90"/>
      <c r="C189" s="90">
        <v>539.54234056281723</v>
      </c>
      <c r="D189" s="90">
        <v>464.89063016232427</v>
      </c>
      <c r="E189" s="90">
        <v>531.81870518778203</v>
      </c>
      <c r="F189" s="90">
        <v>487.84694911056607</v>
      </c>
      <c r="G189" s="90">
        <v>614.13621177068865</v>
      </c>
      <c r="H189" s="90">
        <v>434.92857380446299</v>
      </c>
      <c r="I189" s="90">
        <v>372.03375701337785</v>
      </c>
      <c r="J189" s="90">
        <v>432.95660049750541</v>
      </c>
      <c r="K189" s="90">
        <v>460.13560849737758</v>
      </c>
      <c r="L189" s="90">
        <v>298.77365785961177</v>
      </c>
      <c r="M189" s="90">
        <v>566.42988925985173</v>
      </c>
      <c r="N189" s="90">
        <v>454.96657533644714</v>
      </c>
      <c r="O189" s="90">
        <v>375.72075966157894</v>
      </c>
      <c r="P189" s="90">
        <v>303.32718453263112</v>
      </c>
      <c r="Q189" s="90">
        <v>0</v>
      </c>
      <c r="R189" s="90">
        <v>379.35794421242446</v>
      </c>
      <c r="S189" s="90">
        <v>395.03024115157677</v>
      </c>
      <c r="T189" s="90">
        <v>403.63476585255586</v>
      </c>
      <c r="U189" s="90">
        <v>399.71808553213413</v>
      </c>
      <c r="V189" s="90">
        <v>395.07092093343192</v>
      </c>
      <c r="W189" s="90">
        <v>389.71147379802613</v>
      </c>
      <c r="X189" s="90">
        <v>385.59876703334294</v>
      </c>
      <c r="Y189" s="90">
        <v>380.93197119971165</v>
      </c>
      <c r="Z189" s="90">
        <v>377.78863080384281</v>
      </c>
      <c r="AA189" s="90">
        <v>376.02387873326444</v>
      </c>
      <c r="AB189" s="90">
        <v>372.44039829263244</v>
      </c>
      <c r="AC189" s="90">
        <v>370.79573810449966</v>
      </c>
      <c r="AD189" s="90">
        <v>368.08807800194421</v>
      </c>
      <c r="AE189" s="90">
        <v>366.55937471310682</v>
      </c>
      <c r="AF189" s="90">
        <v>365.66601419550528</v>
      </c>
      <c r="AG189" s="90">
        <v>363.1779642466837</v>
      </c>
      <c r="AH189" s="90">
        <v>359.43645024705404</v>
      </c>
      <c r="AI189" s="90">
        <v>357.35930865530662</v>
      </c>
      <c r="AJ189" s="90">
        <v>354.95813106799847</v>
      </c>
      <c r="AK189" s="90">
        <v>360.67713052664703</v>
      </c>
      <c r="AL189" s="90">
        <v>349.5171685589541</v>
      </c>
      <c r="AM189" s="90">
        <v>348.15851952688558</v>
      </c>
      <c r="AN189" s="90">
        <v>342.50593488974874</v>
      </c>
      <c r="AO189" s="90">
        <v>341.52517538271337</v>
      </c>
      <c r="AP189" s="90">
        <v>339.69053725784414</v>
      </c>
      <c r="AQ189" s="90">
        <v>343.67039535469451</v>
      </c>
      <c r="AR189" s="90">
        <v>329.5860573747068</v>
      </c>
      <c r="AS189" s="90">
        <v>330.21054273846613</v>
      </c>
      <c r="AT189" s="90">
        <v>324.92235587569382</v>
      </c>
      <c r="AU189" s="90">
        <v>323.73225592324104</v>
      </c>
      <c r="AV189" s="90">
        <v>318.21374181990967</v>
      </c>
      <c r="AW189" s="90">
        <v>319.39320282163675</v>
      </c>
      <c r="AX189" s="90">
        <v>316.56550210904044</v>
      </c>
      <c r="AY189" s="90">
        <v>314.51399668303435</v>
      </c>
      <c r="AZ189" s="90">
        <v>314.17487671377489</v>
      </c>
    </row>
    <row r="190" spans="1:52">
      <c r="A190" s="110" t="s">
        <v>154</v>
      </c>
      <c r="B190" s="92"/>
      <c r="C190" s="92">
        <v>240.29972121232584</v>
      </c>
      <c r="D190" s="92">
        <v>252.67352056445762</v>
      </c>
      <c r="E190" s="92">
        <v>223.00818926342495</v>
      </c>
      <c r="F190" s="92">
        <v>209.87385158916695</v>
      </c>
      <c r="G190" s="92">
        <v>183.55450810475267</v>
      </c>
      <c r="H190" s="92">
        <v>171.85506435683251</v>
      </c>
      <c r="I190" s="92">
        <v>166.84643473415511</v>
      </c>
      <c r="J190" s="92">
        <v>159.08771722897458</v>
      </c>
      <c r="K190" s="92">
        <v>250.45424709849266</v>
      </c>
      <c r="L190" s="92">
        <v>285.55546364080425</v>
      </c>
      <c r="M190" s="92">
        <v>142.63983220497931</v>
      </c>
      <c r="N190" s="92">
        <v>165.32268331868707</v>
      </c>
      <c r="O190" s="92">
        <v>167.09863348782866</v>
      </c>
      <c r="P190" s="92">
        <v>135.55557590361417</v>
      </c>
      <c r="Q190" s="92">
        <v>125.93373244907067</v>
      </c>
      <c r="R190" s="92">
        <v>171.54752170114838</v>
      </c>
      <c r="S190" s="92">
        <v>168.58885153319636</v>
      </c>
      <c r="T190" s="92">
        <v>166.02997431764271</v>
      </c>
      <c r="U190" s="92">
        <v>162.96498405951155</v>
      </c>
      <c r="V190" s="92">
        <v>160.95822687483218</v>
      </c>
      <c r="W190" s="92">
        <v>159.96408935200415</v>
      </c>
      <c r="X190" s="92">
        <v>158.30240782848125</v>
      </c>
      <c r="Y190" s="92">
        <v>156.05087045887288</v>
      </c>
      <c r="Z190" s="92">
        <v>155.25394183393664</v>
      </c>
      <c r="AA190" s="92">
        <v>153.82261742283708</v>
      </c>
      <c r="AB190" s="92">
        <v>153.56787406602444</v>
      </c>
      <c r="AC190" s="92">
        <v>152.76692834303154</v>
      </c>
      <c r="AD190" s="92">
        <v>151.73578710275956</v>
      </c>
      <c r="AE190" s="92">
        <v>150.97544579729842</v>
      </c>
      <c r="AF190" s="92">
        <v>150.31089427930192</v>
      </c>
      <c r="AG190" s="92">
        <v>150.75138467907567</v>
      </c>
      <c r="AH190" s="92">
        <v>148.22813522621891</v>
      </c>
      <c r="AI190" s="92">
        <v>146.95382868035284</v>
      </c>
      <c r="AJ190" s="92">
        <v>146.63913914170615</v>
      </c>
      <c r="AK190" s="92">
        <v>144.69190628464818</v>
      </c>
      <c r="AL190" s="92">
        <v>143.52145366196194</v>
      </c>
      <c r="AM190" s="92">
        <v>143.91510173673529</v>
      </c>
      <c r="AN190" s="92">
        <v>141.52550175254751</v>
      </c>
      <c r="AO190" s="92">
        <v>141.24492162273702</v>
      </c>
      <c r="AP190" s="92">
        <v>139.1034723323848</v>
      </c>
      <c r="AQ190" s="92">
        <v>137.78359153346483</v>
      </c>
      <c r="AR190" s="92">
        <v>136.12445588095304</v>
      </c>
      <c r="AS190" s="92">
        <v>135.6403998862132</v>
      </c>
      <c r="AT190" s="92">
        <v>135.14609870193118</v>
      </c>
      <c r="AU190" s="92">
        <v>133.67717815185523</v>
      </c>
      <c r="AV190" s="92">
        <v>131.94568317945939</v>
      </c>
      <c r="AW190" s="92">
        <v>131.39363122223838</v>
      </c>
      <c r="AX190" s="92">
        <v>130.12227685548697</v>
      </c>
      <c r="AY190" s="92">
        <v>129.29038553801169</v>
      </c>
      <c r="AZ190" s="92">
        <v>127.80752379618116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</row>
    <row r="194" spans="1:52">
      <c r="A194" s="108" t="s">
        <v>120</v>
      </c>
      <c r="B194" s="102"/>
      <c r="C194" s="102">
        <v>523.92158972213292</v>
      </c>
      <c r="D194" s="102">
        <v>551.28875681640011</v>
      </c>
      <c r="E194" s="102">
        <v>545.69837459104679</v>
      </c>
      <c r="F194" s="102">
        <v>407.00477494052353</v>
      </c>
      <c r="G194" s="102">
        <v>483.89218117616792</v>
      </c>
      <c r="H194" s="102">
        <v>494.36297715035283</v>
      </c>
      <c r="I194" s="102">
        <v>509.97070091963292</v>
      </c>
      <c r="J194" s="102">
        <v>558.47624126611822</v>
      </c>
      <c r="K194" s="102">
        <v>737.32019902099159</v>
      </c>
      <c r="L194" s="102">
        <v>649.40524877586176</v>
      </c>
      <c r="M194" s="102">
        <v>544.40715067877341</v>
      </c>
      <c r="N194" s="102">
        <v>570.95349960572298</v>
      </c>
      <c r="O194" s="102">
        <v>461.34846231852129</v>
      </c>
      <c r="P194" s="102">
        <v>342.14908151356502</v>
      </c>
      <c r="Q194" s="102">
        <v>533.70026989144139</v>
      </c>
      <c r="R194" s="102">
        <v>492.94395240196019</v>
      </c>
      <c r="S194" s="102">
        <v>591.806739913868</v>
      </c>
      <c r="T194" s="102">
        <v>566.90391766069058</v>
      </c>
      <c r="U194" s="102">
        <v>568.31943378511085</v>
      </c>
      <c r="V194" s="102">
        <v>561.40272860588186</v>
      </c>
      <c r="W194" s="102">
        <v>555.12062359602794</v>
      </c>
      <c r="X194" s="102">
        <v>560.3385202104223</v>
      </c>
      <c r="Y194" s="102">
        <v>555.26246552629311</v>
      </c>
      <c r="Z194" s="102">
        <v>554.88124036964564</v>
      </c>
      <c r="AA194" s="102">
        <v>556.19110256047577</v>
      </c>
      <c r="AB194" s="102">
        <v>547.62960732850047</v>
      </c>
      <c r="AC194" s="102">
        <v>542.70806616040954</v>
      </c>
      <c r="AD194" s="102">
        <v>538.24150386169981</v>
      </c>
      <c r="AE194" s="102">
        <v>533.08455076278688</v>
      </c>
      <c r="AF194" s="102">
        <v>532.83303997659948</v>
      </c>
      <c r="AG194" s="102">
        <v>519.01823528400337</v>
      </c>
      <c r="AH194" s="102">
        <v>521.68004644747964</v>
      </c>
      <c r="AI194" s="102">
        <v>519.9869349335487</v>
      </c>
      <c r="AJ194" s="102">
        <v>509.44420988900868</v>
      </c>
      <c r="AK194" s="102">
        <v>506.17131381471927</v>
      </c>
      <c r="AL194" s="102">
        <v>502.12769619138083</v>
      </c>
      <c r="AM194" s="102">
        <v>501.66992162304854</v>
      </c>
      <c r="AN194" s="102">
        <v>498.58577989102258</v>
      </c>
      <c r="AO194" s="102">
        <v>492.24152120681134</v>
      </c>
      <c r="AP194" s="102">
        <v>490.17483264208431</v>
      </c>
      <c r="AQ194" s="102">
        <v>480.43078527642564</v>
      </c>
      <c r="AR194" s="102">
        <v>471.88060168255157</v>
      </c>
      <c r="AS194" s="102">
        <v>462.65801148331025</v>
      </c>
      <c r="AT194" s="102">
        <v>453.78926986039062</v>
      </c>
      <c r="AU194" s="102">
        <v>445.28543010189799</v>
      </c>
      <c r="AV194" s="102">
        <v>433.50666341146234</v>
      </c>
      <c r="AW194" s="102">
        <v>424.73123815656112</v>
      </c>
      <c r="AX194" s="102">
        <v>412.56999537352408</v>
      </c>
      <c r="AY194" s="102">
        <v>401.9802979818266</v>
      </c>
      <c r="AZ194" s="102">
        <v>393.14537017284295</v>
      </c>
    </row>
    <row r="195" spans="1:52">
      <c r="A195" s="89" t="s">
        <v>156</v>
      </c>
      <c r="B195" s="90"/>
      <c r="C195" s="90">
        <v>523.92158972213292</v>
      </c>
      <c r="D195" s="90">
        <v>551.28875681640011</v>
      </c>
      <c r="E195" s="90">
        <v>545.69837459104679</v>
      </c>
      <c r="F195" s="90">
        <v>407.00477494052353</v>
      </c>
      <c r="G195" s="90">
        <v>483.89218117616792</v>
      </c>
      <c r="H195" s="90">
        <v>494.36297715035283</v>
      </c>
      <c r="I195" s="90">
        <v>509.97070091963292</v>
      </c>
      <c r="J195" s="90">
        <v>558.47624126611822</v>
      </c>
      <c r="K195" s="90">
        <v>737.32019902099159</v>
      </c>
      <c r="L195" s="90">
        <v>649.40524877586176</v>
      </c>
      <c r="M195" s="90">
        <v>544.40715067877341</v>
      </c>
      <c r="N195" s="90">
        <v>570.95349960572298</v>
      </c>
      <c r="O195" s="90">
        <v>461.34846231852129</v>
      </c>
      <c r="P195" s="90">
        <v>342.14908151356502</v>
      </c>
      <c r="Q195" s="90">
        <v>533.70026989144139</v>
      </c>
      <c r="R195" s="90">
        <v>492.94397873638627</v>
      </c>
      <c r="S195" s="90">
        <v>591.80683357628925</v>
      </c>
      <c r="T195" s="90">
        <v>566.90406586369886</v>
      </c>
      <c r="U195" s="90">
        <v>568.31969587140452</v>
      </c>
      <c r="V195" s="90">
        <v>561.40315654546157</v>
      </c>
      <c r="W195" s="90">
        <v>555.12129864257054</v>
      </c>
      <c r="X195" s="90">
        <v>560.33972263450642</v>
      </c>
      <c r="Y195" s="90">
        <v>555.26443513825723</v>
      </c>
      <c r="Z195" s="90">
        <v>554.88451328102713</v>
      </c>
      <c r="AA195" s="90">
        <v>556.1965415206638</v>
      </c>
      <c r="AB195" s="90">
        <v>547.63811387774933</v>
      </c>
      <c r="AC195" s="90">
        <v>542.72156408844808</v>
      </c>
      <c r="AD195" s="90">
        <v>538.26301289300886</v>
      </c>
      <c r="AE195" s="90">
        <v>533.11918942809109</v>
      </c>
      <c r="AF195" s="90">
        <v>532.89020706783197</v>
      </c>
      <c r="AG195" s="90">
        <v>519.10353367913785</v>
      </c>
      <c r="AH195" s="90">
        <v>521.82472343394818</v>
      </c>
      <c r="AI195" s="90">
        <v>520.22405072601168</v>
      </c>
      <c r="AJ195" s="90">
        <v>509.81109555428588</v>
      </c>
      <c r="AK195" s="90">
        <v>506.75545894440432</v>
      </c>
      <c r="AL195" s="90">
        <v>503.03368943272494</v>
      </c>
      <c r="AM195" s="90">
        <v>503.12752636137088</v>
      </c>
      <c r="AN195" s="90">
        <v>500.85218464434735</v>
      </c>
      <c r="AO195" s="90">
        <v>495.62293401410358</v>
      </c>
      <c r="AP195" s="90">
        <v>495.28414220769713</v>
      </c>
      <c r="AQ195" s="90">
        <v>487.5332162805845</v>
      </c>
      <c r="AR195" s="90">
        <v>481.62788441501959</v>
      </c>
      <c r="AS195" s="90">
        <v>475.83948909243117</v>
      </c>
      <c r="AT195" s="90">
        <v>471.22789292869334</v>
      </c>
      <c r="AU195" s="90">
        <v>467.48941531260635</v>
      </c>
      <c r="AV195" s="90">
        <v>460.48532796461842</v>
      </c>
      <c r="AW195" s="90">
        <v>458.04984815106792</v>
      </c>
      <c r="AX195" s="90">
        <v>450.18008110603597</v>
      </c>
      <c r="AY195" s="90">
        <v>444.73890860727062</v>
      </c>
      <c r="AZ195" s="90">
        <v>441.08909563813927</v>
      </c>
    </row>
    <row r="196" spans="1:52">
      <c r="A196" s="89" t="s">
        <v>157</v>
      </c>
      <c r="B196" s="90"/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391.26244660582142</v>
      </c>
      <c r="S196" s="90">
        <v>389.20253191960899</v>
      </c>
      <c r="T196" s="90">
        <v>385.86604641712324</v>
      </c>
      <c r="U196" s="90">
        <v>383.59611261488885</v>
      </c>
      <c r="V196" s="90">
        <v>381.33160744204082</v>
      </c>
      <c r="W196" s="90">
        <v>379.05414919818139</v>
      </c>
      <c r="X196" s="90">
        <v>376.88726291339037</v>
      </c>
      <c r="Y196" s="90">
        <v>374.6660183092003</v>
      </c>
      <c r="Z196" s="90">
        <v>372.46620076268761</v>
      </c>
      <c r="AA196" s="90">
        <v>370.38149102785451</v>
      </c>
      <c r="AB196" s="90">
        <v>368.24920248620424</v>
      </c>
      <c r="AC196" s="90">
        <v>366.21493553187764</v>
      </c>
      <c r="AD196" s="90">
        <v>364.19765654060058</v>
      </c>
      <c r="AE196" s="90">
        <v>362.03308591799282</v>
      </c>
      <c r="AF196" s="90">
        <v>360.11351777122144</v>
      </c>
      <c r="AG196" s="90">
        <v>357.79642469331827</v>
      </c>
      <c r="AH196" s="90">
        <v>355.2296712462674</v>
      </c>
      <c r="AI196" s="90">
        <v>352.57302957141115</v>
      </c>
      <c r="AJ196" s="90">
        <v>349.58326476786726</v>
      </c>
      <c r="AK196" s="90">
        <v>346.6599568026482</v>
      </c>
      <c r="AL196" s="90">
        <v>343.32707928313295</v>
      </c>
      <c r="AM196" s="90">
        <v>340.25669272423255</v>
      </c>
      <c r="AN196" s="90">
        <v>336.95325353886602</v>
      </c>
      <c r="AO196" s="90">
        <v>333.37425051682283</v>
      </c>
      <c r="AP196" s="90">
        <v>329.95598373378726</v>
      </c>
      <c r="AQ196" s="90">
        <v>326.64780809455522</v>
      </c>
      <c r="AR196" s="90">
        <v>323.37225327680164</v>
      </c>
      <c r="AS196" s="90">
        <v>320.1695523279605</v>
      </c>
      <c r="AT196" s="90">
        <v>316.91738126451168</v>
      </c>
      <c r="AU196" s="90">
        <v>314.2421112752769</v>
      </c>
      <c r="AV196" s="90">
        <v>311.0564657806795</v>
      </c>
      <c r="AW196" s="90">
        <v>308.28095554637451</v>
      </c>
      <c r="AX196" s="90">
        <v>305.34766274213951</v>
      </c>
      <c r="AY196" s="90">
        <v>302.62923650571491</v>
      </c>
      <c r="AZ196" s="90">
        <v>300.083930239864</v>
      </c>
    </row>
    <row r="197" spans="1:52">
      <c r="A197" s="89" t="s">
        <v>158</v>
      </c>
      <c r="B197" s="90"/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/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/>
      <c r="C199" s="102">
        <v>442.91578119660102</v>
      </c>
      <c r="D199" s="102">
        <v>548.2592014391671</v>
      </c>
      <c r="E199" s="102">
        <v>469.04285430526414</v>
      </c>
      <c r="F199" s="102">
        <v>434.34550268045143</v>
      </c>
      <c r="G199" s="102">
        <v>473.68217896096712</v>
      </c>
      <c r="H199" s="102">
        <v>437.68338220898113</v>
      </c>
      <c r="I199" s="102">
        <v>400.7690397967155</v>
      </c>
      <c r="J199" s="102">
        <v>374.88127174944481</v>
      </c>
      <c r="K199" s="102">
        <v>288.2243876383418</v>
      </c>
      <c r="L199" s="102">
        <v>400.42755011601639</v>
      </c>
      <c r="M199" s="102">
        <v>393.00363223581627</v>
      </c>
      <c r="N199" s="102">
        <v>428.34472173349207</v>
      </c>
      <c r="O199" s="102">
        <v>457.03333962183132</v>
      </c>
      <c r="P199" s="102">
        <v>446.07263441956064</v>
      </c>
      <c r="Q199" s="102">
        <v>434.12051363778744</v>
      </c>
      <c r="R199" s="102">
        <v>397.63107934039346</v>
      </c>
      <c r="S199" s="102">
        <v>528.48775629032764</v>
      </c>
      <c r="T199" s="102">
        <v>435.32645174278417</v>
      </c>
      <c r="U199" s="102">
        <v>427.76258483988875</v>
      </c>
      <c r="V199" s="102">
        <v>420.8427440883442</v>
      </c>
      <c r="W199" s="102">
        <v>420.31194756886725</v>
      </c>
      <c r="X199" s="102">
        <v>406.22726373554616</v>
      </c>
      <c r="Y199" s="102">
        <v>406.2408828888652</v>
      </c>
      <c r="Z199" s="102">
        <v>392.50833663880428</v>
      </c>
      <c r="AA199" s="102">
        <v>394.12884272958149</v>
      </c>
      <c r="AB199" s="102">
        <v>384.89906977720244</v>
      </c>
      <c r="AC199" s="102">
        <v>384.68267701954443</v>
      </c>
      <c r="AD199" s="102">
        <v>374.18485166945214</v>
      </c>
      <c r="AE199" s="102">
        <v>384.84636445450263</v>
      </c>
      <c r="AF199" s="102">
        <v>372.2935122456459</v>
      </c>
      <c r="AG199" s="102">
        <v>375.82537984429172</v>
      </c>
      <c r="AH199" s="102">
        <v>373.42071461439014</v>
      </c>
      <c r="AI199" s="102">
        <v>364.49398197183723</v>
      </c>
      <c r="AJ199" s="102">
        <v>368.66272037686167</v>
      </c>
      <c r="AK199" s="102">
        <v>365.91522187253622</v>
      </c>
      <c r="AL199" s="102">
        <v>372.19130382983701</v>
      </c>
      <c r="AM199" s="102">
        <v>359.17664330200313</v>
      </c>
      <c r="AN199" s="102">
        <v>353.20476302701792</v>
      </c>
      <c r="AO199" s="102">
        <v>355.89929476458786</v>
      </c>
      <c r="AP199" s="102">
        <v>349.67941110697279</v>
      </c>
      <c r="AQ199" s="102">
        <v>342.19224840218192</v>
      </c>
      <c r="AR199" s="102">
        <v>340.21042920627144</v>
      </c>
      <c r="AS199" s="102">
        <v>333.95822401521139</v>
      </c>
      <c r="AT199" s="102">
        <v>333.98785883383795</v>
      </c>
      <c r="AU199" s="102">
        <v>334.05093301374995</v>
      </c>
      <c r="AV199" s="102">
        <v>330.67815458657014</v>
      </c>
      <c r="AW199" s="102">
        <v>326.17626736962723</v>
      </c>
      <c r="AX199" s="102">
        <v>323.4425189313219</v>
      </c>
      <c r="AY199" s="102">
        <v>314.79665192179169</v>
      </c>
      <c r="AZ199" s="102">
        <v>314.00874822094011</v>
      </c>
    </row>
    <row r="200" spans="1:52">
      <c r="A200" s="89" t="s">
        <v>156</v>
      </c>
      <c r="B200" s="90"/>
      <c r="C200" s="90">
        <v>442.91578119660102</v>
      </c>
      <c r="D200" s="90">
        <v>548.2592014391671</v>
      </c>
      <c r="E200" s="90">
        <v>469.04285430526414</v>
      </c>
      <c r="F200" s="90">
        <v>434.34550268045143</v>
      </c>
      <c r="G200" s="90">
        <v>473.68217896096712</v>
      </c>
      <c r="H200" s="90">
        <v>437.68338220898113</v>
      </c>
      <c r="I200" s="90">
        <v>400.7690397967155</v>
      </c>
      <c r="J200" s="90">
        <v>374.88127174944481</v>
      </c>
      <c r="K200" s="90">
        <v>288.2243876383418</v>
      </c>
      <c r="L200" s="90">
        <v>400.42755011601639</v>
      </c>
      <c r="M200" s="90">
        <v>393.00363223581627</v>
      </c>
      <c r="N200" s="90">
        <v>428.34472173349207</v>
      </c>
      <c r="O200" s="90">
        <v>457.03333962183132</v>
      </c>
      <c r="P200" s="90">
        <v>446.07263441956064</v>
      </c>
      <c r="Q200" s="90">
        <v>434.12051363778744</v>
      </c>
      <c r="R200" s="90">
        <v>397.63107934039346</v>
      </c>
      <c r="S200" s="90">
        <v>528.48775629032764</v>
      </c>
      <c r="T200" s="90">
        <v>435.32645174278417</v>
      </c>
      <c r="U200" s="90">
        <v>427.76258483988875</v>
      </c>
      <c r="V200" s="90">
        <v>420.8427440883442</v>
      </c>
      <c r="W200" s="90">
        <v>420.31194756886725</v>
      </c>
      <c r="X200" s="90">
        <v>406.22726373554616</v>
      </c>
      <c r="Y200" s="90">
        <v>406.2408828888652</v>
      </c>
      <c r="Z200" s="90">
        <v>392.50833663880428</v>
      </c>
      <c r="AA200" s="90">
        <v>394.12884272958155</v>
      </c>
      <c r="AB200" s="90">
        <v>384.89906977720244</v>
      </c>
      <c r="AC200" s="90">
        <v>384.68267701954454</v>
      </c>
      <c r="AD200" s="90">
        <v>374.18485166945345</v>
      </c>
      <c r="AE200" s="90">
        <v>384.84636445451383</v>
      </c>
      <c r="AF200" s="90">
        <v>372.29351224570468</v>
      </c>
      <c r="AG200" s="90">
        <v>375.82537984471958</v>
      </c>
      <c r="AH200" s="90">
        <v>373.42071461708383</v>
      </c>
      <c r="AI200" s="90">
        <v>364.49398198578774</v>
      </c>
      <c r="AJ200" s="90">
        <v>368.66272047184691</v>
      </c>
      <c r="AK200" s="90">
        <v>365.91522240404299</v>
      </c>
      <c r="AL200" s="90">
        <v>372.19130713979899</v>
      </c>
      <c r="AM200" s="90">
        <v>359.17665681659736</v>
      </c>
      <c r="AN200" s="90">
        <v>353.20482029264122</v>
      </c>
      <c r="AO200" s="90">
        <v>355.89957212612148</v>
      </c>
      <c r="AP200" s="90">
        <v>349.68042729557675</v>
      </c>
      <c r="AQ200" s="90">
        <v>342.19548361652966</v>
      </c>
      <c r="AR200" s="90">
        <v>340.22114506720703</v>
      </c>
      <c r="AS200" s="90">
        <v>333.98704674132176</v>
      </c>
      <c r="AT200" s="90">
        <v>334.0708633760953</v>
      </c>
      <c r="AU200" s="90">
        <v>334.26382656254236</v>
      </c>
      <c r="AV200" s="90">
        <v>331.14092436693551</v>
      </c>
      <c r="AW200" s="90">
        <v>327.07757320082948</v>
      </c>
      <c r="AX200" s="90">
        <v>325.06769702628827</v>
      </c>
      <c r="AY200" s="90">
        <v>317.16331643473973</v>
      </c>
      <c r="AZ200" s="90">
        <v>317.9155743530394</v>
      </c>
    </row>
    <row r="201" spans="1:52">
      <c r="A201" s="89" t="s">
        <v>157</v>
      </c>
      <c r="B201" s="90"/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359.61557380080291</v>
      </c>
      <c r="S201" s="90">
        <v>357.74246678139173</v>
      </c>
      <c r="T201" s="90">
        <v>354.64018266274428</v>
      </c>
      <c r="U201" s="90">
        <v>352.57315743516705</v>
      </c>
      <c r="V201" s="90">
        <v>350.54650268721173</v>
      </c>
      <c r="W201" s="90">
        <v>348.50146762203212</v>
      </c>
      <c r="X201" s="90">
        <v>346.58293071381007</v>
      </c>
      <c r="Y201" s="90">
        <v>344.51018581546981</v>
      </c>
      <c r="Z201" s="90">
        <v>342.66947918555678</v>
      </c>
      <c r="AA201" s="90">
        <v>340.71576319704235</v>
      </c>
      <c r="AB201" s="90">
        <v>338.90931179937337</v>
      </c>
      <c r="AC201" s="90">
        <v>336.98930649521884</v>
      </c>
      <c r="AD201" s="90">
        <v>335.14221866429074</v>
      </c>
      <c r="AE201" s="90">
        <v>333.19446887486549</v>
      </c>
      <c r="AF201" s="90">
        <v>331.50869107288526</v>
      </c>
      <c r="AG201" s="90">
        <v>329.23507134899967</v>
      </c>
      <c r="AH201" s="90">
        <v>326.89324652445657</v>
      </c>
      <c r="AI201" s="90">
        <v>324.53813523943194</v>
      </c>
      <c r="AJ201" s="90">
        <v>321.74477189034911</v>
      </c>
      <c r="AK201" s="90">
        <v>318.82150687098766</v>
      </c>
      <c r="AL201" s="90">
        <v>316.07041376565741</v>
      </c>
      <c r="AM201" s="90">
        <v>313.01580006772321</v>
      </c>
      <c r="AN201" s="90">
        <v>310.32467663875889</v>
      </c>
      <c r="AO201" s="90">
        <v>306.88555559128037</v>
      </c>
      <c r="AP201" s="90">
        <v>303.8713788461576</v>
      </c>
      <c r="AQ201" s="90">
        <v>301.00808868153536</v>
      </c>
      <c r="AR201" s="90">
        <v>297.71642959858877</v>
      </c>
      <c r="AS201" s="90">
        <v>295.16227782374949</v>
      </c>
      <c r="AT201" s="90">
        <v>292.02986775885927</v>
      </c>
      <c r="AU201" s="90">
        <v>289.48142706149542</v>
      </c>
      <c r="AV201" s="90">
        <v>286.51916856639741</v>
      </c>
      <c r="AW201" s="90">
        <v>283.82520850677986</v>
      </c>
      <c r="AX201" s="90">
        <v>281.37523259775253</v>
      </c>
      <c r="AY201" s="90">
        <v>278.72129940417784</v>
      </c>
      <c r="AZ201" s="90">
        <v>276.2074897998184</v>
      </c>
    </row>
    <row r="202" spans="1:52">
      <c r="A202" s="89" t="s">
        <v>158</v>
      </c>
      <c r="B202" s="90"/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/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/>
      <c r="C204" s="102">
        <v>280.48217720726882</v>
      </c>
      <c r="D204" s="102">
        <v>326.42859944244316</v>
      </c>
      <c r="E204" s="102">
        <v>316.07542335745546</v>
      </c>
      <c r="F204" s="102">
        <v>313.70174988998161</v>
      </c>
      <c r="G204" s="102">
        <v>319.83674763643694</v>
      </c>
      <c r="H204" s="102">
        <v>304.34855320526265</v>
      </c>
      <c r="I204" s="102">
        <v>304.81003479291178</v>
      </c>
      <c r="J204" s="102">
        <v>300.0632557824822</v>
      </c>
      <c r="K204" s="102">
        <v>396.20577966196237</v>
      </c>
      <c r="L204" s="102">
        <v>369.24759970394388</v>
      </c>
      <c r="M204" s="102">
        <v>283.30538070639068</v>
      </c>
      <c r="N204" s="102">
        <v>348.178640126326</v>
      </c>
      <c r="O204" s="102">
        <v>317.33331103581116</v>
      </c>
      <c r="P204" s="102">
        <v>327.96411140035349</v>
      </c>
      <c r="Q204" s="102">
        <v>344.07829592502219</v>
      </c>
      <c r="R204" s="102">
        <v>344.71561739784858</v>
      </c>
      <c r="S204" s="102">
        <v>313.50177184451547</v>
      </c>
      <c r="T204" s="102">
        <v>310.48063794571453</v>
      </c>
      <c r="U204" s="102">
        <v>309.82913975717497</v>
      </c>
      <c r="V204" s="102">
        <v>316.82058720033166</v>
      </c>
      <c r="W204" s="102">
        <v>312.13590322603324</v>
      </c>
      <c r="X204" s="102">
        <v>311.08862662297201</v>
      </c>
      <c r="Y204" s="102">
        <v>307.66144165968319</v>
      </c>
      <c r="Z204" s="102">
        <v>304.38061880045791</v>
      </c>
      <c r="AA204" s="102">
        <v>302.45833404744167</v>
      </c>
      <c r="AB204" s="102">
        <v>300.8215513454532</v>
      </c>
      <c r="AC204" s="102">
        <v>303.73493894286156</v>
      </c>
      <c r="AD204" s="102">
        <v>298.48160577871221</v>
      </c>
      <c r="AE204" s="102">
        <v>297.60281137533531</v>
      </c>
      <c r="AF204" s="102">
        <v>295.66044915873204</v>
      </c>
      <c r="AG204" s="102">
        <v>293.52523734313684</v>
      </c>
      <c r="AH204" s="102">
        <v>293.52766460286398</v>
      </c>
      <c r="AI204" s="102">
        <v>288.14396323042081</v>
      </c>
      <c r="AJ204" s="102">
        <v>288.97514442841936</v>
      </c>
      <c r="AK204" s="102">
        <v>288.4221564493734</v>
      </c>
      <c r="AL204" s="102">
        <v>280.71277877754761</v>
      </c>
      <c r="AM204" s="102">
        <v>282.61989818199203</v>
      </c>
      <c r="AN204" s="102">
        <v>281.56979539177303</v>
      </c>
      <c r="AO204" s="102">
        <v>273.52491370463298</v>
      </c>
      <c r="AP204" s="102">
        <v>275.34374106650517</v>
      </c>
      <c r="AQ204" s="102">
        <v>272.12702784901182</v>
      </c>
      <c r="AR204" s="102">
        <v>264.90845184414064</v>
      </c>
      <c r="AS204" s="102">
        <v>266.94899921185026</v>
      </c>
      <c r="AT204" s="102">
        <v>263.42433163438471</v>
      </c>
      <c r="AU204" s="102">
        <v>260.70596396402453</v>
      </c>
      <c r="AV204" s="102">
        <v>260.34252467256715</v>
      </c>
      <c r="AW204" s="102">
        <v>254.79982196055497</v>
      </c>
      <c r="AX204" s="102">
        <v>253.02736889664536</v>
      </c>
      <c r="AY204" s="102">
        <v>249.58810234133989</v>
      </c>
      <c r="AZ204" s="102">
        <v>247.65177097415884</v>
      </c>
    </row>
    <row r="205" spans="1:52">
      <c r="A205" s="89" t="s">
        <v>156</v>
      </c>
      <c r="B205" s="90"/>
      <c r="C205" s="90">
        <v>280.48217720726882</v>
      </c>
      <c r="D205" s="90">
        <v>326.42859944244316</v>
      </c>
      <c r="E205" s="90">
        <v>316.07542335745546</v>
      </c>
      <c r="F205" s="90">
        <v>313.70174988998161</v>
      </c>
      <c r="G205" s="90">
        <v>319.83674763643694</v>
      </c>
      <c r="H205" s="90">
        <v>304.34855320526265</v>
      </c>
      <c r="I205" s="90">
        <v>304.81003479291178</v>
      </c>
      <c r="J205" s="90">
        <v>300.0632557824822</v>
      </c>
      <c r="K205" s="90">
        <v>396.20577966196237</v>
      </c>
      <c r="L205" s="90">
        <v>369.24759970394388</v>
      </c>
      <c r="M205" s="90">
        <v>283.30538070639068</v>
      </c>
      <c r="N205" s="90">
        <v>348.178640126326</v>
      </c>
      <c r="O205" s="90">
        <v>317.33331103581116</v>
      </c>
      <c r="P205" s="90">
        <v>327.96411140035349</v>
      </c>
      <c r="Q205" s="90">
        <v>344.07829592502219</v>
      </c>
      <c r="R205" s="90">
        <v>344.71561739784858</v>
      </c>
      <c r="S205" s="90">
        <v>313.50177184451547</v>
      </c>
      <c r="T205" s="90">
        <v>310.48063794571453</v>
      </c>
      <c r="U205" s="90">
        <v>309.82913975717497</v>
      </c>
      <c r="V205" s="90">
        <v>316.82058720033166</v>
      </c>
      <c r="W205" s="90">
        <v>312.13590322603324</v>
      </c>
      <c r="X205" s="90">
        <v>311.08862662297201</v>
      </c>
      <c r="Y205" s="90">
        <v>307.66144165968319</v>
      </c>
      <c r="Z205" s="90">
        <v>304.38061880045791</v>
      </c>
      <c r="AA205" s="90">
        <v>302.45833404744167</v>
      </c>
      <c r="AB205" s="90">
        <v>300.8215513454532</v>
      </c>
      <c r="AC205" s="90">
        <v>303.73493894286156</v>
      </c>
      <c r="AD205" s="90">
        <v>298.48160577871221</v>
      </c>
      <c r="AE205" s="90">
        <v>297.60281137533531</v>
      </c>
      <c r="AF205" s="90">
        <v>295.66044915873204</v>
      </c>
      <c r="AG205" s="90">
        <v>293.52523734313684</v>
      </c>
      <c r="AH205" s="90">
        <v>293.52766460286398</v>
      </c>
      <c r="AI205" s="90">
        <v>288.14396323042081</v>
      </c>
      <c r="AJ205" s="90">
        <v>288.97514442841936</v>
      </c>
      <c r="AK205" s="90">
        <v>288.4221564493734</v>
      </c>
      <c r="AL205" s="90">
        <v>280.71277877754761</v>
      </c>
      <c r="AM205" s="90">
        <v>282.61989818199203</v>
      </c>
      <c r="AN205" s="90">
        <v>281.56979539177331</v>
      </c>
      <c r="AO205" s="90">
        <v>273.52491370465793</v>
      </c>
      <c r="AP205" s="90">
        <v>275.34374106810935</v>
      </c>
      <c r="AQ205" s="90">
        <v>272.1270279019617</v>
      </c>
      <c r="AR205" s="90">
        <v>264.90845279681213</v>
      </c>
      <c r="AS205" s="90">
        <v>266.94901583188533</v>
      </c>
      <c r="AT205" s="90">
        <v>263.42449107869857</v>
      </c>
      <c r="AU205" s="90">
        <v>260.70708011823302</v>
      </c>
      <c r="AV205" s="90">
        <v>260.34885805038635</v>
      </c>
      <c r="AW205" s="90">
        <v>254.82311802073747</v>
      </c>
      <c r="AX205" s="90">
        <v>253.10382195061968</v>
      </c>
      <c r="AY205" s="90">
        <v>249.78449288483267</v>
      </c>
      <c r="AZ205" s="90">
        <v>248.10631051789827</v>
      </c>
    </row>
    <row r="206" spans="1:52">
      <c r="A206" s="89" t="s">
        <v>157</v>
      </c>
      <c r="B206" s="90"/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292.57696391730548</v>
      </c>
      <c r="S206" s="90">
        <v>291.10768227870324</v>
      </c>
      <c r="T206" s="90">
        <v>288.56458341894353</v>
      </c>
      <c r="U206" s="90">
        <v>286.83374675446407</v>
      </c>
      <c r="V206" s="90">
        <v>285.11987188084714</v>
      </c>
      <c r="W206" s="90">
        <v>283.45941636590823</v>
      </c>
      <c r="X206" s="90">
        <v>281.81223847393215</v>
      </c>
      <c r="Y206" s="90">
        <v>280.21588103273962</v>
      </c>
      <c r="Z206" s="90">
        <v>278.53234570885695</v>
      </c>
      <c r="AA206" s="90">
        <v>276.94373390786086</v>
      </c>
      <c r="AB206" s="90">
        <v>275.39745801712718</v>
      </c>
      <c r="AC206" s="90">
        <v>273.76976229167366</v>
      </c>
      <c r="AD206" s="90">
        <v>272.28733478029386</v>
      </c>
      <c r="AE206" s="90">
        <v>270.74066639310547</v>
      </c>
      <c r="AF206" s="90">
        <v>269.24834567810586</v>
      </c>
      <c r="AG206" s="90">
        <v>267.43870089361792</v>
      </c>
      <c r="AH206" s="90">
        <v>265.45523684824525</v>
      </c>
      <c r="AI206" s="90">
        <v>263.50496754914099</v>
      </c>
      <c r="AJ206" s="90">
        <v>261.32620653223489</v>
      </c>
      <c r="AK206" s="90">
        <v>258.93846267065675</v>
      </c>
      <c r="AL206" s="90">
        <v>256.70787513888786</v>
      </c>
      <c r="AM206" s="90">
        <v>254.13657255518706</v>
      </c>
      <c r="AN206" s="90">
        <v>251.76067761000652</v>
      </c>
      <c r="AO206" s="90">
        <v>249.11874908300069</v>
      </c>
      <c r="AP206" s="90">
        <v>246.36969766059875</v>
      </c>
      <c r="AQ206" s="90">
        <v>244.09335685938504</v>
      </c>
      <c r="AR206" s="90">
        <v>241.6834425524176</v>
      </c>
      <c r="AS206" s="90">
        <v>239.04625810369743</v>
      </c>
      <c r="AT206" s="90">
        <v>236.9038412378255</v>
      </c>
      <c r="AU206" s="90">
        <v>234.70031012535378</v>
      </c>
      <c r="AV206" s="90">
        <v>232.55754815153253</v>
      </c>
      <c r="AW206" s="90">
        <v>230.29186297281103</v>
      </c>
      <c r="AX206" s="90">
        <v>228.19662070609826</v>
      </c>
      <c r="AY206" s="90">
        <v>226.21735821857226</v>
      </c>
      <c r="AZ206" s="90">
        <v>224.014370742399</v>
      </c>
    </row>
    <row r="207" spans="1:52">
      <c r="A207" s="89" t="s">
        <v>158</v>
      </c>
      <c r="B207" s="90"/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/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</row>
    <row r="210" spans="1:52">
      <c r="A210" s="108" t="s">
        <v>126</v>
      </c>
      <c r="B210" s="102"/>
      <c r="C210" s="102">
        <v>516.97743100005641</v>
      </c>
      <c r="D210" s="102">
        <v>546.57411197751128</v>
      </c>
      <c r="E210" s="102">
        <v>586.58202731507708</v>
      </c>
      <c r="F210" s="102">
        <v>639.5045449070077</v>
      </c>
      <c r="G210" s="102">
        <v>558.61162841914529</v>
      </c>
      <c r="H210" s="102">
        <v>771.01899980132612</v>
      </c>
      <c r="I210" s="102">
        <v>604.52626661976376</v>
      </c>
      <c r="J210" s="102">
        <v>752.0664816976066</v>
      </c>
      <c r="K210" s="102">
        <v>478.24865135152118</v>
      </c>
      <c r="L210" s="102">
        <v>712.30550393441615</v>
      </c>
      <c r="M210" s="102">
        <v>421.715532264302</v>
      </c>
      <c r="N210" s="102">
        <v>531.66286611940302</v>
      </c>
      <c r="O210" s="102">
        <v>431.7238943157692</v>
      </c>
      <c r="P210" s="102">
        <v>743.26820614011797</v>
      </c>
      <c r="Q210" s="102">
        <v>722.69633085851376</v>
      </c>
      <c r="R210" s="102">
        <v>581.39818393011558</v>
      </c>
      <c r="S210" s="102">
        <v>523.8177348350664</v>
      </c>
      <c r="T210" s="102">
        <v>509.56030205546955</v>
      </c>
      <c r="U210" s="102">
        <v>499.25448050047407</v>
      </c>
      <c r="V210" s="102">
        <v>547.4351486701828</v>
      </c>
      <c r="W210" s="102">
        <v>497.06334370762784</v>
      </c>
      <c r="X210" s="102">
        <v>537.68533636135601</v>
      </c>
      <c r="Y210" s="102">
        <v>463.05075265392884</v>
      </c>
      <c r="Z210" s="102">
        <v>521.39601350424118</v>
      </c>
      <c r="AA210" s="102">
        <v>477.72951955798106</v>
      </c>
      <c r="AB210" s="102">
        <v>466.17836253691269</v>
      </c>
      <c r="AC210" s="102">
        <v>518.71602310218759</v>
      </c>
      <c r="AD210" s="102">
        <v>487.86937767748219</v>
      </c>
      <c r="AE210" s="102">
        <v>470.20737910610001</v>
      </c>
      <c r="AF210" s="102">
        <v>464.39981157787952</v>
      </c>
      <c r="AG210" s="102">
        <v>505.85646733498004</v>
      </c>
      <c r="AH210" s="102">
        <v>453.01824004548831</v>
      </c>
      <c r="AI210" s="102">
        <v>482.97422336822774</v>
      </c>
      <c r="AJ210" s="102">
        <v>460.23487178514188</v>
      </c>
      <c r="AK210" s="102">
        <v>442.30125016150703</v>
      </c>
      <c r="AL210" s="102">
        <v>462.56341674287904</v>
      </c>
      <c r="AM210" s="102">
        <v>430.68839602446775</v>
      </c>
      <c r="AN210" s="102">
        <v>419.56744432509691</v>
      </c>
      <c r="AO210" s="102">
        <v>424.76986342784312</v>
      </c>
      <c r="AP210" s="102">
        <v>431.10515800946996</v>
      </c>
      <c r="AQ210" s="102">
        <v>427.86154216919192</v>
      </c>
      <c r="AR210" s="102">
        <v>424.79362482125731</v>
      </c>
      <c r="AS210" s="102">
        <v>414.51563099884834</v>
      </c>
      <c r="AT210" s="102">
        <v>419.10468566928387</v>
      </c>
      <c r="AU210" s="102">
        <v>407.07286061668862</v>
      </c>
      <c r="AV210" s="102">
        <v>416.48804583372657</v>
      </c>
      <c r="AW210" s="102">
        <v>394.42581423101797</v>
      </c>
      <c r="AX210" s="102">
        <v>404.63458060026534</v>
      </c>
      <c r="AY210" s="102">
        <v>376.3809321936493</v>
      </c>
      <c r="AZ210" s="102">
        <v>382.80476400907037</v>
      </c>
    </row>
    <row r="211" spans="1:52">
      <c r="A211" s="89" t="s">
        <v>156</v>
      </c>
      <c r="B211" s="90"/>
      <c r="C211" s="90">
        <v>516.97743100005641</v>
      </c>
      <c r="D211" s="90">
        <v>546.57411197751128</v>
      </c>
      <c r="E211" s="90">
        <v>586.58202731507708</v>
      </c>
      <c r="F211" s="90">
        <v>639.5045449070077</v>
      </c>
      <c r="G211" s="90">
        <v>558.61162841914529</v>
      </c>
      <c r="H211" s="90">
        <v>771.01899980132612</v>
      </c>
      <c r="I211" s="90">
        <v>604.52626661976376</v>
      </c>
      <c r="J211" s="90">
        <v>752.0664816976066</v>
      </c>
      <c r="K211" s="90">
        <v>478.24865135152118</v>
      </c>
      <c r="L211" s="90">
        <v>712.30550393441615</v>
      </c>
      <c r="M211" s="90">
        <v>421.715532264302</v>
      </c>
      <c r="N211" s="90">
        <v>531.66286611940302</v>
      </c>
      <c r="O211" s="90">
        <v>431.7238943157692</v>
      </c>
      <c r="P211" s="90">
        <v>743.26820614011797</v>
      </c>
      <c r="Q211" s="90">
        <v>722.69633085851376</v>
      </c>
      <c r="R211" s="90">
        <v>581.39818393295536</v>
      </c>
      <c r="S211" s="90">
        <v>523.81773483753443</v>
      </c>
      <c r="T211" s="90">
        <v>509.56030205938873</v>
      </c>
      <c r="U211" s="90">
        <v>499.25448050663107</v>
      </c>
      <c r="V211" s="90">
        <v>547.4351487282853</v>
      </c>
      <c r="W211" s="90">
        <v>497.06334374406981</v>
      </c>
      <c r="X211" s="90">
        <v>537.68533662657785</v>
      </c>
      <c r="Y211" s="90">
        <v>463.05075256697222</v>
      </c>
      <c r="Z211" s="90">
        <v>521.39601456074172</v>
      </c>
      <c r="AA211" s="90">
        <v>477.72952003132735</v>
      </c>
      <c r="AB211" s="90">
        <v>466.17836273165079</v>
      </c>
      <c r="AC211" s="90">
        <v>518.71603518794529</v>
      </c>
      <c r="AD211" s="90">
        <v>487.86939091213935</v>
      </c>
      <c r="AE211" s="90">
        <v>470.20739272293383</v>
      </c>
      <c r="AF211" s="90">
        <v>464.39983453823447</v>
      </c>
      <c r="AG211" s="90">
        <v>505.85672573157865</v>
      </c>
      <c r="AH211" s="90">
        <v>453.01829164429728</v>
      </c>
      <c r="AI211" s="90">
        <v>482.9750456613009</v>
      </c>
      <c r="AJ211" s="90">
        <v>460.23576024601471</v>
      </c>
      <c r="AK211" s="90">
        <v>442.301798254765</v>
      </c>
      <c r="AL211" s="90">
        <v>462.56900811621034</v>
      </c>
      <c r="AM211" s="90">
        <v>430.68938274249592</v>
      </c>
      <c r="AN211" s="90">
        <v>419.56400384250009</v>
      </c>
      <c r="AO211" s="90">
        <v>424.77821418675069</v>
      </c>
      <c r="AP211" s="90">
        <v>431.14758036418584</v>
      </c>
      <c r="AQ211" s="90">
        <v>427.94585449604665</v>
      </c>
      <c r="AR211" s="90">
        <v>424.94704916970761</v>
      </c>
      <c r="AS211" s="90">
        <v>414.69533582901704</v>
      </c>
      <c r="AT211" s="90">
        <v>419.57399886803262</v>
      </c>
      <c r="AU211" s="90">
        <v>407.53461978497495</v>
      </c>
      <c r="AV211" s="90">
        <v>417.89748409361198</v>
      </c>
      <c r="AW211" s="90">
        <v>395.03325107023448</v>
      </c>
      <c r="AX211" s="90">
        <v>407.04313692770893</v>
      </c>
      <c r="AY211" s="90">
        <v>376.0120767308461</v>
      </c>
      <c r="AZ211" s="90">
        <v>384.1158884393862</v>
      </c>
    </row>
    <row r="212" spans="1:52">
      <c r="A212" s="89" t="s">
        <v>157</v>
      </c>
      <c r="B212" s="90"/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493.11737041439022</v>
      </c>
      <c r="S212" s="90">
        <v>490.6376408248575</v>
      </c>
      <c r="T212" s="90">
        <v>486.33108354947325</v>
      </c>
      <c r="U212" s="90">
        <v>483.41260174796327</v>
      </c>
      <c r="V212" s="90">
        <v>480.57880796103808</v>
      </c>
      <c r="W212" s="90">
        <v>477.68605935807636</v>
      </c>
      <c r="X212" s="90">
        <v>474.94889773162328</v>
      </c>
      <c r="Y212" s="90">
        <v>472.2849798969749</v>
      </c>
      <c r="Z212" s="90">
        <v>469.60610691040432</v>
      </c>
      <c r="AA212" s="90">
        <v>467.14280727717744</v>
      </c>
      <c r="AB212" s="90">
        <v>464.17260690260719</v>
      </c>
      <c r="AC212" s="90">
        <v>461.64572159692472</v>
      </c>
      <c r="AD212" s="90">
        <v>459.21427953508174</v>
      </c>
      <c r="AE212" s="90">
        <v>456.77132750918474</v>
      </c>
      <c r="AF212" s="90">
        <v>453.77846468945614</v>
      </c>
      <c r="AG212" s="90">
        <v>450.79794594343235</v>
      </c>
      <c r="AH212" s="90">
        <v>447.89954851150907</v>
      </c>
      <c r="AI212" s="90">
        <v>444.06629495527329</v>
      </c>
      <c r="AJ212" s="90">
        <v>440.48354716512057</v>
      </c>
      <c r="AK212" s="90">
        <v>436.38822913628468</v>
      </c>
      <c r="AL212" s="90">
        <v>432.44876934404203</v>
      </c>
      <c r="AM212" s="90">
        <v>428.06266246868933</v>
      </c>
      <c r="AN212" s="90">
        <v>424.27851119704081</v>
      </c>
      <c r="AO212" s="90">
        <v>418.72732393227244</v>
      </c>
      <c r="AP212" s="90">
        <v>414.70507977362439</v>
      </c>
      <c r="AQ212" s="90">
        <v>409.93876378390081</v>
      </c>
      <c r="AR212" s="90">
        <v>406.14942316667492</v>
      </c>
      <c r="AS212" s="90">
        <v>401.58882096736352</v>
      </c>
      <c r="AT212" s="90">
        <v>398.24043008147987</v>
      </c>
      <c r="AU212" s="90">
        <v>393.96587656303655</v>
      </c>
      <c r="AV212" s="90">
        <v>389.82662687888507</v>
      </c>
      <c r="AW212" s="90">
        <v>386.55937907022303</v>
      </c>
      <c r="AX212" s="90">
        <v>382.06567372748611</v>
      </c>
      <c r="AY212" s="90">
        <v>378.97112050898443</v>
      </c>
      <c r="AZ212" s="90">
        <v>375.57473692033011</v>
      </c>
    </row>
    <row r="213" spans="1:52">
      <c r="A213" s="89" t="s">
        <v>158</v>
      </c>
      <c r="B213" s="90"/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/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/>
      <c r="C215" s="102">
        <v>542.06386068369613</v>
      </c>
      <c r="D215" s="102">
        <v>534.60070089089356</v>
      </c>
      <c r="E215" s="102">
        <v>568.4592417809846</v>
      </c>
      <c r="F215" s="102">
        <v>494.19735591791874</v>
      </c>
      <c r="G215" s="102">
        <v>479.39529804621839</v>
      </c>
      <c r="H215" s="102">
        <v>469.01191376203604</v>
      </c>
      <c r="I215" s="102">
        <v>485.95740241097633</v>
      </c>
      <c r="J215" s="102">
        <v>528.99167179963888</v>
      </c>
      <c r="K215" s="102">
        <v>396.85388652350923</v>
      </c>
      <c r="L215" s="102">
        <v>426.28472554012143</v>
      </c>
      <c r="M215" s="102">
        <v>423.21801587209006</v>
      </c>
      <c r="N215" s="102">
        <v>382.90306116986653</v>
      </c>
      <c r="O215" s="102">
        <v>384.51349290490873</v>
      </c>
      <c r="P215" s="102">
        <v>415.41132003447098</v>
      </c>
      <c r="Q215" s="102">
        <v>435.30754490876103</v>
      </c>
      <c r="R215" s="102">
        <v>347.75958927558855</v>
      </c>
      <c r="S215" s="102">
        <v>375.32235942337638</v>
      </c>
      <c r="T215" s="102">
        <v>371.42250407104387</v>
      </c>
      <c r="U215" s="102">
        <v>362.46144813190136</v>
      </c>
      <c r="V215" s="102">
        <v>376.84848676397587</v>
      </c>
      <c r="W215" s="102">
        <v>356.61433419854689</v>
      </c>
      <c r="X215" s="102">
        <v>371.69085762735256</v>
      </c>
      <c r="Y215" s="102">
        <v>355.46399100049695</v>
      </c>
      <c r="Z215" s="102">
        <v>385.02239601473514</v>
      </c>
      <c r="AA215" s="102">
        <v>351.6611648951498</v>
      </c>
      <c r="AB215" s="102">
        <v>383.52752402971669</v>
      </c>
      <c r="AC215" s="102">
        <v>360.93242819386461</v>
      </c>
      <c r="AD215" s="102">
        <v>352.99141055316443</v>
      </c>
      <c r="AE215" s="102">
        <v>347.75293274939145</v>
      </c>
      <c r="AF215" s="102">
        <v>360.332844724724</v>
      </c>
      <c r="AG215" s="102">
        <v>341.6735946726746</v>
      </c>
      <c r="AH215" s="102">
        <v>359.83881288078896</v>
      </c>
      <c r="AI215" s="102">
        <v>337.08527713928652</v>
      </c>
      <c r="AJ215" s="102">
        <v>337.18506579623244</v>
      </c>
      <c r="AK215" s="102">
        <v>346.96635623734022</v>
      </c>
      <c r="AL215" s="102">
        <v>332.88645327564012</v>
      </c>
      <c r="AM215" s="102">
        <v>347.57789423956513</v>
      </c>
      <c r="AN215" s="102">
        <v>340.10388463159518</v>
      </c>
      <c r="AO215" s="102">
        <v>333.34919862868281</v>
      </c>
      <c r="AP215" s="102">
        <v>327.81615325457767</v>
      </c>
      <c r="AQ215" s="102">
        <v>330.73633695929266</v>
      </c>
      <c r="AR215" s="102">
        <v>318.4068535470729</v>
      </c>
      <c r="AS215" s="102">
        <v>313.371470110909</v>
      </c>
      <c r="AT215" s="102">
        <v>310.49994272604249</v>
      </c>
      <c r="AU215" s="102">
        <v>305.67722082986131</v>
      </c>
      <c r="AV215" s="102">
        <v>308.23823993150666</v>
      </c>
      <c r="AW215" s="102">
        <v>293.85922099817924</v>
      </c>
      <c r="AX215" s="102">
        <v>291.22754252106409</v>
      </c>
      <c r="AY215" s="102">
        <v>290.95107937442924</v>
      </c>
      <c r="AZ215" s="102">
        <v>287.61732371125805</v>
      </c>
    </row>
    <row r="216" spans="1:52">
      <c r="A216" s="89" t="s">
        <v>156</v>
      </c>
      <c r="B216" s="90"/>
      <c r="C216" s="90">
        <v>542.06386068369613</v>
      </c>
      <c r="D216" s="90">
        <v>534.60070089089356</v>
      </c>
      <c r="E216" s="90">
        <v>568.4592417809846</v>
      </c>
      <c r="F216" s="90">
        <v>494.19735591791874</v>
      </c>
      <c r="G216" s="90">
        <v>479.39529804621839</v>
      </c>
      <c r="H216" s="90">
        <v>469.01191376203604</v>
      </c>
      <c r="I216" s="90">
        <v>485.95740241097633</v>
      </c>
      <c r="J216" s="90">
        <v>528.99167179963888</v>
      </c>
      <c r="K216" s="90">
        <v>396.85388652350923</v>
      </c>
      <c r="L216" s="90">
        <v>426.28472554012143</v>
      </c>
      <c r="M216" s="90">
        <v>423.21801587209006</v>
      </c>
      <c r="N216" s="90">
        <v>382.90306116986653</v>
      </c>
      <c r="O216" s="90">
        <v>384.51349290490873</v>
      </c>
      <c r="P216" s="90">
        <v>415.41132003447098</v>
      </c>
      <c r="Q216" s="90">
        <v>435.30754490876103</v>
      </c>
      <c r="R216" s="90">
        <v>347.75958927558855</v>
      </c>
      <c r="S216" s="90">
        <v>375.32235942337638</v>
      </c>
      <c r="T216" s="90">
        <v>371.42250407104387</v>
      </c>
      <c r="U216" s="90">
        <v>362.46144813190136</v>
      </c>
      <c r="V216" s="90">
        <v>376.84848676397587</v>
      </c>
      <c r="W216" s="90">
        <v>356.61433419854689</v>
      </c>
      <c r="X216" s="90">
        <v>371.69085762735256</v>
      </c>
      <c r="Y216" s="90">
        <v>355.46399100049695</v>
      </c>
      <c r="Z216" s="90">
        <v>385.02239601473514</v>
      </c>
      <c r="AA216" s="90">
        <v>351.6611648951498</v>
      </c>
      <c r="AB216" s="90">
        <v>383.52752402971669</v>
      </c>
      <c r="AC216" s="90">
        <v>360.93242819386461</v>
      </c>
      <c r="AD216" s="90">
        <v>352.99141055316443</v>
      </c>
      <c r="AE216" s="90">
        <v>347.75293274939145</v>
      </c>
      <c r="AF216" s="90">
        <v>360.332844724724</v>
      </c>
      <c r="AG216" s="90">
        <v>341.6735946726746</v>
      </c>
      <c r="AH216" s="90">
        <v>359.83881288078896</v>
      </c>
      <c r="AI216" s="90">
        <v>337.08527713928652</v>
      </c>
      <c r="AJ216" s="90">
        <v>337.18506579623244</v>
      </c>
      <c r="AK216" s="90">
        <v>346.96635623734022</v>
      </c>
      <c r="AL216" s="90">
        <v>332.88645327564012</v>
      </c>
      <c r="AM216" s="90">
        <v>347.57789423956518</v>
      </c>
      <c r="AN216" s="90">
        <v>340.10388463159563</v>
      </c>
      <c r="AO216" s="90">
        <v>333.34919862871476</v>
      </c>
      <c r="AP216" s="90">
        <v>327.81615325629377</v>
      </c>
      <c r="AQ216" s="90">
        <v>330.73633702818836</v>
      </c>
      <c r="AR216" s="90">
        <v>318.40685472462843</v>
      </c>
      <c r="AS216" s="90">
        <v>313.3714857718598</v>
      </c>
      <c r="AT216" s="90">
        <v>310.50010225567036</v>
      </c>
      <c r="AU216" s="90">
        <v>305.67827826912446</v>
      </c>
      <c r="AV216" s="90">
        <v>308.24507865144892</v>
      </c>
      <c r="AW216" s="90">
        <v>293.87716490057858</v>
      </c>
      <c r="AX216" s="90">
        <v>291.286135762399</v>
      </c>
      <c r="AY216" s="90">
        <v>291.12845983876724</v>
      </c>
      <c r="AZ216" s="90">
        <v>288.00266106887108</v>
      </c>
    </row>
    <row r="217" spans="1:52">
      <c r="A217" s="89" t="s">
        <v>157</v>
      </c>
      <c r="B217" s="90"/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347.40472701049413</v>
      </c>
      <c r="S217" s="90">
        <v>345.6588508166567</v>
      </c>
      <c r="T217" s="90">
        <v>342.56951146714857</v>
      </c>
      <c r="U217" s="90">
        <v>340.4998880673416</v>
      </c>
      <c r="V217" s="90">
        <v>338.46877623709435</v>
      </c>
      <c r="W217" s="90">
        <v>336.47219848671239</v>
      </c>
      <c r="X217" s="90">
        <v>334.51302482793977</v>
      </c>
      <c r="Y217" s="90">
        <v>332.44720232392024</v>
      </c>
      <c r="Z217" s="90">
        <v>330.39598447534968</v>
      </c>
      <c r="AA217" s="90">
        <v>328.50256146940586</v>
      </c>
      <c r="AB217" s="90">
        <v>326.57786308569013</v>
      </c>
      <c r="AC217" s="90">
        <v>324.78553726971109</v>
      </c>
      <c r="AD217" s="90">
        <v>322.80940385796583</v>
      </c>
      <c r="AE217" s="90">
        <v>321.3034919652917</v>
      </c>
      <c r="AF217" s="90">
        <v>318.95114744740278</v>
      </c>
      <c r="AG217" s="90">
        <v>317.36080594416831</v>
      </c>
      <c r="AH217" s="90">
        <v>314.61021817161475</v>
      </c>
      <c r="AI217" s="90">
        <v>312.5800247691235</v>
      </c>
      <c r="AJ217" s="90">
        <v>309.11979974917193</v>
      </c>
      <c r="AK217" s="90">
        <v>307.21974957166231</v>
      </c>
      <c r="AL217" s="90">
        <v>303.89399088266271</v>
      </c>
      <c r="AM217" s="90">
        <v>300.82154434373882</v>
      </c>
      <c r="AN217" s="90">
        <v>297.20243259460642</v>
      </c>
      <c r="AO217" s="90">
        <v>294.38981627105488</v>
      </c>
      <c r="AP217" s="90">
        <v>290.42007927763126</v>
      </c>
      <c r="AQ217" s="90">
        <v>287.23799275234956</v>
      </c>
      <c r="AR217" s="90">
        <v>284.52052082434562</v>
      </c>
      <c r="AS217" s="90">
        <v>282.03702118986268</v>
      </c>
      <c r="AT217" s="90">
        <v>278.90232659032381</v>
      </c>
      <c r="AU217" s="90">
        <v>276.28118311485235</v>
      </c>
      <c r="AV217" s="90">
        <v>273.06205357747729</v>
      </c>
      <c r="AW217" s="90">
        <v>271.31133607954814</v>
      </c>
      <c r="AX217" s="90">
        <v>268.36099948403938</v>
      </c>
      <c r="AY217" s="90">
        <v>265.65507079823374</v>
      </c>
      <c r="AZ217" s="90">
        <v>263.43680221074987</v>
      </c>
    </row>
    <row r="218" spans="1:52">
      <c r="A218" s="89" t="s">
        <v>158</v>
      </c>
      <c r="B218" s="90"/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/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</row>
    <row r="222" spans="1:52">
      <c r="A222" s="112" t="s">
        <v>128</v>
      </c>
      <c r="B222" s="102"/>
      <c r="C222" s="102">
        <v>4302.1497119601709</v>
      </c>
      <c r="D222" s="102">
        <v>3967.3915348572928</v>
      </c>
      <c r="E222" s="102">
        <v>3191.0634924067022</v>
      </c>
      <c r="F222" s="102">
        <v>4103.9860543175173</v>
      </c>
      <c r="G222" s="102">
        <v>2317.7935509175259</v>
      </c>
      <c r="H222" s="102">
        <v>2235.8188606951635</v>
      </c>
      <c r="I222" s="102">
        <v>3856.7378741360239</v>
      </c>
      <c r="J222" s="102">
        <v>4626.4486527700255</v>
      </c>
      <c r="K222" s="102">
        <v>3788.5055852006112</v>
      </c>
      <c r="L222" s="102">
        <v>6806.5438538220242</v>
      </c>
      <c r="M222" s="102">
        <v>6983.1772796297619</v>
      </c>
      <c r="N222" s="102">
        <v>0</v>
      </c>
      <c r="O222" s="102">
        <v>4014.1615763036821</v>
      </c>
      <c r="P222" s="102">
        <v>0</v>
      </c>
      <c r="Q222" s="102">
        <v>2628.5228523441579</v>
      </c>
      <c r="R222" s="102">
        <v>3023.5208234341558</v>
      </c>
      <c r="S222" s="102">
        <v>3137.1858256831879</v>
      </c>
      <c r="T222" s="102">
        <v>3104.194044205562</v>
      </c>
      <c r="U222" s="102">
        <v>3107.6978357481235</v>
      </c>
      <c r="V222" s="102">
        <v>3201.0629543966179</v>
      </c>
      <c r="W222" s="102">
        <v>3158.2982520674254</v>
      </c>
      <c r="X222" s="102">
        <v>3013.361375357937</v>
      </c>
      <c r="Y222" s="102">
        <v>2971.9509824675047</v>
      </c>
      <c r="Z222" s="102">
        <v>3060.6846362102324</v>
      </c>
      <c r="AA222" s="102">
        <v>3029.1384906723015</v>
      </c>
      <c r="AB222" s="102">
        <v>3000.6903010218207</v>
      </c>
      <c r="AC222" s="102">
        <v>2972.2865838459184</v>
      </c>
      <c r="AD222" s="102">
        <v>2907.4343797928063</v>
      </c>
      <c r="AE222" s="102">
        <v>2792.9842968427024</v>
      </c>
      <c r="AF222" s="102">
        <v>3026.1647448744588</v>
      </c>
      <c r="AG222" s="102">
        <v>2806.385608012276</v>
      </c>
      <c r="AH222" s="102">
        <v>2961.0049120963308</v>
      </c>
      <c r="AI222" s="102">
        <v>2890.0229114260951</v>
      </c>
      <c r="AJ222" s="102">
        <v>2751.9155997192274</v>
      </c>
      <c r="AK222" s="102">
        <v>2765.821930890866</v>
      </c>
      <c r="AL222" s="102">
        <v>2879.0001907609512</v>
      </c>
      <c r="AM222" s="102">
        <v>2585.1169973964329</v>
      </c>
      <c r="AN222" s="102">
        <v>3030.1025838491028</v>
      </c>
      <c r="AO222" s="102">
        <v>2423.9959178737067</v>
      </c>
      <c r="AP222" s="102">
        <v>2862.3792295907097</v>
      </c>
      <c r="AQ222" s="102">
        <v>2625.7566515806398</v>
      </c>
      <c r="AR222" s="102">
        <v>2830.553920277539</v>
      </c>
      <c r="AS222" s="102">
        <v>2734.0186882964995</v>
      </c>
      <c r="AT222" s="102">
        <v>2698.9152720605111</v>
      </c>
      <c r="AU222" s="102">
        <v>2653.0922558280263</v>
      </c>
      <c r="AV222" s="102">
        <v>2764.9612335232528</v>
      </c>
      <c r="AW222" s="102">
        <v>2773.1296193906969</v>
      </c>
      <c r="AX222" s="102">
        <v>2718.4119177332518</v>
      </c>
      <c r="AY222" s="102">
        <v>2775.0654196561281</v>
      </c>
      <c r="AZ222" s="102">
        <v>2658.0040408854525</v>
      </c>
    </row>
    <row r="223" spans="1:52">
      <c r="A223" s="109" t="s">
        <v>161</v>
      </c>
      <c r="B223" s="90"/>
      <c r="C223" s="90">
        <v>4302.1497119601709</v>
      </c>
      <c r="D223" s="90">
        <v>3967.3915348572928</v>
      </c>
      <c r="E223" s="90">
        <v>3191.0634924067022</v>
      </c>
      <c r="F223" s="90">
        <v>4103.9860543175173</v>
      </c>
      <c r="G223" s="90">
        <v>2317.7935509175259</v>
      </c>
      <c r="H223" s="90">
        <v>2235.8188606951635</v>
      </c>
      <c r="I223" s="90">
        <v>3856.7378741360239</v>
      </c>
      <c r="J223" s="90">
        <v>4626.4486527700255</v>
      </c>
      <c r="K223" s="90">
        <v>3788.5055852006112</v>
      </c>
      <c r="L223" s="90">
        <v>6806.5438538220242</v>
      </c>
      <c r="M223" s="90">
        <v>6983.1772796297619</v>
      </c>
      <c r="N223" s="90">
        <v>0</v>
      </c>
      <c r="O223" s="90">
        <v>4014.1615763036821</v>
      </c>
      <c r="P223" s="90">
        <v>0</v>
      </c>
      <c r="Q223" s="90">
        <v>2628.5228523441579</v>
      </c>
      <c r="R223" s="90">
        <v>3023.4585898751761</v>
      </c>
      <c r="S223" s="90">
        <v>3137.1496705936306</v>
      </c>
      <c r="T223" s="90">
        <v>3104.1479662844872</v>
      </c>
      <c r="U223" s="90">
        <v>3107.6535001375291</v>
      </c>
      <c r="V223" s="90">
        <v>3201.0486758840721</v>
      </c>
      <c r="W223" s="90">
        <v>3158.2720738263615</v>
      </c>
      <c r="X223" s="90">
        <v>3013.2912817157435</v>
      </c>
      <c r="Y223" s="90">
        <v>2971.8688504213546</v>
      </c>
      <c r="Z223" s="90">
        <v>3060.6328109533911</v>
      </c>
      <c r="AA223" s="90">
        <v>3029.0774196404022</v>
      </c>
      <c r="AB223" s="90">
        <v>3000.6223363024551</v>
      </c>
      <c r="AC223" s="90">
        <v>2972.2104139943217</v>
      </c>
      <c r="AD223" s="90">
        <v>2907.3380194006372</v>
      </c>
      <c r="AE223" s="90">
        <v>2792.8493508816855</v>
      </c>
      <c r="AF223" s="90">
        <v>3026.110221311515</v>
      </c>
      <c r="AG223" s="90">
        <v>2806.2569029692067</v>
      </c>
      <c r="AH223" s="90">
        <v>2960.930119574401</v>
      </c>
      <c r="AI223" s="90">
        <v>2889.9243074854289</v>
      </c>
      <c r="AJ223" s="90">
        <v>2751.7683630904617</v>
      </c>
      <c r="AK223" s="90">
        <v>2765.6796356505233</v>
      </c>
      <c r="AL223" s="90">
        <v>2878.9006486735093</v>
      </c>
      <c r="AM223" s="90">
        <v>2584.9013407503085</v>
      </c>
      <c r="AN223" s="90">
        <v>3030.0693480481586</v>
      </c>
      <c r="AO223" s="90">
        <v>2423.7141827895025</v>
      </c>
      <c r="AP223" s="90">
        <v>2862.2812273975132</v>
      </c>
      <c r="AQ223" s="90">
        <v>2625.5468163360565</v>
      </c>
      <c r="AR223" s="90">
        <v>2830.4397213100392</v>
      </c>
      <c r="AS223" s="90">
        <v>2733.8484880353103</v>
      </c>
      <c r="AT223" s="90">
        <v>2698.6338463443549</v>
      </c>
      <c r="AU223" s="90">
        <v>2652.8868995335033</v>
      </c>
      <c r="AV223" s="90">
        <v>2764.8010797217753</v>
      </c>
      <c r="AW223" s="90">
        <v>2772.9582641876559</v>
      </c>
      <c r="AX223" s="90">
        <v>2718.1844010984478</v>
      </c>
      <c r="AY223" s="90">
        <v>2774.7176096785465</v>
      </c>
      <c r="AZ223" s="90">
        <v>2657.7370503406887</v>
      </c>
    </row>
    <row r="224" spans="1:52">
      <c r="A224" s="109" t="s">
        <v>162</v>
      </c>
      <c r="B224" s="90"/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3273.0745485550847</v>
      </c>
      <c r="S224" s="90">
        <v>3266.7576795842692</v>
      </c>
      <c r="T224" s="90">
        <v>3259.1129651348679</v>
      </c>
      <c r="U224" s="90">
        <v>3253.0286121779927</v>
      </c>
      <c r="V224" s="90">
        <v>3246.9210563585157</v>
      </c>
      <c r="W224" s="90">
        <v>3240.8123207521148</v>
      </c>
      <c r="X224" s="90">
        <v>3234.9771903660712</v>
      </c>
      <c r="Y224" s="90">
        <v>3229.0736838000266</v>
      </c>
      <c r="Z224" s="90">
        <v>3222.5566830164412</v>
      </c>
      <c r="AA224" s="90">
        <v>3217.4594398080112</v>
      </c>
      <c r="AB224" s="90">
        <v>3209.6800835259437</v>
      </c>
      <c r="AC224" s="90">
        <v>3205.2923465613057</v>
      </c>
      <c r="AD224" s="90">
        <v>3199.2289657899482</v>
      </c>
      <c r="AE224" s="90">
        <v>3193.7279863996609</v>
      </c>
      <c r="AF224" s="90">
        <v>3186.1496814993707</v>
      </c>
      <c r="AG224" s="90">
        <v>3179.2176594510588</v>
      </c>
      <c r="AH224" s="90">
        <v>3172.0545122022154</v>
      </c>
      <c r="AI224" s="90">
        <v>3164.0598023565162</v>
      </c>
      <c r="AJ224" s="90">
        <v>3156.6310881353875</v>
      </c>
      <c r="AK224" s="90">
        <v>3144.1523681989634</v>
      </c>
      <c r="AL224" s="90">
        <v>3135.2341488652223</v>
      </c>
      <c r="AM224" s="90">
        <v>3123.9742314563059</v>
      </c>
      <c r="AN224" s="90">
        <v>3114.6453309004892</v>
      </c>
      <c r="AO224" s="90">
        <v>3102.5123127680131</v>
      </c>
      <c r="AP224" s="90">
        <v>3093.1068061409196</v>
      </c>
      <c r="AQ224" s="90">
        <v>3079.0819912909296</v>
      </c>
      <c r="AR224" s="90">
        <v>3068.7868609052352</v>
      </c>
      <c r="AS224" s="90">
        <v>3060.2402637203982</v>
      </c>
      <c r="AT224" s="90">
        <v>3046.0834191868871</v>
      </c>
      <c r="AU224" s="90">
        <v>3029.3259148019224</v>
      </c>
      <c r="AV224" s="90">
        <v>3027.3669342017324</v>
      </c>
      <c r="AW224" s="90">
        <v>3018.860486482381</v>
      </c>
      <c r="AX224" s="90">
        <v>2998.801740790811</v>
      </c>
      <c r="AY224" s="90">
        <v>2992.4929883307232</v>
      </c>
      <c r="AZ224" s="90">
        <v>2975.4072479540391</v>
      </c>
    </row>
    <row r="225" spans="1:52">
      <c r="A225" s="109" t="s">
        <v>150</v>
      </c>
      <c r="B225" s="90"/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3177.650294461308</v>
      </c>
      <c r="S225" s="90">
        <v>3171.5560929850462</v>
      </c>
      <c r="T225" s="90">
        <v>3164.7141712978791</v>
      </c>
      <c r="U225" s="90">
        <v>3159.0387876860777</v>
      </c>
      <c r="V225" s="90">
        <v>3153.3199826656532</v>
      </c>
      <c r="W225" s="90">
        <v>3147.5404256941238</v>
      </c>
      <c r="X225" s="90">
        <v>3141.9244987696693</v>
      </c>
      <c r="Y225" s="90">
        <v>3136.2911004108237</v>
      </c>
      <c r="Z225" s="90">
        <v>3130.0481793852359</v>
      </c>
      <c r="AA225" s="90">
        <v>3125.0890055950131</v>
      </c>
      <c r="AB225" s="90">
        <v>3117.5869746807275</v>
      </c>
      <c r="AC225" s="90">
        <v>3113.1496127465248</v>
      </c>
      <c r="AD225" s="90">
        <v>3107.0724732874583</v>
      </c>
      <c r="AE225" s="90">
        <v>3101.6351782010147</v>
      </c>
      <c r="AF225" s="90">
        <v>3094.1076043088701</v>
      </c>
      <c r="AG225" s="90">
        <v>3087.0476969729489</v>
      </c>
      <c r="AH225" s="90">
        <v>3079.65032751334</v>
      </c>
      <c r="AI225" s="90">
        <v>3071.4697019375112</v>
      </c>
      <c r="AJ225" s="90">
        <v>3063.7712494029151</v>
      </c>
      <c r="AK225" s="90">
        <v>3051.0154012464013</v>
      </c>
      <c r="AL225" s="90">
        <v>3041.6628846449239</v>
      </c>
      <c r="AM225" s="90">
        <v>3029.8493688744429</v>
      </c>
      <c r="AN225" s="90">
        <v>3020.2903835626807</v>
      </c>
      <c r="AO225" s="90">
        <v>3007.3257528479098</v>
      </c>
      <c r="AP225" s="90">
        <v>2997.5856494458426</v>
      </c>
      <c r="AQ225" s="90">
        <v>2982.847545809228</v>
      </c>
      <c r="AR225" s="90">
        <v>2971.9225265720515</v>
      </c>
      <c r="AS225" s="90">
        <v>2962.7158702925972</v>
      </c>
      <c r="AT225" s="90">
        <v>2948.0606063533241</v>
      </c>
      <c r="AU225" s="90">
        <v>2928.6824015272718</v>
      </c>
      <c r="AV225" s="90">
        <v>2927.0514594213068</v>
      </c>
      <c r="AW225" s="90">
        <v>2918.3222318323519</v>
      </c>
      <c r="AX225" s="90">
        <v>2898.4025138354077</v>
      </c>
      <c r="AY225" s="90">
        <v>2891.6242232836712</v>
      </c>
      <c r="AZ225" s="90">
        <v>2873.6103318911573</v>
      </c>
    </row>
    <row r="226" spans="1:52">
      <c r="A226" s="109" t="s">
        <v>163</v>
      </c>
      <c r="B226" s="90"/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/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/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/>
      <c r="C229" s="102">
        <v>950.05323907847833</v>
      </c>
      <c r="D229" s="102">
        <v>695.94028515505545</v>
      </c>
      <c r="E229" s="102">
        <v>96.418276262499532</v>
      </c>
      <c r="F229" s="102">
        <v>627.0328243870722</v>
      </c>
      <c r="G229" s="102">
        <v>653.81485809998264</v>
      </c>
      <c r="H229" s="102">
        <v>1010.7176592696096</v>
      </c>
      <c r="I229" s="102">
        <v>1010.2711258368072</v>
      </c>
      <c r="J229" s="102">
        <v>534.154568035333</v>
      </c>
      <c r="K229" s="102">
        <v>999.42462092171627</v>
      </c>
      <c r="L229" s="102">
        <v>969.47870445288015</v>
      </c>
      <c r="M229" s="102">
        <v>800.55846179786238</v>
      </c>
      <c r="N229" s="102">
        <v>918.56249023901387</v>
      </c>
      <c r="O229" s="102">
        <v>553.1695955427748</v>
      </c>
      <c r="P229" s="102">
        <v>579.64055218821238</v>
      </c>
      <c r="Q229" s="102">
        <v>719.7788709886463</v>
      </c>
      <c r="R229" s="102">
        <v>664.70107564544378</v>
      </c>
      <c r="S229" s="102">
        <v>639.96704344954344</v>
      </c>
      <c r="T229" s="102">
        <v>634.33396540763511</v>
      </c>
      <c r="U229" s="102">
        <v>620.9392679443589</v>
      </c>
      <c r="V229" s="102">
        <v>630.15937976841064</v>
      </c>
      <c r="W229" s="102">
        <v>622.22300684359675</v>
      </c>
      <c r="X229" s="102">
        <v>621.00601776206213</v>
      </c>
      <c r="Y229" s="102">
        <v>604.92383332768463</v>
      </c>
      <c r="Z229" s="102">
        <v>604.8705442330845</v>
      </c>
      <c r="AA229" s="102">
        <v>606.82635994760733</v>
      </c>
      <c r="AB229" s="102">
        <v>596.26084964668837</v>
      </c>
      <c r="AC229" s="102">
        <v>602.21026090794987</v>
      </c>
      <c r="AD229" s="102">
        <v>601.54168338740237</v>
      </c>
      <c r="AE229" s="102">
        <v>592.66239326718903</v>
      </c>
      <c r="AF229" s="102">
        <v>592.72016637554896</v>
      </c>
      <c r="AG229" s="102">
        <v>601.75811014501278</v>
      </c>
      <c r="AH229" s="102">
        <v>603.38878647817603</v>
      </c>
      <c r="AI229" s="102">
        <v>583.95122363521807</v>
      </c>
      <c r="AJ229" s="102">
        <v>600.43067491036436</v>
      </c>
      <c r="AK229" s="102">
        <v>582.81019786586523</v>
      </c>
      <c r="AL229" s="102">
        <v>583.78458807348829</v>
      </c>
      <c r="AM229" s="102">
        <v>586.32987109342196</v>
      </c>
      <c r="AN229" s="102">
        <v>572.84648895275166</v>
      </c>
      <c r="AO229" s="102">
        <v>572.29641380219311</v>
      </c>
      <c r="AP229" s="102">
        <v>579.3809466445116</v>
      </c>
      <c r="AQ229" s="102">
        <v>576.98508762112101</v>
      </c>
      <c r="AR229" s="102">
        <v>560.16739676070722</v>
      </c>
      <c r="AS229" s="102">
        <v>583.84683769334413</v>
      </c>
      <c r="AT229" s="102">
        <v>578.26612663383412</v>
      </c>
      <c r="AU229" s="102">
        <v>557.23011801707696</v>
      </c>
      <c r="AV229" s="102">
        <v>569.26046813230471</v>
      </c>
      <c r="AW229" s="102">
        <v>576.81956223439897</v>
      </c>
      <c r="AX229" s="102">
        <v>560.84783772890216</v>
      </c>
      <c r="AY229" s="102">
        <v>568.04074281223086</v>
      </c>
      <c r="AZ229" s="102">
        <v>548.6421963903631</v>
      </c>
    </row>
    <row r="230" spans="1:52">
      <c r="A230" s="109" t="s">
        <v>161</v>
      </c>
      <c r="B230" s="90"/>
      <c r="C230" s="90">
        <v>950.05323907847833</v>
      </c>
      <c r="D230" s="90">
        <v>695.94028515505545</v>
      </c>
      <c r="E230" s="90">
        <v>96.418276262499532</v>
      </c>
      <c r="F230" s="90">
        <v>627.0328243870722</v>
      </c>
      <c r="G230" s="90">
        <v>653.81485809998264</v>
      </c>
      <c r="H230" s="90">
        <v>1010.7176592696096</v>
      </c>
      <c r="I230" s="90">
        <v>1010.2711258368072</v>
      </c>
      <c r="J230" s="90">
        <v>534.154568035333</v>
      </c>
      <c r="K230" s="90">
        <v>999.42462092171627</v>
      </c>
      <c r="L230" s="90">
        <v>969.47870445288015</v>
      </c>
      <c r="M230" s="90">
        <v>800.55846179786238</v>
      </c>
      <c r="N230" s="90">
        <v>918.56249023901387</v>
      </c>
      <c r="O230" s="90">
        <v>553.1695955427748</v>
      </c>
      <c r="P230" s="90">
        <v>579.64055218821238</v>
      </c>
      <c r="Q230" s="90">
        <v>719.7788709886463</v>
      </c>
      <c r="R230" s="90">
        <v>664.73566665062026</v>
      </c>
      <c r="S230" s="90">
        <v>639.99692043878656</v>
      </c>
      <c r="T230" s="90">
        <v>634.36338187471677</v>
      </c>
      <c r="U230" s="90">
        <v>620.96605976349474</v>
      </c>
      <c r="V230" s="90">
        <v>630.18948865079665</v>
      </c>
      <c r="W230" s="90">
        <v>622.25149682154404</v>
      </c>
      <c r="X230" s="90">
        <v>621.03478452305023</v>
      </c>
      <c r="Y230" s="90">
        <v>604.94858561300134</v>
      </c>
      <c r="Z230" s="90">
        <v>604.89568263233616</v>
      </c>
      <c r="AA230" s="90">
        <v>606.85277163740932</v>
      </c>
      <c r="AB230" s="90">
        <v>596.28474423254443</v>
      </c>
      <c r="AC230" s="90">
        <v>602.23651592460214</v>
      </c>
      <c r="AD230" s="90">
        <v>601.56841566538526</v>
      </c>
      <c r="AE230" s="90">
        <v>592.68708684781382</v>
      </c>
      <c r="AF230" s="90">
        <v>592.7455906335997</v>
      </c>
      <c r="AG230" s="90">
        <v>601.78741890460731</v>
      </c>
      <c r="AH230" s="90">
        <v>603.41948639082148</v>
      </c>
      <c r="AI230" s="90">
        <v>583.97662014866864</v>
      </c>
      <c r="AJ230" s="90">
        <v>600.46262496685404</v>
      </c>
      <c r="AK230" s="90">
        <v>582.83744882177314</v>
      </c>
      <c r="AL230" s="90">
        <v>583.81333130682935</v>
      </c>
      <c r="AM230" s="90">
        <v>586.36138653544299</v>
      </c>
      <c r="AN230" s="90">
        <v>572.87466942024207</v>
      </c>
      <c r="AO230" s="90">
        <v>572.32656126438235</v>
      </c>
      <c r="AP230" s="90">
        <v>579.41680649390526</v>
      </c>
      <c r="AQ230" s="90">
        <v>577.02263569008596</v>
      </c>
      <c r="AR230" s="90">
        <v>560.20015244945</v>
      </c>
      <c r="AS230" s="90">
        <v>583.89515796789988</v>
      </c>
      <c r="AT230" s="90">
        <v>578.31702279157378</v>
      </c>
      <c r="AU230" s="90">
        <v>557.27469292266221</v>
      </c>
      <c r="AV230" s="90">
        <v>569.32021900246582</v>
      </c>
      <c r="AW230" s="90">
        <v>576.89450949930165</v>
      </c>
      <c r="AX230" s="90">
        <v>560.92099488334657</v>
      </c>
      <c r="AY230" s="90">
        <v>568.13441859778732</v>
      </c>
      <c r="AZ230" s="90">
        <v>548.73078740054939</v>
      </c>
    </row>
    <row r="231" spans="1:52">
      <c r="A231" s="109" t="s">
        <v>162</v>
      </c>
      <c r="B231" s="90"/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524.47492168552139</v>
      </c>
      <c r="S231" s="90">
        <v>523.46103094119371</v>
      </c>
      <c r="T231" s="90">
        <v>522.27618797530511</v>
      </c>
      <c r="U231" s="90">
        <v>521.26791608745339</v>
      </c>
      <c r="V231" s="90">
        <v>520.22090304428627</v>
      </c>
      <c r="W231" s="90">
        <v>519.19443501813021</v>
      </c>
      <c r="X231" s="90">
        <v>518.23413533803284</v>
      </c>
      <c r="Y231" s="90">
        <v>517.24632655576556</v>
      </c>
      <c r="Z231" s="90">
        <v>516.26224337247413</v>
      </c>
      <c r="AA231" s="90">
        <v>515.27297287861427</v>
      </c>
      <c r="AB231" s="90">
        <v>514.21366235701191</v>
      </c>
      <c r="AC231" s="90">
        <v>513.25681049639434</v>
      </c>
      <c r="AD231" s="90">
        <v>512.22953961250619</v>
      </c>
      <c r="AE231" s="90">
        <v>511.21940315774498</v>
      </c>
      <c r="AF231" s="90">
        <v>510.13947704506313</v>
      </c>
      <c r="AG231" s="90">
        <v>508.98561817402651</v>
      </c>
      <c r="AH231" s="90">
        <v>507.5954378906826</v>
      </c>
      <c r="AI231" s="90">
        <v>506.28933920947026</v>
      </c>
      <c r="AJ231" s="90">
        <v>504.58993338682359</v>
      </c>
      <c r="AK231" s="90">
        <v>503.12978435488071</v>
      </c>
      <c r="AL231" s="90">
        <v>501.45565807556329</v>
      </c>
      <c r="AM231" s="90">
        <v>499.76613073220432</v>
      </c>
      <c r="AN231" s="90">
        <v>498.26337986451034</v>
      </c>
      <c r="AO231" s="90">
        <v>495.90721169837002</v>
      </c>
      <c r="AP231" s="90">
        <v>493.99550166921233</v>
      </c>
      <c r="AQ231" s="90">
        <v>491.9905459659517</v>
      </c>
      <c r="AR231" s="90">
        <v>489.99785578947467</v>
      </c>
      <c r="AS231" s="90">
        <v>488.12850592250294</v>
      </c>
      <c r="AT231" s="90">
        <v>486.11450943761309</v>
      </c>
      <c r="AU231" s="90">
        <v>484.64160170073791</v>
      </c>
      <c r="AV231" s="90">
        <v>482.57207298914409</v>
      </c>
      <c r="AW231" s="90">
        <v>480.43377806932256</v>
      </c>
      <c r="AX231" s="90">
        <v>479.08128657612093</v>
      </c>
      <c r="AY231" s="90">
        <v>476.62608394614244</v>
      </c>
      <c r="AZ231" s="90">
        <v>475.22797553805981</v>
      </c>
    </row>
    <row r="232" spans="1:52">
      <c r="A232" s="109" t="s">
        <v>150</v>
      </c>
      <c r="B232" s="90"/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509.18605481069937</v>
      </c>
      <c r="S232" s="90">
        <v>508.21106335064661</v>
      </c>
      <c r="T232" s="90">
        <v>507.12969032432051</v>
      </c>
      <c r="U232" s="90">
        <v>506.17470516322413</v>
      </c>
      <c r="V232" s="90">
        <v>505.17622993571774</v>
      </c>
      <c r="W232" s="90">
        <v>504.18804142003216</v>
      </c>
      <c r="X232" s="90">
        <v>503.25506093904556</v>
      </c>
      <c r="Y232" s="90">
        <v>502.29062189545363</v>
      </c>
      <c r="Z232" s="90">
        <v>501.31862033642409</v>
      </c>
      <c r="AA232" s="90">
        <v>500.33499946290954</v>
      </c>
      <c r="AB232" s="90">
        <v>499.26836854876768</v>
      </c>
      <c r="AC232" s="90">
        <v>498.29478945034299</v>
      </c>
      <c r="AD232" s="90">
        <v>497.23957201518766</v>
      </c>
      <c r="AE232" s="90">
        <v>496.20060057060761</v>
      </c>
      <c r="AF232" s="90">
        <v>495.06843000558149</v>
      </c>
      <c r="AG232" s="90">
        <v>493.85732377932044</v>
      </c>
      <c r="AH232" s="90">
        <v>492.36817384595986</v>
      </c>
      <c r="AI232" s="90">
        <v>490.974341540826</v>
      </c>
      <c r="AJ232" s="90">
        <v>489.14347555396597</v>
      </c>
      <c r="AK232" s="90">
        <v>487.53805311710107</v>
      </c>
      <c r="AL232" s="90">
        <v>485.68741546651654</v>
      </c>
      <c r="AM232" s="90">
        <v>483.82722463000806</v>
      </c>
      <c r="AN232" s="90">
        <v>482.09493433813572</v>
      </c>
      <c r="AO232" s="90">
        <v>479.52952599500804</v>
      </c>
      <c r="AP232" s="90">
        <v>477.38588246956266</v>
      </c>
      <c r="AQ232" s="90">
        <v>475.14500639694279</v>
      </c>
      <c r="AR232" s="90">
        <v>472.94172441383796</v>
      </c>
      <c r="AS232" s="90">
        <v>470.89174363539928</v>
      </c>
      <c r="AT232" s="90">
        <v>468.70250938310721</v>
      </c>
      <c r="AU232" s="90">
        <v>467.09966510922021</v>
      </c>
      <c r="AV232" s="90">
        <v>464.8776393080542</v>
      </c>
      <c r="AW232" s="90">
        <v>462.59783099009923</v>
      </c>
      <c r="AX232" s="90">
        <v>461.19701931341444</v>
      </c>
      <c r="AY232" s="90">
        <v>458.64713584909805</v>
      </c>
      <c r="AZ232" s="90">
        <v>457.23224542825517</v>
      </c>
    </row>
    <row r="233" spans="1:52">
      <c r="A233" s="109" t="s">
        <v>163</v>
      </c>
      <c r="B233" s="90"/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/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/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  <c r="AW237" s="111"/>
      <c r="AX237" s="111"/>
      <c r="AY237" s="111"/>
      <c r="AZ237" s="111"/>
    </row>
    <row r="238" spans="1:52">
      <c r="A238" s="112" t="s">
        <v>167</v>
      </c>
      <c r="B238" s="102"/>
      <c r="C238" s="102">
        <v>7658.2328114313395</v>
      </c>
      <c r="D238" s="102">
        <v>7355.693189893318</v>
      </c>
      <c r="E238" s="102">
        <v>7208.2695546129607</v>
      </c>
      <c r="F238" s="102">
        <v>7332.2390750076374</v>
      </c>
      <c r="G238" s="102">
        <v>7379.3444564562369</v>
      </c>
      <c r="H238" s="102">
        <v>7435.7231972862055</v>
      </c>
      <c r="I238" s="102">
        <v>7105.7777871795943</v>
      </c>
      <c r="J238" s="102">
        <v>7004.966916336115</v>
      </c>
      <c r="K238" s="102">
        <v>7241.1430730015463</v>
      </c>
      <c r="L238" s="102">
        <v>6901.1442436214174</v>
      </c>
      <c r="M238" s="102">
        <v>6744.379302508979</v>
      </c>
      <c r="N238" s="102">
        <v>6678.604721893641</v>
      </c>
      <c r="O238" s="102">
        <v>6386.4070635780154</v>
      </c>
      <c r="P238" s="102">
        <v>6456.8287074972559</v>
      </c>
      <c r="Q238" s="102">
        <v>6902.1923902999661</v>
      </c>
      <c r="R238" s="102">
        <v>6533.3413524805146</v>
      </c>
      <c r="S238" s="102">
        <v>6500.5941289013763</v>
      </c>
      <c r="T238" s="102">
        <v>6481.8754482158092</v>
      </c>
      <c r="U238" s="102">
        <v>6461.3960871183062</v>
      </c>
      <c r="V238" s="102">
        <v>6431.7339429737112</v>
      </c>
      <c r="W238" s="102">
        <v>6413.1708667685834</v>
      </c>
      <c r="X238" s="102">
        <v>6407.682255595043</v>
      </c>
      <c r="Y238" s="102">
        <v>6352.7887999993372</v>
      </c>
      <c r="Z238" s="102">
        <v>6366.0983141329398</v>
      </c>
      <c r="AA238" s="102">
        <v>6322.924087718081</v>
      </c>
      <c r="AB238" s="102">
        <v>6316.5100456822183</v>
      </c>
      <c r="AC238" s="102">
        <v>6283.6928335384418</v>
      </c>
      <c r="AD238" s="102">
        <v>6269.4438499712187</v>
      </c>
      <c r="AE238" s="102">
        <v>6238.4937367974098</v>
      </c>
      <c r="AF238" s="102">
        <v>6230.8047438877948</v>
      </c>
      <c r="AG238" s="102">
        <v>6212.5654667042836</v>
      </c>
      <c r="AH238" s="102">
        <v>6233.2650040438766</v>
      </c>
      <c r="AI238" s="102">
        <v>6145.9892651698246</v>
      </c>
      <c r="AJ238" s="102">
        <v>6100.8208909036475</v>
      </c>
      <c r="AK238" s="102">
        <v>6096.1008893725611</v>
      </c>
      <c r="AL238" s="102">
        <v>6169.430694699412</v>
      </c>
      <c r="AM238" s="102">
        <v>6028.5518880248146</v>
      </c>
      <c r="AN238" s="102">
        <v>5999.6102449322916</v>
      </c>
      <c r="AO238" s="102">
        <v>5979.6266289685927</v>
      </c>
      <c r="AP238" s="102">
        <v>5946.2253038082044</v>
      </c>
      <c r="AQ238" s="102">
        <v>5971.703717784495</v>
      </c>
      <c r="AR238" s="102">
        <v>5991.6071658661222</v>
      </c>
      <c r="AS238" s="102">
        <v>5772.6343860621027</v>
      </c>
      <c r="AT238" s="102">
        <v>5886.5051115924034</v>
      </c>
      <c r="AU238" s="102">
        <v>5826.900564766207</v>
      </c>
      <c r="AV238" s="102">
        <v>5790.1115037087957</v>
      </c>
      <c r="AW238" s="102">
        <v>5679.107881419538</v>
      </c>
      <c r="AX238" s="102">
        <v>5694.5855602100319</v>
      </c>
      <c r="AY238" s="102">
        <v>5662.2348257123649</v>
      </c>
      <c r="AZ238" s="102">
        <v>5813.1433486833221</v>
      </c>
    </row>
    <row r="239" spans="1:52">
      <c r="A239" s="109" t="s">
        <v>161</v>
      </c>
      <c r="B239" s="90"/>
      <c r="C239" s="90">
        <v>7658.2328114313395</v>
      </c>
      <c r="D239" s="90">
        <v>7355.693189893318</v>
      </c>
      <c r="E239" s="90">
        <v>7208.2695546129607</v>
      </c>
      <c r="F239" s="90">
        <v>7332.2390750076374</v>
      </c>
      <c r="G239" s="90">
        <v>7379.3444564562369</v>
      </c>
      <c r="H239" s="90">
        <v>7435.7231972862055</v>
      </c>
      <c r="I239" s="90">
        <v>7105.7777871795943</v>
      </c>
      <c r="J239" s="90">
        <v>7004.966916336115</v>
      </c>
      <c r="K239" s="90">
        <v>7241.1430730015463</v>
      </c>
      <c r="L239" s="90">
        <v>6901.1442436214174</v>
      </c>
      <c r="M239" s="90">
        <v>6744.379302508979</v>
      </c>
      <c r="N239" s="90">
        <v>6678.604721893641</v>
      </c>
      <c r="O239" s="90">
        <v>6386.4070635780154</v>
      </c>
      <c r="P239" s="90">
        <v>6456.8287074972559</v>
      </c>
      <c r="Q239" s="90">
        <v>6902.1923902999661</v>
      </c>
      <c r="R239" s="90">
        <v>6533.6812083291534</v>
      </c>
      <c r="S239" s="90">
        <v>6500.9286594960422</v>
      </c>
      <c r="T239" s="90">
        <v>6482.212352202926</v>
      </c>
      <c r="U239" s="90">
        <v>6461.7342400103253</v>
      </c>
      <c r="V239" s="90">
        <v>6432.0695717087547</v>
      </c>
      <c r="W239" s="90">
        <v>6413.5048386435665</v>
      </c>
      <c r="X239" s="90">
        <v>6408.0197965233347</v>
      </c>
      <c r="Y239" s="90">
        <v>6353.1199859570488</v>
      </c>
      <c r="Z239" s="90">
        <v>6366.4386117669501</v>
      </c>
      <c r="AA239" s="90">
        <v>6323.2584013429023</v>
      </c>
      <c r="AB239" s="90">
        <v>6316.8507135612153</v>
      </c>
      <c r="AC239" s="90">
        <v>6284.032072897844</v>
      </c>
      <c r="AD239" s="90">
        <v>6269.7874660195675</v>
      </c>
      <c r="AE239" s="90">
        <v>6238.8365019096927</v>
      </c>
      <c r="AF239" s="90">
        <v>6231.1544632724026</v>
      </c>
      <c r="AG239" s="90">
        <v>6212.9226347905551</v>
      </c>
      <c r="AH239" s="90">
        <v>6233.6383210738995</v>
      </c>
      <c r="AI239" s="90">
        <v>6146.3542391573692</v>
      </c>
      <c r="AJ239" s="90">
        <v>6101.1838358605246</v>
      </c>
      <c r="AK239" s="90">
        <v>6096.4803578937999</v>
      </c>
      <c r="AL239" s="90">
        <v>6169.8473891361564</v>
      </c>
      <c r="AM239" s="90">
        <v>6028.9533968721798</v>
      </c>
      <c r="AN239" s="90">
        <v>6000.0160308032864</v>
      </c>
      <c r="AO239" s="90">
        <v>5980.0548043878134</v>
      </c>
      <c r="AP239" s="90">
        <v>5946.6722183180891</v>
      </c>
      <c r="AQ239" s="90">
        <v>5972.1994769922458</v>
      </c>
      <c r="AR239" s="90">
        <v>5992.1529427437972</v>
      </c>
      <c r="AS239" s="90">
        <v>5773.1413589378253</v>
      </c>
      <c r="AT239" s="90">
        <v>5887.1177248814465</v>
      </c>
      <c r="AU239" s="90">
        <v>5827.5457565924789</v>
      </c>
      <c r="AV239" s="90">
        <v>5790.826448533111</v>
      </c>
      <c r="AW239" s="90">
        <v>5679.848831576116</v>
      </c>
      <c r="AX239" s="90">
        <v>5695.418365080408</v>
      </c>
      <c r="AY239" s="90">
        <v>5663.1987474774387</v>
      </c>
      <c r="AZ239" s="90">
        <v>5814.3999676024623</v>
      </c>
    </row>
    <row r="240" spans="1:52">
      <c r="A240" s="109" t="s">
        <v>162</v>
      </c>
      <c r="B240" s="90"/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5178.1268363619802</v>
      </c>
      <c r="S240" s="90">
        <v>5168.0179199311697</v>
      </c>
      <c r="T240" s="90">
        <v>5156.8675596563489</v>
      </c>
      <c r="U240" s="90">
        <v>5147.1102543418419</v>
      </c>
      <c r="V240" s="90">
        <v>5137.0272622834555</v>
      </c>
      <c r="W240" s="90">
        <v>5127.2890705191539</v>
      </c>
      <c r="X240" s="90">
        <v>5117.5433759079197</v>
      </c>
      <c r="Y240" s="90">
        <v>5106.9659999480391</v>
      </c>
      <c r="Z240" s="90">
        <v>5097.6970470583183</v>
      </c>
      <c r="AA240" s="90">
        <v>5088.6488662013935</v>
      </c>
      <c r="AB240" s="90">
        <v>5079.5048030333937</v>
      </c>
      <c r="AC240" s="90">
        <v>5070.5122942425596</v>
      </c>
      <c r="AD240" s="90">
        <v>5061.0125030872487</v>
      </c>
      <c r="AE240" s="90">
        <v>5050.4751827022756</v>
      </c>
      <c r="AF240" s="90">
        <v>5042.1924179596335</v>
      </c>
      <c r="AG240" s="90">
        <v>5030.6684403116769</v>
      </c>
      <c r="AH240" s="90">
        <v>5020.0073071838351</v>
      </c>
      <c r="AI240" s="90">
        <v>5002.5331649016871</v>
      </c>
      <c r="AJ240" s="90">
        <v>4987.2103580829917</v>
      </c>
      <c r="AK240" s="90">
        <v>4975.4223344852608</v>
      </c>
      <c r="AL240" s="90">
        <v>4963.9132605944342</v>
      </c>
      <c r="AM240" s="90">
        <v>4936.8714943143159</v>
      </c>
      <c r="AN240" s="90">
        <v>4928.3856324169546</v>
      </c>
      <c r="AO240" s="90">
        <v>4906.8578287962891</v>
      </c>
      <c r="AP240" s="90">
        <v>4887.1190381186807</v>
      </c>
      <c r="AQ240" s="90">
        <v>4877.9126727276334</v>
      </c>
      <c r="AR240" s="90">
        <v>4862.9603318979753</v>
      </c>
      <c r="AS240" s="90">
        <v>4824.8666066755331</v>
      </c>
      <c r="AT240" s="90">
        <v>4826.5080983429052</v>
      </c>
      <c r="AU240" s="90">
        <v>4812.3499158810091</v>
      </c>
      <c r="AV240" s="90">
        <v>4787.9209371222069</v>
      </c>
      <c r="AW240" s="90">
        <v>4755.2831675672905</v>
      </c>
      <c r="AX240" s="90">
        <v>4757.0962941919652</v>
      </c>
      <c r="AY240" s="90">
        <v>4723.4595263710662</v>
      </c>
      <c r="AZ240" s="90">
        <v>4733.8834153055814</v>
      </c>
    </row>
    <row r="241" spans="1:52">
      <c r="A241" s="109" t="s">
        <v>150</v>
      </c>
      <c r="B241" s="90"/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5027.1895482706577</v>
      </c>
      <c r="S241" s="90">
        <v>5017.4513016786959</v>
      </c>
      <c r="T241" s="90">
        <v>5007.441880845231</v>
      </c>
      <c r="U241" s="90">
        <v>4998.3160116814715</v>
      </c>
      <c r="V241" s="90">
        <v>4988.8513849351966</v>
      </c>
      <c r="W241" s="90">
        <v>4979.6488290137431</v>
      </c>
      <c r="X241" s="90">
        <v>4970.4467321595312</v>
      </c>
      <c r="Y241" s="90">
        <v>4960.3192856348041</v>
      </c>
      <c r="Z241" s="90">
        <v>4951.4969111624096</v>
      </c>
      <c r="AA241" s="90">
        <v>4942.6629881734207</v>
      </c>
      <c r="AB241" s="90">
        <v>4933.9255307012691</v>
      </c>
      <c r="AC241" s="90">
        <v>4925.0602720189954</v>
      </c>
      <c r="AD241" s="90">
        <v>4915.846702491317</v>
      </c>
      <c r="AE241" s="90">
        <v>4905.5054072902112</v>
      </c>
      <c r="AF241" s="90">
        <v>4897.0723831319401</v>
      </c>
      <c r="AG241" s="90">
        <v>4885.3079244731234</v>
      </c>
      <c r="AH241" s="90">
        <v>4875.0448860374863</v>
      </c>
      <c r="AI241" s="90">
        <v>4857.6164640844754</v>
      </c>
      <c r="AJ241" s="90">
        <v>4842.4028889140418</v>
      </c>
      <c r="AK241" s="90">
        <v>4830.5001456471928</v>
      </c>
      <c r="AL241" s="90">
        <v>4817.8646062177768</v>
      </c>
      <c r="AM241" s="90">
        <v>4791.674340097622</v>
      </c>
      <c r="AN241" s="90">
        <v>4782.4341195689849</v>
      </c>
      <c r="AO241" s="90">
        <v>4760.945840289668</v>
      </c>
      <c r="AP241" s="90">
        <v>4740.2661878285435</v>
      </c>
      <c r="AQ241" s="90">
        <v>4730.5989642634831</v>
      </c>
      <c r="AR241" s="90">
        <v>4716.2182207604237</v>
      </c>
      <c r="AS241" s="90">
        <v>4678.2032414291243</v>
      </c>
      <c r="AT241" s="90">
        <v>4679.3253406502172</v>
      </c>
      <c r="AU241" s="90">
        <v>4665.3681575145902</v>
      </c>
      <c r="AV241" s="90">
        <v>4641.111365389921</v>
      </c>
      <c r="AW241" s="90">
        <v>4608.1999517107652</v>
      </c>
      <c r="AX241" s="90">
        <v>4610.1449114539237</v>
      </c>
      <c r="AY241" s="90">
        <v>4576.5883208370105</v>
      </c>
      <c r="AZ241" s="90">
        <v>4586.8966577807296</v>
      </c>
    </row>
    <row r="242" spans="1:52">
      <c r="A242" s="109" t="s">
        <v>163</v>
      </c>
      <c r="B242" s="90"/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/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/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/>
      <c r="C245" s="102">
        <v>14863.347056111648</v>
      </c>
      <c r="D245" s="102">
        <v>14758.376938720725</v>
      </c>
      <c r="E245" s="102">
        <v>14623.324346071271</v>
      </c>
      <c r="F245" s="102">
        <v>14337.422046528964</v>
      </c>
      <c r="G245" s="102">
        <v>14119.505884195118</v>
      </c>
      <c r="H245" s="102">
        <v>13990.343426661526</v>
      </c>
      <c r="I245" s="102">
        <v>13995.636485446134</v>
      </c>
      <c r="J245" s="102">
        <v>14414.700230837509</v>
      </c>
      <c r="K245" s="102">
        <v>14111.243422214486</v>
      </c>
      <c r="L245" s="102">
        <v>13672.845768801219</v>
      </c>
      <c r="M245" s="102">
        <v>0</v>
      </c>
      <c r="N245" s="102">
        <v>14272.249021026108</v>
      </c>
      <c r="O245" s="102">
        <v>13855.877729655938</v>
      </c>
      <c r="P245" s="102">
        <v>0</v>
      </c>
      <c r="Q245" s="102">
        <v>12981.730471214873</v>
      </c>
      <c r="R245" s="102">
        <v>12725.73808861748</v>
      </c>
      <c r="S245" s="102">
        <v>12650.286742863478</v>
      </c>
      <c r="T245" s="102">
        <v>12608.424113129488</v>
      </c>
      <c r="U245" s="102">
        <v>12567.348675037823</v>
      </c>
      <c r="V245" s="102">
        <v>12511.202032580661</v>
      </c>
      <c r="W245" s="102">
        <v>12481.248810340641</v>
      </c>
      <c r="X245" s="102">
        <v>12454.815466763652</v>
      </c>
      <c r="Y245" s="102">
        <v>12398.778797725998</v>
      </c>
      <c r="Z245" s="102">
        <v>12372.499496232957</v>
      </c>
      <c r="AA245" s="102">
        <v>12328.309689557771</v>
      </c>
      <c r="AB245" s="102">
        <v>12303.483971151027</v>
      </c>
      <c r="AC245" s="102">
        <v>12252.621105913184</v>
      </c>
      <c r="AD245" s="102">
        <v>12202.708451749482</v>
      </c>
      <c r="AE245" s="102">
        <v>12178.186314716457</v>
      </c>
      <c r="AF245" s="102">
        <v>12136.598848650645</v>
      </c>
      <c r="AG245" s="102">
        <v>12086.539422696915</v>
      </c>
      <c r="AH245" s="102">
        <v>12034.266533528698</v>
      </c>
      <c r="AI245" s="102">
        <v>11980.181941459414</v>
      </c>
      <c r="AJ245" s="102">
        <v>11921.213874769433</v>
      </c>
      <c r="AK245" s="102">
        <v>11840.575235396571</v>
      </c>
      <c r="AL245" s="102">
        <v>11790.888391666449</v>
      </c>
      <c r="AM245" s="102">
        <v>11747.333212798412</v>
      </c>
      <c r="AN245" s="102">
        <v>11661.646402527042</v>
      </c>
      <c r="AO245" s="102">
        <v>11606.711024453705</v>
      </c>
      <c r="AP245" s="102">
        <v>11550.400523526887</v>
      </c>
      <c r="AQ245" s="102">
        <v>11469.095825937789</v>
      </c>
      <c r="AR245" s="102">
        <v>11413.681463716915</v>
      </c>
      <c r="AS245" s="102">
        <v>11304.866046144876</v>
      </c>
      <c r="AT245" s="102">
        <v>11272.783509723495</v>
      </c>
      <c r="AU245" s="102">
        <v>11332.080526491725</v>
      </c>
      <c r="AV245" s="102">
        <v>11172.989191598283</v>
      </c>
      <c r="AW245" s="102">
        <v>11072.632280103089</v>
      </c>
      <c r="AX245" s="102">
        <v>11030.497793252169</v>
      </c>
      <c r="AY245" s="102">
        <v>10955.706899226545</v>
      </c>
      <c r="AZ245" s="102">
        <v>10930.970414309875</v>
      </c>
    </row>
    <row r="246" spans="1:52">
      <c r="A246" s="109" t="s">
        <v>161</v>
      </c>
      <c r="B246" s="90"/>
      <c r="C246" s="90">
        <v>14863.347056111648</v>
      </c>
      <c r="D246" s="90">
        <v>14758.376938720725</v>
      </c>
      <c r="E246" s="90">
        <v>14623.324346071271</v>
      </c>
      <c r="F246" s="90">
        <v>14337.422046528964</v>
      </c>
      <c r="G246" s="90">
        <v>14119.505884195118</v>
      </c>
      <c r="H246" s="90">
        <v>13990.343426661526</v>
      </c>
      <c r="I246" s="90">
        <v>13995.636485446134</v>
      </c>
      <c r="J246" s="90">
        <v>14414.700230837509</v>
      </c>
      <c r="K246" s="90">
        <v>14111.243422214486</v>
      </c>
      <c r="L246" s="90">
        <v>13672.845768801219</v>
      </c>
      <c r="M246" s="90">
        <v>0</v>
      </c>
      <c r="N246" s="90">
        <v>14272.249021026108</v>
      </c>
      <c r="O246" s="90">
        <v>13855.877729655938</v>
      </c>
      <c r="P246" s="90">
        <v>0</v>
      </c>
      <c r="Q246" s="90">
        <v>12981.730471214873</v>
      </c>
      <c r="R246" s="90">
        <v>12726.320664372284</v>
      </c>
      <c r="S246" s="90">
        <v>12650.86080793126</v>
      </c>
      <c r="T246" s="90">
        <v>12609.000839733393</v>
      </c>
      <c r="U246" s="90">
        <v>12567.927375757392</v>
      </c>
      <c r="V246" s="90">
        <v>12511.775915275452</v>
      </c>
      <c r="W246" s="90">
        <v>12481.825281359323</v>
      </c>
      <c r="X246" s="90">
        <v>12455.397442520079</v>
      </c>
      <c r="Y246" s="90">
        <v>12399.356231183192</v>
      </c>
      <c r="Z246" s="90">
        <v>12373.082960805246</v>
      </c>
      <c r="AA246" s="90">
        <v>12328.894125195668</v>
      </c>
      <c r="AB246" s="90">
        <v>12304.075610302469</v>
      </c>
      <c r="AC246" s="90">
        <v>12253.213010087333</v>
      </c>
      <c r="AD246" s="90">
        <v>12203.300715286765</v>
      </c>
      <c r="AE246" s="90">
        <v>12178.789610572891</v>
      </c>
      <c r="AF246" s="90">
        <v>12137.206836161684</v>
      </c>
      <c r="AG246" s="90">
        <v>12087.151856920262</v>
      </c>
      <c r="AH246" s="90">
        <v>12034.887307951909</v>
      </c>
      <c r="AI246" s="90">
        <v>11980.811661848695</v>
      </c>
      <c r="AJ246" s="90">
        <v>11921.854959024759</v>
      </c>
      <c r="AK246" s="90">
        <v>11841.218582939526</v>
      </c>
      <c r="AL246" s="90">
        <v>11791.552037103289</v>
      </c>
      <c r="AM246" s="90">
        <v>11748.020177619128</v>
      </c>
      <c r="AN246" s="90">
        <v>11662.355953039147</v>
      </c>
      <c r="AO246" s="90">
        <v>11607.456483596839</v>
      </c>
      <c r="AP246" s="90">
        <v>11551.174060009116</v>
      </c>
      <c r="AQ246" s="90">
        <v>11469.916959977145</v>
      </c>
      <c r="AR246" s="90">
        <v>11414.556102530625</v>
      </c>
      <c r="AS246" s="90">
        <v>11305.78593023849</v>
      </c>
      <c r="AT246" s="90">
        <v>11273.792266291597</v>
      </c>
      <c r="AU246" s="90">
        <v>11333.251151565359</v>
      </c>
      <c r="AV246" s="90">
        <v>11174.223428945805</v>
      </c>
      <c r="AW246" s="90">
        <v>11073.95709009842</v>
      </c>
      <c r="AX246" s="90">
        <v>11031.992061876854</v>
      </c>
      <c r="AY246" s="90">
        <v>10957.398906373943</v>
      </c>
      <c r="AZ246" s="90">
        <v>10932.948047023949</v>
      </c>
    </row>
    <row r="247" spans="1:52">
      <c r="A247" s="109" t="s">
        <v>162</v>
      </c>
      <c r="B247" s="90"/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10354.943808162825</v>
      </c>
      <c r="S247" s="90">
        <v>10333.778594032376</v>
      </c>
      <c r="T247" s="90">
        <v>10309.860237449515</v>
      </c>
      <c r="U247" s="90">
        <v>10289.216568700298</v>
      </c>
      <c r="V247" s="90">
        <v>10268.945382922755</v>
      </c>
      <c r="W247" s="90">
        <v>10248.26487743369</v>
      </c>
      <c r="X247" s="90">
        <v>10228.467556029878</v>
      </c>
      <c r="Y247" s="90">
        <v>10207.767585705871</v>
      </c>
      <c r="Z247" s="90">
        <v>10187.135899268895</v>
      </c>
      <c r="AA247" s="90">
        <v>10167.401965598532</v>
      </c>
      <c r="AB247" s="90">
        <v>10147.275769968508</v>
      </c>
      <c r="AC247" s="90">
        <v>10126.665053795132</v>
      </c>
      <c r="AD247" s="90">
        <v>10106.742485248969</v>
      </c>
      <c r="AE247" s="90">
        <v>10086.796273715518</v>
      </c>
      <c r="AF247" s="90">
        <v>10066.952121704704</v>
      </c>
      <c r="AG247" s="90">
        <v>10042.686489423138</v>
      </c>
      <c r="AH247" s="90">
        <v>10017.008380473939</v>
      </c>
      <c r="AI247" s="90">
        <v>9989.1500710428263</v>
      </c>
      <c r="AJ247" s="90">
        <v>9958.182053779914</v>
      </c>
      <c r="AK247" s="90">
        <v>9926.5607526761196</v>
      </c>
      <c r="AL247" s="90">
        <v>9893.4998586287002</v>
      </c>
      <c r="AM247" s="90">
        <v>9860.7117242821259</v>
      </c>
      <c r="AN247" s="90">
        <v>9819.5021701455589</v>
      </c>
      <c r="AO247" s="90">
        <v>9782.635868562933</v>
      </c>
      <c r="AP247" s="90">
        <v>9747.6445969420256</v>
      </c>
      <c r="AQ247" s="90">
        <v>9704.9910637424291</v>
      </c>
      <c r="AR247" s="90">
        <v>9667.4751737268507</v>
      </c>
      <c r="AS247" s="90">
        <v>9628.2210014782704</v>
      </c>
      <c r="AT247" s="90">
        <v>9595.3684798121267</v>
      </c>
      <c r="AU247" s="90">
        <v>9566.2861134151317</v>
      </c>
      <c r="AV247" s="90">
        <v>9523.7242357957657</v>
      </c>
      <c r="AW247" s="90">
        <v>9483.4596919087835</v>
      </c>
      <c r="AX247" s="90">
        <v>9449.6256848353096</v>
      </c>
      <c r="AY247" s="90">
        <v>9409.9632241848776</v>
      </c>
      <c r="AZ247" s="90">
        <v>9372.8881113634161</v>
      </c>
    </row>
    <row r="248" spans="1:52">
      <c r="A248" s="109" t="s">
        <v>150</v>
      </c>
      <c r="B248" s="90"/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10052.92202149371</v>
      </c>
      <c r="S248" s="90">
        <v>10032.395990524517</v>
      </c>
      <c r="T248" s="90">
        <v>10010.762125362276</v>
      </c>
      <c r="U248" s="90">
        <v>9991.287083262594</v>
      </c>
      <c r="V248" s="90">
        <v>9972.1263020192819</v>
      </c>
      <c r="W248" s="90">
        <v>9952.5411824540661</v>
      </c>
      <c r="X248" s="90">
        <v>9933.5542959111881</v>
      </c>
      <c r="Y248" s="90">
        <v>9913.8084410017564</v>
      </c>
      <c r="Z248" s="90">
        <v>9893.9603201792634</v>
      </c>
      <c r="AA248" s="90">
        <v>9874.6564793229863</v>
      </c>
      <c r="AB248" s="90">
        <v>9855.2650625214937</v>
      </c>
      <c r="AC248" s="90">
        <v>9834.9184608749893</v>
      </c>
      <c r="AD248" s="90">
        <v>9815.546285772145</v>
      </c>
      <c r="AE248" s="90">
        <v>9795.6957485385537</v>
      </c>
      <c r="AF248" s="90">
        <v>9775.6739435533509</v>
      </c>
      <c r="AG248" s="90">
        <v>9751.5839091882081</v>
      </c>
      <c r="AH248" s="90">
        <v>9726.0178819130415</v>
      </c>
      <c r="AI248" s="90">
        <v>9697.4353005163721</v>
      </c>
      <c r="AJ248" s="90">
        <v>9667.1406809575892</v>
      </c>
      <c r="AK248" s="90">
        <v>9634.904785119239</v>
      </c>
      <c r="AL248" s="90">
        <v>9601.2614235429919</v>
      </c>
      <c r="AM248" s="90">
        <v>9567.0109846262512</v>
      </c>
      <c r="AN248" s="90">
        <v>9526.4772906612307</v>
      </c>
      <c r="AO248" s="90">
        <v>9488.1998589102113</v>
      </c>
      <c r="AP248" s="90">
        <v>9452.2594911274718</v>
      </c>
      <c r="AQ248" s="90">
        <v>9409.9202762824989</v>
      </c>
      <c r="AR248" s="90">
        <v>9369.5447645346339</v>
      </c>
      <c r="AS248" s="90">
        <v>9331.3931485231642</v>
      </c>
      <c r="AT248" s="90">
        <v>9295.9256144120645</v>
      </c>
      <c r="AU248" s="90">
        <v>9267.2352393748679</v>
      </c>
      <c r="AV248" s="90">
        <v>9225.934123533254</v>
      </c>
      <c r="AW248" s="90">
        <v>9183.6666108699083</v>
      </c>
      <c r="AX248" s="90">
        <v>9148.9688570884136</v>
      </c>
      <c r="AY248" s="90">
        <v>9109.5057500178409</v>
      </c>
      <c r="AZ248" s="90">
        <v>9074.4758243996876</v>
      </c>
    </row>
    <row r="249" spans="1:52">
      <c r="A249" s="109" t="s">
        <v>163</v>
      </c>
      <c r="B249" s="90"/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/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/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opLeftCell="N1" zoomScale="85" zoomScaleNormal="85" workbookViewId="0">
      <selection activeCell="B2" sqref="B2:AG8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G8"/>
  <sheetViews>
    <sheetView zoomScale="85" zoomScaleNormal="85" workbookViewId="0">
      <selection activeCell="B5" sqref="B5:AG5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8.5768087298378395E-3</v>
      </c>
      <c r="C2" s="4">
        <f>C$5/(1-'Other Values'!$B$3)</f>
        <v>8.5768087298378395E-3</v>
      </c>
      <c r="D2" s="4">
        <f>D$5/(1-'Other Values'!$B$3)</f>
        <v>8.5768087298378395E-3</v>
      </c>
      <c r="E2" s="4">
        <f>E$5/(1-'Other Values'!$B$3)</f>
        <v>8.5768087298378395E-3</v>
      </c>
      <c r="F2" s="4">
        <f>F$5/(1-'Other Values'!$B$3)</f>
        <v>8.5768087298378395E-3</v>
      </c>
      <c r="G2" s="4">
        <f>G$5/(1-'Other Values'!$B$3)</f>
        <v>8.5768087298378395E-3</v>
      </c>
      <c r="H2" s="4">
        <f>H$5/(1-'Other Values'!$B$3)</f>
        <v>8.5768087298378395E-3</v>
      </c>
      <c r="I2" s="4">
        <f>I$5/(1-'Other Values'!$B$3)</f>
        <v>8.5768087298378395E-3</v>
      </c>
      <c r="J2" s="4">
        <f>J$5/(1-'Other Values'!$B$3)</f>
        <v>8.5768087298378395E-3</v>
      </c>
      <c r="K2" s="4">
        <f>K$5/(1-'Other Values'!$B$3)</f>
        <v>8.5768087298378395E-3</v>
      </c>
      <c r="L2" s="4">
        <f>L$5/(1-'Other Values'!$B$3)</f>
        <v>8.5768087298378395E-3</v>
      </c>
      <c r="M2" s="4">
        <f>M$5/(1-'Other Values'!$B$3)</f>
        <v>8.5768087298378395E-3</v>
      </c>
      <c r="N2" s="4">
        <f>N$5/(1-'Other Values'!$B$3)</f>
        <v>8.5768087298378395E-3</v>
      </c>
      <c r="O2" s="4">
        <f>O$5/(1-'Other Values'!$B$3)</f>
        <v>8.5768087298378395E-3</v>
      </c>
      <c r="P2" s="4">
        <f>P$5/(1-'Other Values'!$B$3)</f>
        <v>8.5768087298378395E-3</v>
      </c>
      <c r="Q2" s="4">
        <f>Q$5/(1-'Other Values'!$B$3)</f>
        <v>8.5768087298378395E-3</v>
      </c>
      <c r="R2" s="4">
        <f>R$5/(1-'Other Values'!$B$3)</f>
        <v>8.5768087298378395E-3</v>
      </c>
      <c r="S2" s="4">
        <f>S$5/(1-'Other Values'!$B$3)</f>
        <v>8.5768087298378395E-3</v>
      </c>
      <c r="T2" s="4">
        <f>T$5/(1-'Other Values'!$B$3)</f>
        <v>8.5768087298378395E-3</v>
      </c>
      <c r="U2" s="4">
        <f>U$5/(1-'Other Values'!$B$3)</f>
        <v>8.5768087298378395E-3</v>
      </c>
      <c r="V2" s="4">
        <f>V$5/(1-'Other Values'!$B$3)</f>
        <v>8.5768087298378395E-3</v>
      </c>
      <c r="W2" s="4">
        <f>W$5/(1-'Other Values'!$B$3)</f>
        <v>8.5768087298378395E-3</v>
      </c>
      <c r="X2" s="4">
        <f>X$5/(1-'Other Values'!$B$3)</f>
        <v>8.5768087298378395E-3</v>
      </c>
      <c r="Y2" s="4">
        <f>Y$5/(1-'Other Values'!$B$3)</f>
        <v>8.5768087298378395E-3</v>
      </c>
      <c r="Z2" s="4">
        <f>Z$5/(1-'Other Values'!$B$3)</f>
        <v>8.5768087298378395E-3</v>
      </c>
      <c r="AA2" s="4">
        <f>AA$5/(1-'Other Values'!$B$3)</f>
        <v>8.5768087298378395E-3</v>
      </c>
      <c r="AB2" s="4">
        <f>AB$5/(1-'Other Values'!$B$3)</f>
        <v>8.5768087298378395E-3</v>
      </c>
      <c r="AC2" s="4">
        <f>AC$5/(1-'Other Values'!$B$3)</f>
        <v>8.5768087298378395E-3</v>
      </c>
      <c r="AD2" s="4">
        <f>AD$5/(1-'Other Values'!$B$3)</f>
        <v>8.5768087298378395E-3</v>
      </c>
      <c r="AE2" s="4">
        <f>AE$5/(1-'Other Values'!$B$3)</f>
        <v>8.5768087298378395E-3</v>
      </c>
      <c r="AF2" s="4">
        <f>AF$5/(1-'Other Values'!$B$3)</f>
        <v>8.5768087298378395E-3</v>
      </c>
      <c r="AG2" s="4">
        <f>AG$5/(1-'Other Values'!$B$3)</f>
        <v>8.5768087298378395E-3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SYFAFE!$E$16</f>
        <v>4.9573954458462721E-3</v>
      </c>
      <c r="C5" s="4">
        <f>SYFAFE!$E$16</f>
        <v>4.9573954458462721E-3</v>
      </c>
      <c r="D5" s="4">
        <f>SYFAFE!$E$16</f>
        <v>4.9573954458462721E-3</v>
      </c>
      <c r="E5" s="4">
        <f>SYFAFE!$E$16</f>
        <v>4.9573954458462721E-3</v>
      </c>
      <c r="F5" s="4">
        <f>SYFAFE!$E$16</f>
        <v>4.9573954458462721E-3</v>
      </c>
      <c r="G5" s="4">
        <f>SYFAFE!$E$16</f>
        <v>4.9573954458462721E-3</v>
      </c>
      <c r="H5" s="4">
        <f>SYFAFE!$E$16</f>
        <v>4.9573954458462721E-3</v>
      </c>
      <c r="I5" s="4">
        <f>SYFAFE!$E$16</f>
        <v>4.9573954458462721E-3</v>
      </c>
      <c r="J5" s="4">
        <f>SYFAFE!$E$16</f>
        <v>4.9573954458462721E-3</v>
      </c>
      <c r="K5" s="4">
        <f>SYFAFE!$E$16</f>
        <v>4.9573954458462721E-3</v>
      </c>
      <c r="L5" s="4">
        <f>SYFAFE!$E$16</f>
        <v>4.9573954458462721E-3</v>
      </c>
      <c r="M5" s="4">
        <f>SYFAFE!$E$16</f>
        <v>4.9573954458462721E-3</v>
      </c>
      <c r="N5" s="4">
        <f>SYFAFE!$E$16</f>
        <v>4.9573954458462721E-3</v>
      </c>
      <c r="O5" s="4">
        <f>SYFAFE!$E$16</f>
        <v>4.9573954458462721E-3</v>
      </c>
      <c r="P5" s="4">
        <f>SYFAFE!$E$16</f>
        <v>4.9573954458462721E-3</v>
      </c>
      <c r="Q5" s="4">
        <f>SYFAFE!$E$16</f>
        <v>4.9573954458462721E-3</v>
      </c>
      <c r="R5" s="4">
        <f>SYFAFE!$E$16</f>
        <v>4.9573954458462721E-3</v>
      </c>
      <c r="S5" s="4">
        <f>SYFAFE!$E$16</f>
        <v>4.9573954458462721E-3</v>
      </c>
      <c r="T5" s="4">
        <f>SYFAFE!$E$16</f>
        <v>4.9573954458462721E-3</v>
      </c>
      <c r="U5" s="4">
        <f>SYFAFE!$E$16</f>
        <v>4.9573954458462721E-3</v>
      </c>
      <c r="V5" s="4">
        <f>SYFAFE!$E$16</f>
        <v>4.9573954458462721E-3</v>
      </c>
      <c r="W5" s="4">
        <f>SYFAFE!$E$16</f>
        <v>4.9573954458462721E-3</v>
      </c>
      <c r="X5" s="4">
        <f>SYFAFE!$E$16</f>
        <v>4.9573954458462721E-3</v>
      </c>
      <c r="Y5" s="4">
        <f>SYFAFE!$E$16</f>
        <v>4.9573954458462721E-3</v>
      </c>
      <c r="Z5" s="4">
        <f>SYFAFE!$E$16</f>
        <v>4.9573954458462721E-3</v>
      </c>
      <c r="AA5" s="4">
        <f>SYFAFE!$E$16</f>
        <v>4.9573954458462721E-3</v>
      </c>
      <c r="AB5" s="4">
        <f>SYFAFE!$E$16</f>
        <v>4.9573954458462721E-3</v>
      </c>
      <c r="AC5" s="4">
        <f>SYFAFE!$E$16</f>
        <v>4.9573954458462721E-3</v>
      </c>
      <c r="AD5" s="4">
        <f>SYFAFE!$E$16</f>
        <v>4.9573954458462721E-3</v>
      </c>
      <c r="AE5" s="4">
        <f>SYFAFE!$E$16</f>
        <v>4.9573954458462721E-3</v>
      </c>
      <c r="AF5" s="4">
        <f>SYFAFE!$E$16</f>
        <v>4.9573954458462721E-3</v>
      </c>
      <c r="AG5" s="4">
        <f>SYFAFE!$E$16</f>
        <v>4.9573954458462721E-3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 s="4">
        <f>B$5*'Other Values'!$B$19</f>
        <v>1.0741023466000258E-2</v>
      </c>
      <c r="C8" s="4">
        <f>C$5*'Other Values'!$B$19</f>
        <v>1.0741023466000258E-2</v>
      </c>
      <c r="D8" s="4">
        <f>D$5*'Other Values'!$B$19</f>
        <v>1.0741023466000258E-2</v>
      </c>
      <c r="E8" s="4">
        <f>E$5*'Other Values'!$B$19</f>
        <v>1.0741023466000258E-2</v>
      </c>
      <c r="F8" s="4">
        <f>F$5*'Other Values'!$B$19</f>
        <v>1.0741023466000258E-2</v>
      </c>
      <c r="G8" s="4">
        <f>G$5*'Other Values'!$B$19</f>
        <v>1.0741023466000258E-2</v>
      </c>
      <c r="H8" s="4">
        <f>H$5*'Other Values'!$B$19</f>
        <v>1.0741023466000258E-2</v>
      </c>
      <c r="I8" s="4">
        <f>I$5*'Other Values'!$B$19</f>
        <v>1.0741023466000258E-2</v>
      </c>
      <c r="J8" s="4">
        <f>J$5*'Other Values'!$B$19</f>
        <v>1.0741023466000258E-2</v>
      </c>
      <c r="K8" s="4">
        <f>K$5*'Other Values'!$B$19</f>
        <v>1.0741023466000258E-2</v>
      </c>
      <c r="L8" s="4">
        <f>L$5*'Other Values'!$B$19</f>
        <v>1.0741023466000258E-2</v>
      </c>
      <c r="M8" s="4">
        <f>M$5*'Other Values'!$B$19</f>
        <v>1.0741023466000258E-2</v>
      </c>
      <c r="N8" s="4">
        <f>N$5*'Other Values'!$B$19</f>
        <v>1.0741023466000258E-2</v>
      </c>
      <c r="O8" s="4">
        <f>O$5*'Other Values'!$B$19</f>
        <v>1.0741023466000258E-2</v>
      </c>
      <c r="P8" s="4">
        <f>P$5*'Other Values'!$B$19</f>
        <v>1.0741023466000258E-2</v>
      </c>
      <c r="Q8" s="4">
        <f>Q$5*'Other Values'!$B$19</f>
        <v>1.0741023466000258E-2</v>
      </c>
      <c r="R8" s="4">
        <f>R$5*'Other Values'!$B$19</f>
        <v>1.0741023466000258E-2</v>
      </c>
      <c r="S8" s="4">
        <f>S$5*'Other Values'!$B$19</f>
        <v>1.0741023466000258E-2</v>
      </c>
      <c r="T8" s="4">
        <f>T$5*'Other Values'!$B$19</f>
        <v>1.0741023466000258E-2</v>
      </c>
      <c r="U8" s="4">
        <f>U$5*'Other Values'!$B$19</f>
        <v>1.0741023466000258E-2</v>
      </c>
      <c r="V8" s="4">
        <f>V$5*'Other Values'!$B$19</f>
        <v>1.0741023466000258E-2</v>
      </c>
      <c r="W8" s="4">
        <f>W$5*'Other Values'!$B$19</f>
        <v>1.0741023466000258E-2</v>
      </c>
      <c r="X8" s="4">
        <f>X$5*'Other Values'!$B$19</f>
        <v>1.0741023466000258E-2</v>
      </c>
      <c r="Y8" s="4">
        <f>Y$5*'Other Values'!$B$19</f>
        <v>1.0741023466000258E-2</v>
      </c>
      <c r="Z8" s="4">
        <f>Z$5*'Other Values'!$B$19</f>
        <v>1.0741023466000258E-2</v>
      </c>
      <c r="AA8" s="4">
        <f>AA$5*'Other Values'!$B$19</f>
        <v>1.0741023466000258E-2</v>
      </c>
      <c r="AB8" s="4">
        <f>AB$5*'Other Values'!$B$19</f>
        <v>1.0741023466000258E-2</v>
      </c>
      <c r="AC8" s="4">
        <f>AC$5*'Other Values'!$B$19</f>
        <v>1.0741023466000258E-2</v>
      </c>
      <c r="AD8" s="4">
        <f>AD$5*'Other Values'!$B$19</f>
        <v>1.0741023466000258E-2</v>
      </c>
      <c r="AE8" s="4">
        <f>AE$5*'Other Values'!$B$19</f>
        <v>1.0741023466000258E-2</v>
      </c>
      <c r="AF8" s="4">
        <f>AF$5*'Other Values'!$B$19</f>
        <v>1.0741023466000258E-2</v>
      </c>
      <c r="AG8" s="4">
        <f>AG$5*'Other Values'!$B$19</f>
        <v>1.0741023466000258E-2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3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4</v>
      </c>
      <c r="B4" s="4">
        <f>Calculations!S43</f>
        <v>6.7616320434839186E-4</v>
      </c>
      <c r="C4" s="4">
        <f>Calculations!T43</f>
        <v>6.9557806133255869E-4</v>
      </c>
      <c r="D4" s="4">
        <f>Calculations!U43</f>
        <v>7.289641195264659E-4</v>
      </c>
      <c r="E4" s="4">
        <f>Calculations!V43</f>
        <v>7.4506385809465156E-4</v>
      </c>
      <c r="F4" s="4">
        <f>Calculations!W43</f>
        <v>7.4234693339911306E-4</v>
      </c>
      <c r="G4" s="4">
        <f>Calculations!X43</f>
        <v>7.3678320368365964E-4</v>
      </c>
      <c r="H4" s="4">
        <f>Calculations!Y43</f>
        <v>7.4114825023412862E-4</v>
      </c>
      <c r="I4" s="4">
        <f>Calculations!Z43</f>
        <v>7.4211671293843249E-4</v>
      </c>
      <c r="J4" s="4">
        <f>Calculations!AA43</f>
        <v>7.454768193224092E-4</v>
      </c>
      <c r="K4" s="4">
        <f>Calculations!AB43</f>
        <v>7.4743056416344111E-4</v>
      </c>
      <c r="L4" s="4">
        <f>Calculations!AC43</f>
        <v>7.5031182188225185E-4</v>
      </c>
      <c r="M4" s="4">
        <f>Calculations!AD43</f>
        <v>7.5313484493429454E-4</v>
      </c>
      <c r="N4" s="4">
        <f>Calculations!AE43</f>
        <v>7.5593527943086485E-4</v>
      </c>
      <c r="O4" s="4">
        <f>Calculations!AF43</f>
        <v>7.5813199017907198E-4</v>
      </c>
      <c r="P4" s="4">
        <f>Calculations!AG43</f>
        <v>7.5998865045355198E-4</v>
      </c>
      <c r="Q4" s="4">
        <f>Calculations!AH43</f>
        <v>7.6110388053182102E-4</v>
      </c>
      <c r="R4" s="4">
        <f>Calculations!AI43</f>
        <v>7.6282581405206248E-4</v>
      </c>
      <c r="S4" s="4">
        <f>Calculations!AJ43</f>
        <v>7.6420080416144624E-4</v>
      </c>
      <c r="T4" s="4">
        <f>Calculations!AK43</f>
        <v>7.6532952860690979E-4</v>
      </c>
      <c r="U4" s="4">
        <f>Calculations!AL43</f>
        <v>7.6654564372989349E-4</v>
      </c>
      <c r="V4" s="4">
        <f>Calculations!AM43</f>
        <v>7.6812048963793161E-4</v>
      </c>
      <c r="W4" s="4">
        <f>Calculations!AN43</f>
        <v>7.7014267542097699E-4</v>
      </c>
      <c r="X4" s="4">
        <f>Calculations!AO43</f>
        <v>7.7268783070050045E-4</v>
      </c>
      <c r="Y4" s="4">
        <f>Calculations!AP43</f>
        <v>7.7525281245177386E-4</v>
      </c>
      <c r="Z4" s="4">
        <f>Calculations!AQ43</f>
        <v>7.7796022362487921E-4</v>
      </c>
      <c r="AA4" s="4">
        <f>Calculations!AR43</f>
        <v>7.8084272325160923E-4</v>
      </c>
      <c r="AB4" s="4">
        <f>Calculations!AS43</f>
        <v>7.8362777681884347E-4</v>
      </c>
      <c r="AC4" s="4">
        <f>Calculations!AT43</f>
        <v>7.8653965244499945E-4</v>
      </c>
      <c r="AD4" s="4">
        <f>Calculations!AU43</f>
        <v>7.8961074773901355E-4</v>
      </c>
      <c r="AE4" s="4">
        <f>Calculations!AV43</f>
        <v>7.9264417766943191E-4</v>
      </c>
      <c r="AF4" s="4">
        <f>Calculations!AW43</f>
        <v>7.9541400207835586E-4</v>
      </c>
      <c r="AG4" s="4">
        <f>Calculations!AX43</f>
        <v>7.9834597138226499E-4</v>
      </c>
    </row>
    <row r="5" spans="1:33">
      <c r="A5" t="s">
        <v>5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6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64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65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40625" defaultRowHeight="15"/>
  <cols>
    <col min="1" max="1" width="31.140625" customWidth="1"/>
  </cols>
  <sheetData>
    <row r="1" spans="1:33" ht="30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40625" defaultRowHeight="11.25"/>
  <cols>
    <col min="1" max="1" width="50.7109375" style="79" customWidth="1"/>
    <col min="2" max="20" width="9.7109375" style="79" hidden="1" customWidth="1"/>
    <col min="21" max="52" width="9.7109375" style="79" customWidth="1"/>
    <col min="53" max="16384" width="9.140625" style="79"/>
  </cols>
  <sheetData>
    <row r="1" spans="1:52" ht="13.5" thickBot="1">
      <c r="A1" s="77" t="s">
        <v>169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>
        <v>4.1963017639357769</v>
      </c>
      <c r="C6" s="88">
        <v>4.1624390196989935</v>
      </c>
      <c r="D6" s="88">
        <v>4.1269877328623172</v>
      </c>
      <c r="E6" s="88">
        <v>4.0944411915909864</v>
      </c>
      <c r="F6" s="88">
        <v>4.0496346990647165</v>
      </c>
      <c r="G6" s="88">
        <v>4.0171079026506611</v>
      </c>
      <c r="H6" s="88">
        <v>3.9714678299314055</v>
      </c>
      <c r="I6" s="88">
        <v>3.9238430913590374</v>
      </c>
      <c r="J6" s="88">
        <v>3.8793395321790238</v>
      </c>
      <c r="K6" s="88">
        <v>3.8590382093787321</v>
      </c>
      <c r="L6" s="88">
        <v>3.8364643852615625</v>
      </c>
      <c r="M6" s="88">
        <v>3.8069738841584275</v>
      </c>
      <c r="N6" s="88">
        <v>3.7655701323447075</v>
      </c>
      <c r="O6" s="88">
        <v>3.7200483700988034</v>
      </c>
      <c r="P6" s="88">
        <v>3.6827174923680333</v>
      </c>
      <c r="Q6" s="88">
        <v>3.6585806827258041</v>
      </c>
      <c r="R6" s="88">
        <v>3.5712846204097946</v>
      </c>
      <c r="S6" s="88">
        <v>3.4810820603089692</v>
      </c>
      <c r="T6" s="88">
        <v>3.3902148100397858</v>
      </c>
      <c r="U6" s="88">
        <v>3.2968751480081622</v>
      </c>
      <c r="V6" s="88">
        <v>3.2020458513430872</v>
      </c>
      <c r="W6" s="88">
        <v>3.1048091589294007</v>
      </c>
      <c r="X6" s="88">
        <v>3.0058650815147154</v>
      </c>
      <c r="Y6" s="88">
        <v>2.9091918091888256</v>
      </c>
      <c r="Z6" s="88">
        <v>2.81891938948332</v>
      </c>
      <c r="AA6" s="88">
        <v>2.7375848895302455</v>
      </c>
      <c r="AB6" s="88">
        <v>2.6694352534890537</v>
      </c>
      <c r="AC6" s="88">
        <v>2.6138276394712472</v>
      </c>
      <c r="AD6" s="88">
        <v>2.5691182305895648</v>
      </c>
      <c r="AE6" s="88">
        <v>2.5330321479608857</v>
      </c>
      <c r="AF6" s="88">
        <v>2.5032139668470927</v>
      </c>
      <c r="AG6" s="88">
        <v>2.47746933215925</v>
      </c>
      <c r="AH6" s="88">
        <v>2.4537072071352926</v>
      </c>
      <c r="AI6" s="88">
        <v>2.4309525492505086</v>
      </c>
      <c r="AJ6" s="88">
        <v>2.4084900446149273</v>
      </c>
      <c r="AK6" s="88">
        <v>2.3852499308905757</v>
      </c>
      <c r="AL6" s="88">
        <v>2.3610202229872677</v>
      </c>
      <c r="AM6" s="88">
        <v>2.3356806072469438</v>
      </c>
      <c r="AN6" s="88">
        <v>2.3095933876358243</v>
      </c>
      <c r="AO6" s="88">
        <v>2.2831110761183284</v>
      </c>
      <c r="AP6" s="88">
        <v>2.2566025504180467</v>
      </c>
      <c r="AQ6" s="88">
        <v>2.2302446074431983</v>
      </c>
      <c r="AR6" s="88">
        <v>2.2044767459592642</v>
      </c>
      <c r="AS6" s="88">
        <v>2.1793654974478103</v>
      </c>
      <c r="AT6" s="88">
        <v>2.1546834293441934</v>
      </c>
      <c r="AU6" s="88">
        <v>2.1305673237847191</v>
      </c>
      <c r="AV6" s="88">
        <v>2.1070227495193419</v>
      </c>
      <c r="AW6" s="88">
        <v>2.084248481511064</v>
      </c>
      <c r="AX6" s="88">
        <v>2.0623442225565443</v>
      </c>
      <c r="AY6" s="88">
        <v>2.0409110836533522</v>
      </c>
      <c r="AZ6" s="88">
        <v>2.0201449897306372</v>
      </c>
    </row>
    <row r="7" spans="1:52">
      <c r="A7" s="113" t="s">
        <v>68</v>
      </c>
      <c r="B7" s="114">
        <v>7.0951084160648863</v>
      </c>
      <c r="C7" s="114">
        <v>6.9534251322786389</v>
      </c>
      <c r="D7" s="114">
        <v>6.927403415266852</v>
      </c>
      <c r="E7" s="114">
        <v>6.8649697189653498</v>
      </c>
      <c r="F7" s="114">
        <v>6.773729162912014</v>
      </c>
      <c r="G7" s="114">
        <v>6.7468355284101005</v>
      </c>
      <c r="H7" s="114">
        <v>6.7450530063809042</v>
      </c>
      <c r="I7" s="114">
        <v>6.6671552024001732</v>
      </c>
      <c r="J7" s="114">
        <v>6.5313434010700018</v>
      </c>
      <c r="K7" s="114">
        <v>6.382677931419952</v>
      </c>
      <c r="L7" s="114">
        <v>6.3055223083181442</v>
      </c>
      <c r="M7" s="114">
        <v>6.239864757516834</v>
      </c>
      <c r="N7" s="114">
        <v>6.1463776902218497</v>
      </c>
      <c r="O7" s="114">
        <v>6.0699810810418011</v>
      </c>
      <c r="P7" s="114">
        <v>6.0262278847479385</v>
      </c>
      <c r="Q7" s="114">
        <v>5.958265897921323</v>
      </c>
      <c r="R7" s="114">
        <v>5.8751272451557304</v>
      </c>
      <c r="S7" s="114">
        <v>5.7895049764335642</v>
      </c>
      <c r="T7" s="114">
        <v>5.6731539403697298</v>
      </c>
      <c r="U7" s="114">
        <v>5.5505395866968135</v>
      </c>
      <c r="V7" s="114">
        <v>5.4258569559336847</v>
      </c>
      <c r="W7" s="114">
        <v>5.2856180569540792</v>
      </c>
      <c r="X7" s="114">
        <v>5.1440336422221504</v>
      </c>
      <c r="Y7" s="114">
        <v>5.003467392932949</v>
      </c>
      <c r="Z7" s="114">
        <v>4.872757877419267</v>
      </c>
      <c r="AA7" s="114">
        <v>4.7526886599092117</v>
      </c>
      <c r="AB7" s="114">
        <v>4.6468231463658372</v>
      </c>
      <c r="AC7" s="114">
        <v>4.5531596094887883</v>
      </c>
      <c r="AD7" s="114">
        <v>4.4728674996884354</v>
      </c>
      <c r="AE7" s="114">
        <v>4.4035035010795927</v>
      </c>
      <c r="AF7" s="114">
        <v>4.3408289140029543</v>
      </c>
      <c r="AG7" s="114">
        <v>4.2834161508496669</v>
      </c>
      <c r="AH7" s="114">
        <v>4.2290435374552109</v>
      </c>
      <c r="AI7" s="114">
        <v>4.1766198527814886</v>
      </c>
      <c r="AJ7" s="114">
        <v>4.1250786561128523</v>
      </c>
      <c r="AK7" s="114">
        <v>4.0736017993072569</v>
      </c>
      <c r="AL7" s="114">
        <v>4.0218201345591433</v>
      </c>
      <c r="AM7" s="114">
        <v>3.969717589771546</v>
      </c>
      <c r="AN7" s="114">
        <v>3.9173702860492203</v>
      </c>
      <c r="AO7" s="114">
        <v>3.8651959654451775</v>
      </c>
      <c r="AP7" s="114">
        <v>3.8133032815500201</v>
      </c>
      <c r="AQ7" s="114">
        <v>3.7621735170307553</v>
      </c>
      <c r="AR7" s="114">
        <v>3.7121884673387635</v>
      </c>
      <c r="AS7" s="114">
        <v>3.6636727336272239</v>
      </c>
      <c r="AT7" s="114">
        <v>3.6165425761072285</v>
      </c>
      <c r="AU7" s="114">
        <v>3.5710383039422569</v>
      </c>
      <c r="AV7" s="114">
        <v>3.5271087360293105</v>
      </c>
      <c r="AW7" s="114">
        <v>3.4849814797104299</v>
      </c>
      <c r="AX7" s="114">
        <v>3.444447602745226</v>
      </c>
      <c r="AY7" s="114">
        <v>3.4054637379342863</v>
      </c>
      <c r="AZ7" s="114">
        <v>3.3678245038676367</v>
      </c>
    </row>
    <row r="8" spans="1:52">
      <c r="A8" s="113" t="s">
        <v>69</v>
      </c>
      <c r="B8" s="114">
        <v>57.712778349070291</v>
      </c>
      <c r="C8" s="114">
        <v>57.138157843533783</v>
      </c>
      <c r="D8" s="114">
        <v>56.734824280022416</v>
      </c>
      <c r="E8" s="114">
        <v>56.581313361409002</v>
      </c>
      <c r="F8" s="114">
        <v>56.214302037541032</v>
      </c>
      <c r="G8" s="114">
        <v>55.574736212616699</v>
      </c>
      <c r="H8" s="114">
        <v>55.253267783213133</v>
      </c>
      <c r="I8" s="114">
        <v>54.647011578133451</v>
      </c>
      <c r="J8" s="114">
        <v>54.288841852888851</v>
      </c>
      <c r="K8" s="114">
        <v>53.897794598418628</v>
      </c>
      <c r="L8" s="114">
        <v>53.629669421162262</v>
      </c>
      <c r="M8" s="114">
        <v>53.102346302461491</v>
      </c>
      <c r="N8" s="114">
        <v>52.813798284804669</v>
      </c>
      <c r="O8" s="114">
        <v>52.387469667075564</v>
      </c>
      <c r="P8" s="114">
        <v>52.180587068593596</v>
      </c>
      <c r="Q8" s="114">
        <v>52.223067447852799</v>
      </c>
      <c r="R8" s="114">
        <v>51.896178578149943</v>
      </c>
      <c r="S8" s="114">
        <v>51.475853008838172</v>
      </c>
      <c r="T8" s="114">
        <v>51.013754917977145</v>
      </c>
      <c r="U8" s="114">
        <v>50.519880855202686</v>
      </c>
      <c r="V8" s="114">
        <v>50.008229381676387</v>
      </c>
      <c r="W8" s="114">
        <v>49.479373543029588</v>
      </c>
      <c r="X8" s="114">
        <v>48.945131084379554</v>
      </c>
      <c r="Y8" s="114">
        <v>48.409337661031138</v>
      </c>
      <c r="Z8" s="114">
        <v>47.880260843525832</v>
      </c>
      <c r="AA8" s="114">
        <v>47.361993172405718</v>
      </c>
      <c r="AB8" s="114">
        <v>46.857743728192901</v>
      </c>
      <c r="AC8" s="114">
        <v>46.362797824285025</v>
      </c>
      <c r="AD8" s="114">
        <v>45.873721768027387</v>
      </c>
      <c r="AE8" s="114">
        <v>45.385108640654522</v>
      </c>
      <c r="AF8" s="114">
        <v>44.893160620098307</v>
      </c>
      <c r="AG8" s="114">
        <v>44.388322988845822</v>
      </c>
      <c r="AH8" s="114">
        <v>43.867888113517374</v>
      </c>
      <c r="AI8" s="114">
        <v>43.334110603472922</v>
      </c>
      <c r="AJ8" s="114">
        <v>42.786083056306822</v>
      </c>
      <c r="AK8" s="114">
        <v>42.228615744179393</v>
      </c>
      <c r="AL8" s="114">
        <v>41.660432119071054</v>
      </c>
      <c r="AM8" s="114">
        <v>41.078376516077078</v>
      </c>
      <c r="AN8" s="114">
        <v>40.485215142659413</v>
      </c>
      <c r="AO8" s="114">
        <v>39.878046988962417</v>
      </c>
      <c r="AP8" s="114">
        <v>39.255603807268926</v>
      </c>
      <c r="AQ8" s="114">
        <v>38.622142951701051</v>
      </c>
      <c r="AR8" s="114">
        <v>37.983145448041483</v>
      </c>
      <c r="AS8" s="114">
        <v>37.341847421961809</v>
      </c>
      <c r="AT8" s="114">
        <v>36.703380068456248</v>
      </c>
      <c r="AU8" s="114">
        <v>36.068730642059442</v>
      </c>
      <c r="AV8" s="114">
        <v>35.444257324785085</v>
      </c>
      <c r="AW8" s="114">
        <v>34.82922140376094</v>
      </c>
      <c r="AX8" s="114">
        <v>34.233016502483046</v>
      </c>
      <c r="AY8" s="114">
        <v>33.649522924923531</v>
      </c>
      <c r="AZ8" s="114">
        <v>33.085454956405542</v>
      </c>
    </row>
    <row r="9" spans="1:52">
      <c r="A9" s="85" t="s">
        <v>115</v>
      </c>
      <c r="B9" s="86">
        <v>181.23049307559441</v>
      </c>
      <c r="C9" s="86">
        <v>178.53156405042489</v>
      </c>
      <c r="D9" s="86">
        <v>174.19234611831203</v>
      </c>
      <c r="E9" s="86">
        <v>166.30360635720291</v>
      </c>
      <c r="F9" s="86">
        <v>160.01799889337155</v>
      </c>
      <c r="G9" s="86">
        <v>153.38604542475073</v>
      </c>
      <c r="H9" s="86">
        <v>147.77439572146588</v>
      </c>
      <c r="I9" s="86">
        <v>146.11110110264551</v>
      </c>
      <c r="J9" s="86">
        <v>142.48045563194367</v>
      </c>
      <c r="K9" s="86">
        <v>139.20004786733179</v>
      </c>
      <c r="L9" s="86">
        <v>137.24138682312108</v>
      </c>
      <c r="M9" s="86">
        <v>134.66399944516192</v>
      </c>
      <c r="N9" s="86">
        <v>132.83965116104886</v>
      </c>
      <c r="O9" s="86">
        <v>128.01244271864377</v>
      </c>
      <c r="P9" s="86">
        <v>123.86919007546409</v>
      </c>
      <c r="Q9" s="86">
        <v>120.79950587248011</v>
      </c>
      <c r="R9" s="86">
        <v>119.40816978043078</v>
      </c>
      <c r="S9" s="86">
        <v>118.60447230677977</v>
      </c>
      <c r="T9" s="86">
        <v>117.78798062097449</v>
      </c>
      <c r="U9" s="86">
        <v>117.09854800058847</v>
      </c>
      <c r="V9" s="86">
        <v>116.51262008755471</v>
      </c>
      <c r="W9" s="86">
        <v>115.95383907173975</v>
      </c>
      <c r="X9" s="86">
        <v>115.56057812888407</v>
      </c>
      <c r="Y9" s="86">
        <v>115.17485765933364</v>
      </c>
      <c r="Z9" s="86">
        <v>114.65285452667658</v>
      </c>
      <c r="AA9" s="86">
        <v>114.31114158291712</v>
      </c>
      <c r="AB9" s="86">
        <v>114.06278976626959</v>
      </c>
      <c r="AC9" s="86">
        <v>113.93164179429345</v>
      </c>
      <c r="AD9" s="86">
        <v>113.67752791132281</v>
      </c>
      <c r="AE9" s="86">
        <v>113.41435061966483</v>
      </c>
      <c r="AF9" s="86">
        <v>113.12096840296785</v>
      </c>
      <c r="AG9" s="86">
        <v>112.15639969178861</v>
      </c>
      <c r="AH9" s="86">
        <v>111.99857885874042</v>
      </c>
      <c r="AI9" s="86">
        <v>111.71155612771334</v>
      </c>
      <c r="AJ9" s="86">
        <v>111.33025657177728</v>
      </c>
      <c r="AK9" s="86">
        <v>110.89316029865358</v>
      </c>
      <c r="AL9" s="86">
        <v>110.38290910885839</v>
      </c>
      <c r="AM9" s="86">
        <v>109.80808037002502</v>
      </c>
      <c r="AN9" s="86">
        <v>109.15920137194794</v>
      </c>
      <c r="AO9" s="86">
        <v>108.44720854357939</v>
      </c>
      <c r="AP9" s="86">
        <v>107.70794449608474</v>
      </c>
      <c r="AQ9" s="86">
        <v>106.93292493119232</v>
      </c>
      <c r="AR9" s="86">
        <v>106.10605417844147</v>
      </c>
      <c r="AS9" s="86">
        <v>105.26793908631899</v>
      </c>
      <c r="AT9" s="86">
        <v>104.35119416432453</v>
      </c>
      <c r="AU9" s="86">
        <v>103.45487102024714</v>
      </c>
      <c r="AV9" s="86">
        <v>102.47057030169337</v>
      </c>
      <c r="AW9" s="86">
        <v>101.35750924698378</v>
      </c>
      <c r="AX9" s="86">
        <v>100.16726653106595</v>
      </c>
      <c r="AY9" s="86">
        <v>98.967802717936678</v>
      </c>
      <c r="AZ9" s="86">
        <v>97.828656972856535</v>
      </c>
    </row>
    <row r="10" spans="1:52">
      <c r="A10" s="87" t="s">
        <v>116</v>
      </c>
      <c r="B10" s="88">
        <v>227.52188084920368</v>
      </c>
      <c r="C10" s="88">
        <v>224.73308505702605</v>
      </c>
      <c r="D10" s="88">
        <v>218.27166878180267</v>
      </c>
      <c r="E10" s="88">
        <v>206.61345113537942</v>
      </c>
      <c r="F10" s="88">
        <v>200.85919589236596</v>
      </c>
      <c r="G10" s="88">
        <v>190.07713399571912</v>
      </c>
      <c r="H10" s="88">
        <v>183.44279145163185</v>
      </c>
      <c r="I10" s="88">
        <v>181.33391289133701</v>
      </c>
      <c r="J10" s="88">
        <v>176.65301129903315</v>
      </c>
      <c r="K10" s="88">
        <v>170.96749467668383</v>
      </c>
      <c r="L10" s="88">
        <v>168.55736200948442</v>
      </c>
      <c r="M10" s="88">
        <v>164.50490675701747</v>
      </c>
      <c r="N10" s="88">
        <v>162.15432165789085</v>
      </c>
      <c r="O10" s="88">
        <v>154.49906476119014</v>
      </c>
      <c r="P10" s="88">
        <v>149.17563337721415</v>
      </c>
      <c r="Q10" s="88">
        <v>144.64595883175866</v>
      </c>
      <c r="R10" s="88">
        <v>143.50453578238648</v>
      </c>
      <c r="S10" s="88">
        <v>142.63815129534376</v>
      </c>
      <c r="T10" s="88">
        <v>141.76604954410388</v>
      </c>
      <c r="U10" s="88">
        <v>140.97081800543626</v>
      </c>
      <c r="V10" s="88">
        <v>140.26032806878314</v>
      </c>
      <c r="W10" s="88">
        <v>139.54448387975381</v>
      </c>
      <c r="X10" s="88">
        <v>138.90187641968819</v>
      </c>
      <c r="Y10" s="88">
        <v>138.26183337563893</v>
      </c>
      <c r="Z10" s="88">
        <v>137.60495678888338</v>
      </c>
      <c r="AA10" s="88">
        <v>137.00499667969487</v>
      </c>
      <c r="AB10" s="88">
        <v>136.40107332624618</v>
      </c>
      <c r="AC10" s="88">
        <v>135.82601680407271</v>
      </c>
      <c r="AD10" s="88">
        <v>135.31370586746368</v>
      </c>
      <c r="AE10" s="88">
        <v>134.82442127464776</v>
      </c>
      <c r="AF10" s="88">
        <v>134.33961994074963</v>
      </c>
      <c r="AG10" s="88">
        <v>132.89776715652835</v>
      </c>
      <c r="AH10" s="88">
        <v>132.64193603218612</v>
      </c>
      <c r="AI10" s="88">
        <v>132.2753375586432</v>
      </c>
      <c r="AJ10" s="88">
        <v>131.88260419460005</v>
      </c>
      <c r="AK10" s="88">
        <v>131.44007697109762</v>
      </c>
      <c r="AL10" s="88">
        <v>130.93208810304662</v>
      </c>
      <c r="AM10" s="88">
        <v>130.34878013401166</v>
      </c>
      <c r="AN10" s="88">
        <v>129.69221427487497</v>
      </c>
      <c r="AO10" s="88">
        <v>128.93676629913261</v>
      </c>
      <c r="AP10" s="88">
        <v>128.17334988549212</v>
      </c>
      <c r="AQ10" s="88">
        <v>127.37943899730361</v>
      </c>
      <c r="AR10" s="88">
        <v>126.55640709026233</v>
      </c>
      <c r="AS10" s="88">
        <v>125.73657703116803</v>
      </c>
      <c r="AT10" s="88">
        <v>124.80126837658293</v>
      </c>
      <c r="AU10" s="88">
        <v>123.91732494829941</v>
      </c>
      <c r="AV10" s="88">
        <v>122.94991765066852</v>
      </c>
      <c r="AW10" s="88">
        <v>121.76117334525856</v>
      </c>
      <c r="AX10" s="88">
        <v>120.51098373282464</v>
      </c>
      <c r="AY10" s="88">
        <v>119.21794913092376</v>
      </c>
      <c r="AZ10" s="88">
        <v>117.97405685023661</v>
      </c>
    </row>
    <row r="11" spans="1:52">
      <c r="A11" s="113" t="s">
        <v>117</v>
      </c>
      <c r="B11" s="114">
        <v>256.45214589825321</v>
      </c>
      <c r="C11" s="114">
        <v>256.16180861932725</v>
      </c>
      <c r="D11" s="114">
        <v>254.19135735681326</v>
      </c>
      <c r="E11" s="114">
        <v>248.13674171387268</v>
      </c>
      <c r="F11" s="114">
        <v>244.13302851089747</v>
      </c>
      <c r="G11" s="114">
        <v>237.78216975100847</v>
      </c>
      <c r="H11" s="114">
        <v>234.83536210043783</v>
      </c>
      <c r="I11" s="114">
        <v>231.54313485645872</v>
      </c>
      <c r="J11" s="114">
        <v>230.02587456217336</v>
      </c>
      <c r="K11" s="114">
        <v>230.32143879354629</v>
      </c>
      <c r="L11" s="114">
        <v>228.68382416109895</v>
      </c>
      <c r="M11" s="114">
        <v>228.12538288137304</v>
      </c>
      <c r="N11" s="114">
        <v>222.72788364637401</v>
      </c>
      <c r="O11" s="114">
        <v>219.18835820497372</v>
      </c>
      <c r="P11" s="114">
        <v>216.79639312460517</v>
      </c>
      <c r="Q11" s="114">
        <v>211.80671746805592</v>
      </c>
      <c r="R11" s="114">
        <v>211.18719183630455</v>
      </c>
      <c r="S11" s="114">
        <v>210.3928173047195</v>
      </c>
      <c r="T11" s="114">
        <v>209.55545497358708</v>
      </c>
      <c r="U11" s="114">
        <v>208.50529827964456</v>
      </c>
      <c r="V11" s="114">
        <v>207.29641779494341</v>
      </c>
      <c r="W11" s="114">
        <v>206.21202694256834</v>
      </c>
      <c r="X11" s="114">
        <v>205.31534892392042</v>
      </c>
      <c r="Y11" s="114">
        <v>204.96301660934182</v>
      </c>
      <c r="Z11" s="114">
        <v>204.23385795104213</v>
      </c>
      <c r="AA11" s="114">
        <v>203.9275884552714</v>
      </c>
      <c r="AB11" s="114">
        <v>203.94870026752571</v>
      </c>
      <c r="AC11" s="114">
        <v>204.25242532587421</v>
      </c>
      <c r="AD11" s="114">
        <v>203.67163717503914</v>
      </c>
      <c r="AE11" s="114">
        <v>203.08762612124363</v>
      </c>
      <c r="AF11" s="114">
        <v>202.61569640357169</v>
      </c>
      <c r="AG11" s="114">
        <v>201.47300958116008</v>
      </c>
      <c r="AH11" s="114">
        <v>200.71698957855881</v>
      </c>
      <c r="AI11" s="114">
        <v>200.07725515399741</v>
      </c>
      <c r="AJ11" s="114">
        <v>199.15640569425042</v>
      </c>
      <c r="AK11" s="114">
        <v>198.04843361757193</v>
      </c>
      <c r="AL11" s="114">
        <v>196.96832192028558</v>
      </c>
      <c r="AM11" s="114">
        <v>195.87698116259935</v>
      </c>
      <c r="AN11" s="114">
        <v>194.61406181734722</v>
      </c>
      <c r="AO11" s="114">
        <v>193.46571565780678</v>
      </c>
      <c r="AP11" s="114">
        <v>192.28789429473372</v>
      </c>
      <c r="AQ11" s="114">
        <v>191.04288223510912</v>
      </c>
      <c r="AR11" s="114">
        <v>189.64615846531757</v>
      </c>
      <c r="AS11" s="114">
        <v>188.24478836162305</v>
      </c>
      <c r="AT11" s="114">
        <v>186.83209542623536</v>
      </c>
      <c r="AU11" s="114">
        <v>185.53494570672237</v>
      </c>
      <c r="AV11" s="114">
        <v>184.00486750603133</v>
      </c>
      <c r="AW11" s="114">
        <v>182.44742215624336</v>
      </c>
      <c r="AX11" s="114">
        <v>180.6334511565594</v>
      </c>
      <c r="AY11" s="114">
        <v>178.78695615043657</v>
      </c>
      <c r="AZ11" s="114">
        <v>176.87810432187479</v>
      </c>
    </row>
    <row r="12" spans="1:52">
      <c r="A12" s="113" t="s">
        <v>118</v>
      </c>
      <c r="B12" s="114">
        <v>53.154672317481293</v>
      </c>
      <c r="C12" s="114">
        <v>51.962089670969611</v>
      </c>
      <c r="D12" s="114">
        <v>51.126373899207337</v>
      </c>
      <c r="E12" s="114">
        <v>49.05729795989317</v>
      </c>
      <c r="F12" s="114">
        <v>48.255203273345145</v>
      </c>
      <c r="G12" s="114">
        <v>47.103553760157425</v>
      </c>
      <c r="H12" s="114">
        <v>46.333499692625914</v>
      </c>
      <c r="I12" s="114">
        <v>45.547756294720223</v>
      </c>
      <c r="J12" s="114">
        <v>44.854286345200677</v>
      </c>
      <c r="K12" s="114">
        <v>44.270263644662911</v>
      </c>
      <c r="L12" s="114">
        <v>43.985236497043168</v>
      </c>
      <c r="M12" s="114">
        <v>43.351860751029243</v>
      </c>
      <c r="N12" s="114">
        <v>42.768206502135257</v>
      </c>
      <c r="O12" s="114">
        <v>42.176438905696841</v>
      </c>
      <c r="P12" s="114">
        <v>41.486855717713055</v>
      </c>
      <c r="Q12" s="114">
        <v>40.749495670387986</v>
      </c>
      <c r="R12" s="114">
        <v>40.560383634846673</v>
      </c>
      <c r="S12" s="114">
        <v>40.373811957947623</v>
      </c>
      <c r="T12" s="114">
        <v>40.210336369865068</v>
      </c>
      <c r="U12" s="114">
        <v>40.04534386847277</v>
      </c>
      <c r="V12" s="114">
        <v>39.868544961050439</v>
      </c>
      <c r="W12" s="114">
        <v>39.709746653338399</v>
      </c>
      <c r="X12" s="114">
        <v>39.583678349268318</v>
      </c>
      <c r="Y12" s="114">
        <v>39.461416604527805</v>
      </c>
      <c r="Z12" s="114">
        <v>39.324469411006866</v>
      </c>
      <c r="AA12" s="114">
        <v>39.211045543951684</v>
      </c>
      <c r="AB12" s="114">
        <v>39.101510466755457</v>
      </c>
      <c r="AC12" s="114">
        <v>38.999023455271995</v>
      </c>
      <c r="AD12" s="114">
        <v>38.875780476961623</v>
      </c>
      <c r="AE12" s="114">
        <v>38.744510653902545</v>
      </c>
      <c r="AF12" s="114">
        <v>38.609411050266985</v>
      </c>
      <c r="AG12" s="114">
        <v>38.275503414254722</v>
      </c>
      <c r="AH12" s="114">
        <v>38.184456934040114</v>
      </c>
      <c r="AI12" s="114">
        <v>38.074750299345943</v>
      </c>
      <c r="AJ12" s="114">
        <v>37.942634778705397</v>
      </c>
      <c r="AK12" s="114">
        <v>37.791869181872123</v>
      </c>
      <c r="AL12" s="114">
        <v>37.624678649903835</v>
      </c>
      <c r="AM12" s="114">
        <v>37.438186310120784</v>
      </c>
      <c r="AN12" s="114">
        <v>37.238917793790158</v>
      </c>
      <c r="AO12" s="114">
        <v>37.02177177741639</v>
      </c>
      <c r="AP12" s="114">
        <v>36.788167398348051</v>
      </c>
      <c r="AQ12" s="114">
        <v>36.544097623286426</v>
      </c>
      <c r="AR12" s="114">
        <v>36.282903737893172</v>
      </c>
      <c r="AS12" s="114">
        <v>36.014068546408353</v>
      </c>
      <c r="AT12" s="114">
        <v>35.734636199464568</v>
      </c>
      <c r="AU12" s="114">
        <v>35.446567280741668</v>
      </c>
      <c r="AV12" s="114">
        <v>35.151151446871786</v>
      </c>
      <c r="AW12" s="114">
        <v>34.833170788800537</v>
      </c>
      <c r="AX12" s="114">
        <v>34.517683100508563</v>
      </c>
      <c r="AY12" s="114">
        <v>34.206418299174906</v>
      </c>
      <c r="AZ12" s="114">
        <v>33.896308375268347</v>
      </c>
    </row>
    <row r="13" spans="1:52">
      <c r="A13" s="85" t="s">
        <v>119</v>
      </c>
      <c r="B13" s="86">
        <v>409.81507055454807</v>
      </c>
      <c r="C13" s="86">
        <v>394.19265987702681</v>
      </c>
      <c r="D13" s="86">
        <v>392.00981292794194</v>
      </c>
      <c r="E13" s="86">
        <v>391.98560142287636</v>
      </c>
      <c r="F13" s="86">
        <v>386.13497241033468</v>
      </c>
      <c r="G13" s="86">
        <v>388.92608064946376</v>
      </c>
      <c r="H13" s="86">
        <v>390.34101384157447</v>
      </c>
      <c r="I13" s="86">
        <v>386.22927308230817</v>
      </c>
      <c r="J13" s="86">
        <v>387.40133432598378</v>
      </c>
      <c r="K13" s="86">
        <v>395.85842428707633</v>
      </c>
      <c r="L13" s="86">
        <v>397.40996301470227</v>
      </c>
      <c r="M13" s="86">
        <v>395.11611818727937</v>
      </c>
      <c r="N13" s="86">
        <v>395.61561086723088</v>
      </c>
      <c r="O13" s="86">
        <v>394.2948164895476</v>
      </c>
      <c r="P13" s="86">
        <v>392.40056402704283</v>
      </c>
      <c r="Q13" s="86">
        <v>397.27045178159392</v>
      </c>
      <c r="R13" s="86">
        <v>396.80292959896838</v>
      </c>
      <c r="S13" s="86">
        <v>397.42519932469384</v>
      </c>
      <c r="T13" s="86">
        <v>395.53377202078661</v>
      </c>
      <c r="U13" s="86">
        <v>393.55408076049139</v>
      </c>
      <c r="V13" s="86">
        <v>391.71970261661556</v>
      </c>
      <c r="W13" s="86">
        <v>389.87247689643812</v>
      </c>
      <c r="X13" s="86">
        <v>387.78814873174565</v>
      </c>
      <c r="Y13" s="86">
        <v>385.63752722683876</v>
      </c>
      <c r="Z13" s="86">
        <v>383.52587604987571</v>
      </c>
      <c r="AA13" s="86">
        <v>381.5118130381731</v>
      </c>
      <c r="AB13" s="86">
        <v>379.34769564468843</v>
      </c>
      <c r="AC13" s="86">
        <v>377.29050827128304</v>
      </c>
      <c r="AD13" s="86">
        <v>375.07677334392008</v>
      </c>
      <c r="AE13" s="86">
        <v>373.02974851190936</v>
      </c>
      <c r="AF13" s="86">
        <v>370.84947831004996</v>
      </c>
      <c r="AG13" s="86">
        <v>368.63093571387986</v>
      </c>
      <c r="AH13" s="86">
        <v>366.42554329863827</v>
      </c>
      <c r="AI13" s="86">
        <v>364.05810990166935</v>
      </c>
      <c r="AJ13" s="86">
        <v>361.70910787056101</v>
      </c>
      <c r="AK13" s="86">
        <v>359.34888827261545</v>
      </c>
      <c r="AL13" s="86">
        <v>357.00681812632138</v>
      </c>
      <c r="AM13" s="86">
        <v>354.44207659353782</v>
      </c>
      <c r="AN13" s="86">
        <v>350.99141754253526</v>
      </c>
      <c r="AO13" s="86">
        <v>348.39107839624813</v>
      </c>
      <c r="AP13" s="86">
        <v>345.85667687532481</v>
      </c>
      <c r="AQ13" s="86">
        <v>343.14122741400513</v>
      </c>
      <c r="AR13" s="86">
        <v>340.22253770783772</v>
      </c>
      <c r="AS13" s="86">
        <v>337.3376553061056</v>
      </c>
      <c r="AT13" s="86">
        <v>334.41355777560949</v>
      </c>
      <c r="AU13" s="86">
        <v>331.40563187996935</v>
      </c>
      <c r="AV13" s="86">
        <v>328.44962726654001</v>
      </c>
      <c r="AW13" s="86">
        <v>325.41276164946527</v>
      </c>
      <c r="AX13" s="86">
        <v>322.29037415383181</v>
      </c>
      <c r="AY13" s="86">
        <v>318.90659048940432</v>
      </c>
      <c r="AZ13" s="86">
        <v>315.60426401309229</v>
      </c>
    </row>
    <row r="14" spans="1:52">
      <c r="A14" s="87" t="s">
        <v>120</v>
      </c>
      <c r="B14" s="88">
        <v>559.70060012916792</v>
      </c>
      <c r="C14" s="88">
        <v>539.06277909399626</v>
      </c>
      <c r="D14" s="88">
        <v>523.84991384573368</v>
      </c>
      <c r="E14" s="88">
        <v>522.55491492556882</v>
      </c>
      <c r="F14" s="88">
        <v>499.85437365523109</v>
      </c>
      <c r="G14" s="88">
        <v>517.06270032230543</v>
      </c>
      <c r="H14" s="88">
        <v>521.53074356524189</v>
      </c>
      <c r="I14" s="88">
        <v>519.18990915926554</v>
      </c>
      <c r="J14" s="88">
        <v>527.14737025172133</v>
      </c>
      <c r="K14" s="88">
        <v>523.79345153580232</v>
      </c>
      <c r="L14" s="88">
        <v>549.0030427982357</v>
      </c>
      <c r="M14" s="88">
        <v>517.05082358722768</v>
      </c>
      <c r="N14" s="88">
        <v>525.17118565618591</v>
      </c>
      <c r="O14" s="88">
        <v>537.63138204256177</v>
      </c>
      <c r="P14" s="88">
        <v>569.97576842507169</v>
      </c>
      <c r="Q14" s="88">
        <v>587.18282501260853</v>
      </c>
      <c r="R14" s="88">
        <v>582.52262580572358</v>
      </c>
      <c r="S14" s="88">
        <v>581.60296831321966</v>
      </c>
      <c r="T14" s="88">
        <v>580.60709403026294</v>
      </c>
      <c r="U14" s="88">
        <v>579.51371848024496</v>
      </c>
      <c r="V14" s="88">
        <v>578.1296042324575</v>
      </c>
      <c r="W14" s="88">
        <v>576.75941225643226</v>
      </c>
      <c r="X14" s="88">
        <v>575.0793920082765</v>
      </c>
      <c r="Y14" s="88">
        <v>573.36329067389715</v>
      </c>
      <c r="Z14" s="88">
        <v>571.72276622520212</v>
      </c>
      <c r="AA14" s="88">
        <v>569.741641034434</v>
      </c>
      <c r="AB14" s="88">
        <v>568.07972463997623</v>
      </c>
      <c r="AC14" s="88">
        <v>566.64214558004289</v>
      </c>
      <c r="AD14" s="88">
        <v>564.85133609166394</v>
      </c>
      <c r="AE14" s="88">
        <v>563.05011683930263</v>
      </c>
      <c r="AF14" s="88">
        <v>561.26822465072235</v>
      </c>
      <c r="AG14" s="88">
        <v>559.52071147885533</v>
      </c>
      <c r="AH14" s="88">
        <v>557.35316273637852</v>
      </c>
      <c r="AI14" s="88">
        <v>554.74474184607129</v>
      </c>
      <c r="AJ14" s="88">
        <v>552.06668411480177</v>
      </c>
      <c r="AK14" s="88">
        <v>548.98114616419673</v>
      </c>
      <c r="AL14" s="88">
        <v>545.82732792422735</v>
      </c>
      <c r="AM14" s="88">
        <v>542.38270348380217</v>
      </c>
      <c r="AN14" s="88">
        <v>536.84818935422197</v>
      </c>
      <c r="AO14" s="88">
        <v>533.156198448125</v>
      </c>
      <c r="AP14" s="88">
        <v>529.10734363100221</v>
      </c>
      <c r="AQ14" s="88">
        <v>525.20335777347839</v>
      </c>
      <c r="AR14" s="88">
        <v>521.21930835695366</v>
      </c>
      <c r="AS14" s="88">
        <v>516.64155119457462</v>
      </c>
      <c r="AT14" s="88">
        <v>511.78685074577123</v>
      </c>
      <c r="AU14" s="88">
        <v>506.28006414805657</v>
      </c>
      <c r="AV14" s="88">
        <v>500.68907238111677</v>
      </c>
      <c r="AW14" s="88">
        <v>494.59945909055091</v>
      </c>
      <c r="AX14" s="88">
        <v>487.84571640836992</v>
      </c>
      <c r="AY14" s="88">
        <v>480.89658631187427</v>
      </c>
      <c r="AZ14" s="88">
        <v>473.88833805125051</v>
      </c>
    </row>
    <row r="15" spans="1:52">
      <c r="A15" s="113" t="s">
        <v>121</v>
      </c>
      <c r="B15" s="114">
        <v>416.83095199732662</v>
      </c>
      <c r="C15" s="114">
        <v>434.61319031962324</v>
      </c>
      <c r="D15" s="114">
        <v>440.76815303949661</v>
      </c>
      <c r="E15" s="114">
        <v>445.88476226920602</v>
      </c>
      <c r="F15" s="114">
        <v>438.6848115704845</v>
      </c>
      <c r="G15" s="114">
        <v>440.42224994175245</v>
      </c>
      <c r="H15" s="114">
        <v>442.95706420092438</v>
      </c>
      <c r="I15" s="114">
        <v>447.89835502280522</v>
      </c>
      <c r="J15" s="114">
        <v>441.9395584676551</v>
      </c>
      <c r="K15" s="114">
        <v>439.3645804110127</v>
      </c>
      <c r="L15" s="114">
        <v>436.04469613510844</v>
      </c>
      <c r="M15" s="114">
        <v>445.93144667732213</v>
      </c>
      <c r="N15" s="114">
        <v>446.17867120547828</v>
      </c>
      <c r="O15" s="114">
        <v>442.90975154040041</v>
      </c>
      <c r="P15" s="114">
        <v>436.90585161790307</v>
      </c>
      <c r="Q15" s="114">
        <v>437.4339570549879</v>
      </c>
      <c r="R15" s="114">
        <v>432.7934195208158</v>
      </c>
      <c r="S15" s="114">
        <v>438.43692031703426</v>
      </c>
      <c r="T15" s="114">
        <v>437.84350342444941</v>
      </c>
      <c r="U15" s="114">
        <v>436.91606357166262</v>
      </c>
      <c r="V15" s="114">
        <v>435.59544856947826</v>
      </c>
      <c r="W15" s="114">
        <v>434.18587185124778</v>
      </c>
      <c r="X15" s="114">
        <v>432.12796794524741</v>
      </c>
      <c r="Y15" s="114">
        <v>429.9825417186467</v>
      </c>
      <c r="Z15" s="114">
        <v>427.48982266701825</v>
      </c>
      <c r="AA15" s="114">
        <v>425.04851976113048</v>
      </c>
      <c r="AB15" s="114">
        <v>422.37268278250394</v>
      </c>
      <c r="AC15" s="114">
        <v>419.82697598998323</v>
      </c>
      <c r="AD15" s="114">
        <v>416.86335946729821</v>
      </c>
      <c r="AE15" s="114">
        <v>414.3105184603283</v>
      </c>
      <c r="AF15" s="114">
        <v>411.36458361853289</v>
      </c>
      <c r="AG15" s="114">
        <v>408.42011825786955</v>
      </c>
      <c r="AH15" s="114">
        <v>405.38829077128645</v>
      </c>
      <c r="AI15" s="114">
        <v>402.20179772372791</v>
      </c>
      <c r="AJ15" s="114">
        <v>399.06179110845886</v>
      </c>
      <c r="AK15" s="114">
        <v>395.92312081623527</v>
      </c>
      <c r="AL15" s="114">
        <v>393.03001605870537</v>
      </c>
      <c r="AM15" s="114">
        <v>389.50727139359367</v>
      </c>
      <c r="AN15" s="114">
        <v>385.11736557918084</v>
      </c>
      <c r="AO15" s="114">
        <v>381.74452241541945</v>
      </c>
      <c r="AP15" s="114">
        <v>378.39880154502674</v>
      </c>
      <c r="AQ15" s="114">
        <v>374.7805669188611</v>
      </c>
      <c r="AR15" s="114">
        <v>371.09934791898496</v>
      </c>
      <c r="AS15" s="114">
        <v>367.38479441102913</v>
      </c>
      <c r="AT15" s="114">
        <v>363.71583603636191</v>
      </c>
      <c r="AU15" s="114">
        <v>360.16252370796087</v>
      </c>
      <c r="AV15" s="114">
        <v>356.79309826939999</v>
      </c>
      <c r="AW15" s="114">
        <v>353.41447775923717</v>
      </c>
      <c r="AX15" s="114">
        <v>350.09426693184389</v>
      </c>
      <c r="AY15" s="114">
        <v>346.37312344424129</v>
      </c>
      <c r="AZ15" s="114">
        <v>342.85860910847646</v>
      </c>
    </row>
    <row r="16" spans="1:52">
      <c r="A16" s="113" t="s">
        <v>122</v>
      </c>
      <c r="B16" s="114">
        <v>364.8837293582834</v>
      </c>
      <c r="C16" s="114">
        <v>326.23691589249063</v>
      </c>
      <c r="D16" s="114">
        <v>322.26999118945179</v>
      </c>
      <c r="E16" s="114">
        <v>317.93029241744443</v>
      </c>
      <c r="F16" s="114">
        <v>320.70524157300707</v>
      </c>
      <c r="G16" s="114">
        <v>323.1463173903964</v>
      </c>
      <c r="H16" s="114">
        <v>324.25166082234296</v>
      </c>
      <c r="I16" s="114">
        <v>316.72121465229543</v>
      </c>
      <c r="J16" s="114">
        <v>322.88393777109565</v>
      </c>
      <c r="K16" s="114">
        <v>339.65591539619442</v>
      </c>
      <c r="L16" s="114">
        <v>337.18086500712417</v>
      </c>
      <c r="M16" s="114">
        <v>332.2676073097814</v>
      </c>
      <c r="N16" s="114">
        <v>333.40579813808944</v>
      </c>
      <c r="O16" s="114">
        <v>333.40219385699726</v>
      </c>
      <c r="P16" s="114">
        <v>330.00824299227844</v>
      </c>
      <c r="Q16" s="114">
        <v>335.0379929631689</v>
      </c>
      <c r="R16" s="114">
        <v>335.32178532143246</v>
      </c>
      <c r="S16" s="114">
        <v>333.59565104264647</v>
      </c>
      <c r="T16" s="114">
        <v>331.87689596787584</v>
      </c>
      <c r="U16" s="114">
        <v>330.1782937301856</v>
      </c>
      <c r="V16" s="114">
        <v>328.9329042861948</v>
      </c>
      <c r="W16" s="114">
        <v>327.56852343471587</v>
      </c>
      <c r="X16" s="114">
        <v>326.21881449051244</v>
      </c>
      <c r="Y16" s="114">
        <v>324.81752130255416</v>
      </c>
      <c r="Z16" s="114">
        <v>323.08669345858823</v>
      </c>
      <c r="AA16" s="114">
        <v>321.47317076469631</v>
      </c>
      <c r="AB16" s="114">
        <v>319.86700046209938</v>
      </c>
      <c r="AC16" s="114">
        <v>318.40269766272104</v>
      </c>
      <c r="AD16" s="114">
        <v>316.89669496563397</v>
      </c>
      <c r="AE16" s="114">
        <v>315.35874573601723</v>
      </c>
      <c r="AF16" s="114">
        <v>313.83152295294542</v>
      </c>
      <c r="AG16" s="114">
        <v>312.24210733912258</v>
      </c>
      <c r="AH16" s="114">
        <v>310.7453825889761</v>
      </c>
      <c r="AI16" s="114">
        <v>309.07145536246321</v>
      </c>
      <c r="AJ16" s="114">
        <v>307.40667973405732</v>
      </c>
      <c r="AK16" s="114">
        <v>305.76810869711926</v>
      </c>
      <c r="AL16" s="114">
        <v>303.97958919646925</v>
      </c>
      <c r="AM16" s="114">
        <v>302.24600922165945</v>
      </c>
      <c r="AN16" s="114">
        <v>299.71869966609484</v>
      </c>
      <c r="AO16" s="114">
        <v>297.83574727434336</v>
      </c>
      <c r="AP16" s="114">
        <v>296.07893199622129</v>
      </c>
      <c r="AQ16" s="114">
        <v>294.16304384487995</v>
      </c>
      <c r="AR16" s="114">
        <v>291.96767333441932</v>
      </c>
      <c r="AS16" s="114">
        <v>289.88785949300564</v>
      </c>
      <c r="AT16" s="114">
        <v>287.71129251279069</v>
      </c>
      <c r="AU16" s="114">
        <v>285.42984081358264</v>
      </c>
      <c r="AV16" s="114">
        <v>283.13059721562752</v>
      </c>
      <c r="AW16" s="114">
        <v>280.71397703266257</v>
      </c>
      <c r="AX16" s="114">
        <v>278.23576639700957</v>
      </c>
      <c r="AY16" s="114">
        <v>275.57636980224413</v>
      </c>
      <c r="AZ16" s="114">
        <v>272.954296255104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113" t="s">
        <v>123</v>
      </c>
      <c r="B19" s="114">
        <v>8.8292099572441209</v>
      </c>
      <c r="C19" s="114">
        <v>8.6564085536109356</v>
      </c>
      <c r="D19" s="114">
        <v>8.5798100231442547</v>
      </c>
      <c r="E19" s="114">
        <v>8.4822082932857352</v>
      </c>
      <c r="F19" s="114">
        <v>8.3750930643808132</v>
      </c>
      <c r="G19" s="114">
        <v>8.3037017133321847</v>
      </c>
      <c r="H19" s="114">
        <v>8.2251562009700425</v>
      </c>
      <c r="I19" s="114">
        <v>8.1354908272553565</v>
      </c>
      <c r="J19" s="114">
        <v>8.0661007187866485</v>
      </c>
      <c r="K19" s="114">
        <v>7.9884053613369908</v>
      </c>
      <c r="L19" s="114">
        <v>7.9301895962116014</v>
      </c>
      <c r="M19" s="114">
        <v>7.8655085926380677</v>
      </c>
      <c r="N19" s="114">
        <v>7.8156854041597139</v>
      </c>
      <c r="O19" s="114">
        <v>7.721065885081825</v>
      </c>
      <c r="P19" s="114">
        <v>7.636430923797306</v>
      </c>
      <c r="Q19" s="114">
        <v>7.5788705779275896</v>
      </c>
      <c r="R19" s="114">
        <v>7.5085109633832747</v>
      </c>
      <c r="S19" s="114">
        <v>7.421615830791616</v>
      </c>
      <c r="T19" s="114">
        <v>7.2758293586617784</v>
      </c>
      <c r="U19" s="114">
        <v>7.1245000446856723</v>
      </c>
      <c r="V19" s="114">
        <v>6.9673825799689997</v>
      </c>
      <c r="W19" s="114">
        <v>6.8141142849332352</v>
      </c>
      <c r="X19" s="114">
        <v>6.6659433348178503</v>
      </c>
      <c r="Y19" s="114">
        <v>6.5258709342189301</v>
      </c>
      <c r="Z19" s="114">
        <v>6.3930953237321768</v>
      </c>
      <c r="AA19" s="114">
        <v>6.2673870057080077</v>
      </c>
      <c r="AB19" s="114">
        <v>6.1532272434391491</v>
      </c>
      <c r="AC19" s="114">
        <v>6.050375624250667</v>
      </c>
      <c r="AD19" s="114">
        <v>5.9575671330452442</v>
      </c>
      <c r="AE19" s="114">
        <v>5.8724665875596722</v>
      </c>
      <c r="AF19" s="114">
        <v>5.7919519702891291</v>
      </c>
      <c r="AG19" s="114">
        <v>5.7140618511878021</v>
      </c>
      <c r="AH19" s="114">
        <v>5.636790827501124</v>
      </c>
      <c r="AI19" s="114">
        <v>5.5603242400428732</v>
      </c>
      <c r="AJ19" s="114">
        <v>5.4829650487400139</v>
      </c>
      <c r="AK19" s="114">
        <v>5.4048440351446772</v>
      </c>
      <c r="AL19" s="114">
        <v>5.3261967652010611</v>
      </c>
      <c r="AM19" s="114">
        <v>5.2476974397493246</v>
      </c>
      <c r="AN19" s="114">
        <v>5.1701089312259443</v>
      </c>
      <c r="AO19" s="114">
        <v>5.0943266948447326</v>
      </c>
      <c r="AP19" s="114">
        <v>5.0209318819785489</v>
      </c>
      <c r="AQ19" s="114">
        <v>4.9506733576848978</v>
      </c>
      <c r="AR19" s="114">
        <v>4.8838808039650532</v>
      </c>
      <c r="AS19" s="114">
        <v>4.820891380002009</v>
      </c>
      <c r="AT19" s="114">
        <v>4.7614162603990167</v>
      </c>
      <c r="AU19" s="114">
        <v>4.7054861516064985</v>
      </c>
      <c r="AV19" s="114">
        <v>4.652829698566145</v>
      </c>
      <c r="AW19" s="114">
        <v>4.6033347777539202</v>
      </c>
      <c r="AX19" s="114">
        <v>4.5564866254011811</v>
      </c>
      <c r="AY19" s="114">
        <v>4.5119235109152385</v>
      </c>
      <c r="AZ19" s="114">
        <v>4.4690121169389396</v>
      </c>
    </row>
    <row r="20" spans="1:52">
      <c r="A20" s="91" t="s">
        <v>124</v>
      </c>
      <c r="B20" s="92">
        <v>46.802915215089804</v>
      </c>
      <c r="C20" s="92">
        <v>46.715344871542612</v>
      </c>
      <c r="D20" s="92">
        <v>46.318516030083117</v>
      </c>
      <c r="E20" s="92">
        <v>47.106431293527407</v>
      </c>
      <c r="F20" s="92">
        <v>45.38484452750437</v>
      </c>
      <c r="G20" s="92">
        <v>45.563248060323964</v>
      </c>
      <c r="H20" s="92">
        <v>46.054363639265809</v>
      </c>
      <c r="I20" s="92">
        <v>45.997981524417298</v>
      </c>
      <c r="J20" s="92">
        <v>45.465184194342548</v>
      </c>
      <c r="K20" s="92">
        <v>46.072060627980328</v>
      </c>
      <c r="L20" s="92">
        <v>47.019334097839391</v>
      </c>
      <c r="M20" s="92">
        <v>46.206971320285959</v>
      </c>
      <c r="N20" s="92">
        <v>46.232970105498254</v>
      </c>
      <c r="O20" s="92">
        <v>45.051217419574428</v>
      </c>
      <c r="P20" s="92">
        <v>44.144281748397965</v>
      </c>
      <c r="Q20" s="92">
        <v>43.927732217900747</v>
      </c>
      <c r="R20" s="92">
        <v>44.089146322565391</v>
      </c>
      <c r="S20" s="92">
        <v>44.626152216530258</v>
      </c>
      <c r="T20" s="92">
        <v>44.3494934569419</v>
      </c>
      <c r="U20" s="92">
        <v>44.060941079652721</v>
      </c>
      <c r="V20" s="92">
        <v>43.768634357692818</v>
      </c>
      <c r="W20" s="92">
        <v>43.466761541459185</v>
      </c>
      <c r="X20" s="92">
        <v>43.159115452869926</v>
      </c>
      <c r="Y20" s="92">
        <v>42.847497177546529</v>
      </c>
      <c r="Z20" s="92">
        <v>42.533165289734399</v>
      </c>
      <c r="AA20" s="92">
        <v>42.216395752455703</v>
      </c>
      <c r="AB20" s="92">
        <v>41.901600813360396</v>
      </c>
      <c r="AC20" s="92">
        <v>41.589441779281643</v>
      </c>
      <c r="AD20" s="92">
        <v>41.279992910015359</v>
      </c>
      <c r="AE20" s="92">
        <v>40.973585660150952</v>
      </c>
      <c r="AF20" s="92">
        <v>40.669521454187517</v>
      </c>
      <c r="AG20" s="92">
        <v>40.359338509893163</v>
      </c>
      <c r="AH20" s="92">
        <v>40.03788584704359</v>
      </c>
      <c r="AI20" s="92">
        <v>39.705452839486966</v>
      </c>
      <c r="AJ20" s="92">
        <v>39.356432843339036</v>
      </c>
      <c r="AK20" s="92">
        <v>38.987441354649484</v>
      </c>
      <c r="AL20" s="92">
        <v>38.596851995327391</v>
      </c>
      <c r="AM20" s="92">
        <v>38.185166135610032</v>
      </c>
      <c r="AN20" s="92">
        <v>37.754238929023721</v>
      </c>
      <c r="AO20" s="92">
        <v>37.305508350601734</v>
      </c>
      <c r="AP20" s="92">
        <v>36.839514577216704</v>
      </c>
      <c r="AQ20" s="92">
        <v>36.36757142710244</v>
      </c>
      <c r="AR20" s="92">
        <v>35.894579418229483</v>
      </c>
      <c r="AS20" s="92">
        <v>35.425990962539224</v>
      </c>
      <c r="AT20" s="92">
        <v>34.967523018931352</v>
      </c>
      <c r="AU20" s="92">
        <v>34.521985069126629</v>
      </c>
      <c r="AV20" s="92">
        <v>34.09404917987213</v>
      </c>
      <c r="AW20" s="92">
        <v>33.684923675293007</v>
      </c>
      <c r="AX20" s="92">
        <v>33.297176610298656</v>
      </c>
      <c r="AY20" s="92">
        <v>32.931181492015838</v>
      </c>
      <c r="AZ20" s="92">
        <v>32.62270743687376</v>
      </c>
    </row>
    <row r="21" spans="1:52">
      <c r="A21" s="85" t="s">
        <v>125</v>
      </c>
      <c r="B21" s="92">
        <v>316.40262817010233</v>
      </c>
      <c r="C21" s="92">
        <v>312.41892858275287</v>
      </c>
      <c r="D21" s="92">
        <v>308.22291458876504</v>
      </c>
      <c r="E21" s="92">
        <v>299.36935949371968</v>
      </c>
      <c r="F21" s="92">
        <v>292.87667950709425</v>
      </c>
      <c r="G21" s="92">
        <v>290.38656078054237</v>
      </c>
      <c r="H21" s="92">
        <v>273.47656413146115</v>
      </c>
      <c r="I21" s="92">
        <v>269.27933451158663</v>
      </c>
      <c r="J21" s="92">
        <v>267.64104938229548</v>
      </c>
      <c r="K21" s="92">
        <v>260.66179448191173</v>
      </c>
      <c r="L21" s="92">
        <v>252.86248929276204</v>
      </c>
      <c r="M21" s="92">
        <v>249.34884638751819</v>
      </c>
      <c r="N21" s="92">
        <v>245.16494311440005</v>
      </c>
      <c r="O21" s="92">
        <v>226.69288047454467</v>
      </c>
      <c r="P21" s="92">
        <v>218.76139608687328</v>
      </c>
      <c r="Q21" s="92">
        <v>209.46983986878402</v>
      </c>
      <c r="R21" s="92">
        <v>207.62209096309093</v>
      </c>
      <c r="S21" s="92">
        <v>207.36387047213799</v>
      </c>
      <c r="T21" s="92">
        <v>205.71530649594752</v>
      </c>
      <c r="U21" s="92">
        <v>204.40600098902695</v>
      </c>
      <c r="V21" s="92">
        <v>203.18336929894426</v>
      </c>
      <c r="W21" s="92">
        <v>202.19682012146487</v>
      </c>
      <c r="X21" s="92">
        <v>201.30579784740814</v>
      </c>
      <c r="Y21" s="92">
        <v>200.49496322631302</v>
      </c>
      <c r="Z21" s="92">
        <v>199.71056086986638</v>
      </c>
      <c r="AA21" s="92">
        <v>198.91338081770704</v>
      </c>
      <c r="AB21" s="92">
        <v>198.19494192241132</v>
      </c>
      <c r="AC21" s="92">
        <v>197.41721448631341</v>
      </c>
      <c r="AD21" s="92">
        <v>196.77184526281329</v>
      </c>
      <c r="AE21" s="92">
        <v>196.13572114173377</v>
      </c>
      <c r="AF21" s="92">
        <v>195.55176897817543</v>
      </c>
      <c r="AG21" s="92">
        <v>193.73185699143053</v>
      </c>
      <c r="AH21" s="92">
        <v>193.23328357849917</v>
      </c>
      <c r="AI21" s="92">
        <v>192.8400730592048</v>
      </c>
      <c r="AJ21" s="92">
        <v>192.18369386781646</v>
      </c>
      <c r="AK21" s="92">
        <v>191.58335677310754</v>
      </c>
      <c r="AL21" s="92">
        <v>190.84931085701743</v>
      </c>
      <c r="AM21" s="92">
        <v>189.84555337854215</v>
      </c>
      <c r="AN21" s="92">
        <v>188.83785871892786</v>
      </c>
      <c r="AO21" s="92">
        <v>187.67070191092904</v>
      </c>
      <c r="AP21" s="92">
        <v>186.38467698398324</v>
      </c>
      <c r="AQ21" s="92">
        <v>185.20993519580054</v>
      </c>
      <c r="AR21" s="92">
        <v>183.89829226349579</v>
      </c>
      <c r="AS21" s="92">
        <v>182.41998940157052</v>
      </c>
      <c r="AT21" s="92">
        <v>181.12820928426265</v>
      </c>
      <c r="AU21" s="92">
        <v>179.54111849542136</v>
      </c>
      <c r="AV21" s="92">
        <v>178.08046679969559</v>
      </c>
      <c r="AW21" s="92">
        <v>175.95347174137518</v>
      </c>
      <c r="AX21" s="92">
        <v>173.76752176105441</v>
      </c>
      <c r="AY21" s="92">
        <v>171.65143236199597</v>
      </c>
      <c r="AZ21" s="92">
        <v>169.57495841696218</v>
      </c>
    </row>
    <row r="22" spans="1:52">
      <c r="A22" s="85" t="s">
        <v>119</v>
      </c>
      <c r="B22" s="86">
        <v>509.57818590073697</v>
      </c>
      <c r="C22" s="86">
        <v>532.37769360432253</v>
      </c>
      <c r="D22" s="86">
        <v>537.54524323623457</v>
      </c>
      <c r="E22" s="86">
        <v>537.76322938582609</v>
      </c>
      <c r="F22" s="86">
        <v>528.06942068514559</v>
      </c>
      <c r="G22" s="86">
        <v>519.72978428779345</v>
      </c>
      <c r="H22" s="86">
        <v>504.46346049090221</v>
      </c>
      <c r="I22" s="86">
        <v>502.65458421159076</v>
      </c>
      <c r="J22" s="86">
        <v>501.38177387102417</v>
      </c>
      <c r="K22" s="86">
        <v>508.15320326454929</v>
      </c>
      <c r="L22" s="86">
        <v>487.32210645621626</v>
      </c>
      <c r="M22" s="86">
        <v>481.91528702106837</v>
      </c>
      <c r="N22" s="86">
        <v>477.30823566421856</v>
      </c>
      <c r="O22" s="86">
        <v>466.85428233205408</v>
      </c>
      <c r="P22" s="86">
        <v>455.38380461430063</v>
      </c>
      <c r="Q22" s="86">
        <v>451.65574467208467</v>
      </c>
      <c r="R22" s="86">
        <v>449.3394298465974</v>
      </c>
      <c r="S22" s="86">
        <v>447.226573740557</v>
      </c>
      <c r="T22" s="86">
        <v>444.87928410317221</v>
      </c>
      <c r="U22" s="86">
        <v>442.56979162833983</v>
      </c>
      <c r="V22" s="86">
        <v>440.93247708108368</v>
      </c>
      <c r="W22" s="86">
        <v>438.80693956126942</v>
      </c>
      <c r="X22" s="86">
        <v>436.77905518582003</v>
      </c>
      <c r="Y22" s="86">
        <v>433.78851021910668</v>
      </c>
      <c r="Z22" s="86">
        <v>431.79479747754863</v>
      </c>
      <c r="AA22" s="86">
        <v>428.62709322893079</v>
      </c>
      <c r="AB22" s="86">
        <v>425.9354445221278</v>
      </c>
      <c r="AC22" s="86">
        <v>423.76234140204912</v>
      </c>
      <c r="AD22" s="86">
        <v>420.86340797213325</v>
      </c>
      <c r="AE22" s="86">
        <v>418.57833560474677</v>
      </c>
      <c r="AF22" s="86">
        <v>415.33824360137208</v>
      </c>
      <c r="AG22" s="86">
        <v>413.20698308546957</v>
      </c>
      <c r="AH22" s="86">
        <v>410.70704355141214</v>
      </c>
      <c r="AI22" s="86">
        <v>408.00816477569145</v>
      </c>
      <c r="AJ22" s="86">
        <v>404.60118879627396</v>
      </c>
      <c r="AK22" s="86">
        <v>401.97565528494152</v>
      </c>
      <c r="AL22" s="86">
        <v>398.66470096803812</v>
      </c>
      <c r="AM22" s="86">
        <v>395.24057169390119</v>
      </c>
      <c r="AN22" s="86">
        <v>388.82059653301167</v>
      </c>
      <c r="AO22" s="86">
        <v>384.69947029516533</v>
      </c>
      <c r="AP22" s="86">
        <v>380.78163627404393</v>
      </c>
      <c r="AQ22" s="86">
        <v>377.08222432312738</v>
      </c>
      <c r="AR22" s="86">
        <v>373.20812984398862</v>
      </c>
      <c r="AS22" s="86">
        <v>369.88381416404195</v>
      </c>
      <c r="AT22" s="86">
        <v>366.58711911970215</v>
      </c>
      <c r="AU22" s="86">
        <v>363.05114879224607</v>
      </c>
      <c r="AV22" s="86">
        <v>359.96850505945764</v>
      </c>
      <c r="AW22" s="86">
        <v>356.62489864877784</v>
      </c>
      <c r="AX22" s="86">
        <v>353.03575718046966</v>
      </c>
      <c r="AY22" s="86">
        <v>349.36273050493111</v>
      </c>
      <c r="AZ22" s="86">
        <v>345.87045546751136</v>
      </c>
    </row>
    <row r="23" spans="1:52">
      <c r="A23" s="87" t="s">
        <v>126</v>
      </c>
      <c r="B23" s="88">
        <v>620.2639913018221</v>
      </c>
      <c r="C23" s="88">
        <v>620.90539502027957</v>
      </c>
      <c r="D23" s="88">
        <v>624.01096761609153</v>
      </c>
      <c r="E23" s="88">
        <v>638.62747631527589</v>
      </c>
      <c r="F23" s="88">
        <v>634.04476217780052</v>
      </c>
      <c r="G23" s="88">
        <v>618.94342903772315</v>
      </c>
      <c r="H23" s="88">
        <v>614.69692645321084</v>
      </c>
      <c r="I23" s="88">
        <v>612.27778654553447</v>
      </c>
      <c r="J23" s="88">
        <v>614.69752035970885</v>
      </c>
      <c r="K23" s="88">
        <v>612.39699696440175</v>
      </c>
      <c r="L23" s="88">
        <v>599.62493276964858</v>
      </c>
      <c r="M23" s="88">
        <v>604.22640693155597</v>
      </c>
      <c r="N23" s="88">
        <v>594.68976518285706</v>
      </c>
      <c r="O23" s="88">
        <v>583.76758833530744</v>
      </c>
      <c r="P23" s="88">
        <v>549.24496172073225</v>
      </c>
      <c r="Q23" s="88">
        <v>548.93742843648761</v>
      </c>
      <c r="R23" s="88">
        <v>546.63759903200423</v>
      </c>
      <c r="S23" s="88">
        <v>542.7430179965188</v>
      </c>
      <c r="T23" s="88">
        <v>538.75932726197027</v>
      </c>
      <c r="U23" s="88">
        <v>535.39129910975601</v>
      </c>
      <c r="V23" s="88">
        <v>533.68687677701473</v>
      </c>
      <c r="W23" s="88">
        <v>530.62129068239983</v>
      </c>
      <c r="X23" s="88">
        <v>528.86962046273857</v>
      </c>
      <c r="Y23" s="88">
        <v>525.2363145116517</v>
      </c>
      <c r="Z23" s="88">
        <v>523.72371180393964</v>
      </c>
      <c r="AA23" s="88">
        <v>520.81604282803914</v>
      </c>
      <c r="AB23" s="88">
        <v>518.2842164938636</v>
      </c>
      <c r="AC23" s="88">
        <v>516.9235046874569</v>
      </c>
      <c r="AD23" s="88">
        <v>514.90847651418164</v>
      </c>
      <c r="AE23" s="88">
        <v>512.51015126955281</v>
      </c>
      <c r="AF23" s="88">
        <v>510.18116609883259</v>
      </c>
      <c r="AG23" s="88">
        <v>508.48128518037805</v>
      </c>
      <c r="AH23" s="88">
        <v>505.48614273993041</v>
      </c>
      <c r="AI23" s="88">
        <v>503.2983714608456</v>
      </c>
      <c r="AJ23" s="88">
        <v>499.6691249603183</v>
      </c>
      <c r="AK23" s="88">
        <v>495.93652270432932</v>
      </c>
      <c r="AL23" s="88">
        <v>492.95639982886854</v>
      </c>
      <c r="AM23" s="88">
        <v>488.30864195785796</v>
      </c>
      <c r="AN23" s="88">
        <v>479.67577471294908</v>
      </c>
      <c r="AO23" s="88">
        <v>475.04909649551672</v>
      </c>
      <c r="AP23" s="88">
        <v>471.66231502906146</v>
      </c>
      <c r="AQ23" s="88">
        <v>468.10249230222365</v>
      </c>
      <c r="AR23" s="88">
        <v>463.98078148766632</v>
      </c>
      <c r="AS23" s="88">
        <v>459.65784125300496</v>
      </c>
      <c r="AT23" s="88">
        <v>455.54972877168115</v>
      </c>
      <c r="AU23" s="88">
        <v>450.92770785357675</v>
      </c>
      <c r="AV23" s="88">
        <v>447.18229688460281</v>
      </c>
      <c r="AW23" s="88">
        <v>442.89745756022563</v>
      </c>
      <c r="AX23" s="88">
        <v>438.84789251225965</v>
      </c>
      <c r="AY23" s="88">
        <v>433.99075256756936</v>
      </c>
      <c r="AZ23" s="88">
        <v>429.73286208191161</v>
      </c>
    </row>
    <row r="24" spans="1:52">
      <c r="A24" s="91" t="s">
        <v>122</v>
      </c>
      <c r="B24" s="92">
        <v>479.14132241096257</v>
      </c>
      <c r="C24" s="92">
        <v>508.30344555025459</v>
      </c>
      <c r="D24" s="92">
        <v>515.23401463232142</v>
      </c>
      <c r="E24" s="92">
        <v>513.30253694206772</v>
      </c>
      <c r="F24" s="92">
        <v>504.00410364075236</v>
      </c>
      <c r="G24" s="92">
        <v>497.13284767273615</v>
      </c>
      <c r="H24" s="92">
        <v>479.8282783969006</v>
      </c>
      <c r="I24" s="92">
        <v>478.80870649518022</v>
      </c>
      <c r="J24" s="92">
        <v>477.64203023045303</v>
      </c>
      <c r="K24" s="92">
        <v>485.24326724868445</v>
      </c>
      <c r="L24" s="92">
        <v>466.3008144844589</v>
      </c>
      <c r="M24" s="92">
        <v>461.05492882402945</v>
      </c>
      <c r="N24" s="92">
        <v>457.04653342111845</v>
      </c>
      <c r="O24" s="92">
        <v>448.01753343806831</v>
      </c>
      <c r="P24" s="92">
        <v>439.51533803784389</v>
      </c>
      <c r="Q24" s="92">
        <v>435.84518695643641</v>
      </c>
      <c r="R24" s="92">
        <v>433.28200648763527</v>
      </c>
      <c r="S24" s="92">
        <v>431.05752249145178</v>
      </c>
      <c r="T24" s="92">
        <v>428.64706457057508</v>
      </c>
      <c r="U24" s="92">
        <v>426.24022304406151</v>
      </c>
      <c r="V24" s="92">
        <v>424.37737981199933</v>
      </c>
      <c r="W24" s="92">
        <v>422.17562375074124</v>
      </c>
      <c r="X24" s="92">
        <v>419.90972944941296</v>
      </c>
      <c r="Y24" s="92">
        <v>416.86198233531712</v>
      </c>
      <c r="Z24" s="92">
        <v>414.41532155118324</v>
      </c>
      <c r="AA24" s="92">
        <v>410.87435013537078</v>
      </c>
      <c r="AB24" s="92">
        <v>407.8118880378621</v>
      </c>
      <c r="AC24" s="92">
        <v>405.13515335583276</v>
      </c>
      <c r="AD24" s="92">
        <v>401.73647198752815</v>
      </c>
      <c r="AE24" s="92">
        <v>399.12630200460131</v>
      </c>
      <c r="AF24" s="92">
        <v>395.348762125245</v>
      </c>
      <c r="AG24" s="92">
        <v>392.75992472162261</v>
      </c>
      <c r="AH24" s="92">
        <v>390.04423558184016</v>
      </c>
      <c r="AI24" s="92">
        <v>386.88468425132874</v>
      </c>
      <c r="AJ24" s="92">
        <v>383.15995824790781</v>
      </c>
      <c r="AK24" s="92">
        <v>380.38328019084582</v>
      </c>
      <c r="AL24" s="92">
        <v>376.6137327525754</v>
      </c>
      <c r="AM24" s="92">
        <v>373.07042225259841</v>
      </c>
      <c r="AN24" s="92">
        <v>366.77809619524629</v>
      </c>
      <c r="AO24" s="92">
        <v>362.40448911091835</v>
      </c>
      <c r="AP24" s="92">
        <v>358.07089221025063</v>
      </c>
      <c r="AQ24" s="92">
        <v>354.10993353999913</v>
      </c>
      <c r="AR24" s="92">
        <v>350.11009966123817</v>
      </c>
      <c r="AS24" s="92">
        <v>346.79794125317636</v>
      </c>
      <c r="AT24" s="92">
        <v>343.50952046568187</v>
      </c>
      <c r="AU24" s="92">
        <v>340.03323536349779</v>
      </c>
      <c r="AV24" s="92">
        <v>336.93522536051682</v>
      </c>
      <c r="AW24" s="92">
        <v>333.65764490489312</v>
      </c>
      <c r="AX24" s="92">
        <v>330.04832798028349</v>
      </c>
      <c r="AY24" s="92">
        <v>326.56650074992757</v>
      </c>
      <c r="AZ24" s="92">
        <v>323.17700967962946</v>
      </c>
    </row>
    <row r="25" spans="1:52">
      <c r="A25" s="85" t="s">
        <v>127</v>
      </c>
      <c r="B25" s="86">
        <v>2188.2054554033048</v>
      </c>
      <c r="C25" s="86">
        <v>2239.8438880858894</v>
      </c>
      <c r="D25" s="86">
        <v>2234.7764644904069</v>
      </c>
      <c r="E25" s="86">
        <v>2179.2163495783648</v>
      </c>
      <c r="F25" s="86">
        <v>2260.397144082569</v>
      </c>
      <c r="G25" s="86">
        <v>2173.3315257791955</v>
      </c>
      <c r="H25" s="86">
        <v>2201.719227555282</v>
      </c>
      <c r="I25" s="86">
        <v>2112.0776605342348</v>
      </c>
      <c r="J25" s="86">
        <v>2117.9044871858391</v>
      </c>
      <c r="K25" s="86">
        <v>2111.0502267788233</v>
      </c>
      <c r="L25" s="86">
        <v>2030.5909127953742</v>
      </c>
      <c r="M25" s="86">
        <v>1912.5506423946986</v>
      </c>
      <c r="N25" s="86">
        <v>1844.4529580443352</v>
      </c>
      <c r="O25" s="86">
        <v>1770.0200952815778</v>
      </c>
      <c r="P25" s="86">
        <v>1662.4220223544187</v>
      </c>
      <c r="Q25" s="86">
        <v>1631.8155866798022</v>
      </c>
      <c r="R25" s="86">
        <v>1623.9920474312285</v>
      </c>
      <c r="S25" s="86">
        <v>1614.5436299494656</v>
      </c>
      <c r="T25" s="86">
        <v>1606.1012927182294</v>
      </c>
      <c r="U25" s="86">
        <v>1598.2858397203236</v>
      </c>
      <c r="V25" s="86">
        <v>1590.0519447941372</v>
      </c>
      <c r="W25" s="86">
        <v>1581.7541791131468</v>
      </c>
      <c r="X25" s="86">
        <v>1574.193770767404</v>
      </c>
      <c r="Y25" s="86">
        <v>1566.460632253636</v>
      </c>
      <c r="Z25" s="86">
        <v>1558.908265006442</v>
      </c>
      <c r="AA25" s="86">
        <v>1552.0102206622519</v>
      </c>
      <c r="AB25" s="86">
        <v>1544.811204846756</v>
      </c>
      <c r="AC25" s="86">
        <v>1537.9311900631099</v>
      </c>
      <c r="AD25" s="86">
        <v>1531.0791523859332</v>
      </c>
      <c r="AE25" s="86">
        <v>1524.1699725884141</v>
      </c>
      <c r="AF25" s="86">
        <v>1516.9328413222702</v>
      </c>
      <c r="AG25" s="86">
        <v>1510.4916024272613</v>
      </c>
      <c r="AH25" s="86">
        <v>1504.4441097197691</v>
      </c>
      <c r="AI25" s="86">
        <v>1499.2150272006199</v>
      </c>
      <c r="AJ25" s="86">
        <v>1493.8697725779048</v>
      </c>
      <c r="AK25" s="86">
        <v>1488.5746931468029</v>
      </c>
      <c r="AL25" s="86">
        <v>1482.9042440977091</v>
      </c>
      <c r="AM25" s="86">
        <v>1477.7341100469316</v>
      </c>
      <c r="AN25" s="86">
        <v>1466.7428741671579</v>
      </c>
      <c r="AO25" s="86">
        <v>1462.2027487549551</v>
      </c>
      <c r="AP25" s="86">
        <v>1455.9796357421621</v>
      </c>
      <c r="AQ25" s="86">
        <v>1450.7831372404464</v>
      </c>
      <c r="AR25" s="86">
        <v>1445.3777016540532</v>
      </c>
      <c r="AS25" s="86">
        <v>1439.6065498375681</v>
      </c>
      <c r="AT25" s="86">
        <v>1434.3120534514728</v>
      </c>
      <c r="AU25" s="86">
        <v>1428.5701921232076</v>
      </c>
      <c r="AV25" s="86">
        <v>1423.6793453191578</v>
      </c>
      <c r="AW25" s="86">
        <v>1418.867845270637</v>
      </c>
      <c r="AX25" s="86">
        <v>1414.1066393548633</v>
      </c>
      <c r="AY25" s="86">
        <v>1409.9698571741847</v>
      </c>
      <c r="AZ25" s="86">
        <v>1405.5752099044519</v>
      </c>
    </row>
    <row r="26" spans="1:52">
      <c r="A26" s="113" t="s">
        <v>128</v>
      </c>
      <c r="B26" s="114">
        <v>3466.7557256874998</v>
      </c>
      <c r="C26" s="114">
        <v>3585.8159642897658</v>
      </c>
      <c r="D26" s="114">
        <v>3550.4918413883811</v>
      </c>
      <c r="E26" s="114">
        <v>3327.0252571774186</v>
      </c>
      <c r="F26" s="114">
        <v>3317.7865631212344</v>
      </c>
      <c r="G26" s="114">
        <v>3222.4637922284714</v>
      </c>
      <c r="H26" s="114">
        <v>3064.6804243053734</v>
      </c>
      <c r="I26" s="114">
        <v>3089.1507161701056</v>
      </c>
      <c r="J26" s="114">
        <v>3275.9636847749043</v>
      </c>
      <c r="K26" s="114">
        <v>3276.7175297193644</v>
      </c>
      <c r="L26" s="114">
        <v>3213.8992546513214</v>
      </c>
      <c r="M26" s="114">
        <v>3197.1300376616946</v>
      </c>
      <c r="N26" s="114">
        <v>3153.9249447042744</v>
      </c>
      <c r="O26" s="114">
        <v>3214.9304835002422</v>
      </c>
      <c r="P26" s="114">
        <v>3213.8561088811766</v>
      </c>
      <c r="Q26" s="114">
        <v>3157.9947840627342</v>
      </c>
      <c r="R26" s="114">
        <v>3152.2788347619294</v>
      </c>
      <c r="S26" s="114">
        <v>3147.0776560270974</v>
      </c>
      <c r="T26" s="114">
        <v>3143.1636857023364</v>
      </c>
      <c r="U26" s="114">
        <v>3140.0483740017862</v>
      </c>
      <c r="V26" s="114">
        <v>3136.1319552778295</v>
      </c>
      <c r="W26" s="114">
        <v>3131.9992497879061</v>
      </c>
      <c r="X26" s="114">
        <v>3128.5292978444622</v>
      </c>
      <c r="Y26" s="114">
        <v>3126.1155843472984</v>
      </c>
      <c r="Z26" s="114">
        <v>3122.7179990766704</v>
      </c>
      <c r="AA26" s="114">
        <v>3118.8132157294199</v>
      </c>
      <c r="AB26" s="114">
        <v>3113.0566806589118</v>
      </c>
      <c r="AC26" s="114">
        <v>3107.9520610928926</v>
      </c>
      <c r="AD26" s="114">
        <v>3102.5745252020079</v>
      </c>
      <c r="AE26" s="114">
        <v>3096.9504337479748</v>
      </c>
      <c r="AF26" s="114">
        <v>3089.4389176710274</v>
      </c>
      <c r="AG26" s="114">
        <v>3084.0878797527239</v>
      </c>
      <c r="AH26" s="114">
        <v>3078.7103565299385</v>
      </c>
      <c r="AI26" s="114">
        <v>3072.7192938257276</v>
      </c>
      <c r="AJ26" s="114">
        <v>3066.8580937658576</v>
      </c>
      <c r="AK26" s="114">
        <v>3060.7077843492093</v>
      </c>
      <c r="AL26" s="114">
        <v>3053.4325139471234</v>
      </c>
      <c r="AM26" s="114">
        <v>3048.2522958597497</v>
      </c>
      <c r="AN26" s="114">
        <v>3029.9406073456475</v>
      </c>
      <c r="AO26" s="114">
        <v>3025.6059295726577</v>
      </c>
      <c r="AP26" s="114">
        <v>3016.7950050758895</v>
      </c>
      <c r="AQ26" s="114">
        <v>3010.3417604003516</v>
      </c>
      <c r="AR26" s="114">
        <v>3003.7790762736236</v>
      </c>
      <c r="AS26" s="114">
        <v>2996.6071973870053</v>
      </c>
      <c r="AT26" s="114">
        <v>2990.2096527025069</v>
      </c>
      <c r="AU26" s="114">
        <v>2981.6488368236082</v>
      </c>
      <c r="AV26" s="114">
        <v>2974.9636954093971</v>
      </c>
      <c r="AW26" s="114">
        <v>2968.1461154510598</v>
      </c>
      <c r="AX26" s="114">
        <v>2960.8937525965825</v>
      </c>
      <c r="AY26" s="114">
        <v>2955.764292392786</v>
      </c>
      <c r="AZ26" s="114">
        <v>2948.5475088759258</v>
      </c>
    </row>
    <row r="27" spans="1:52">
      <c r="A27" s="91" t="s">
        <v>129</v>
      </c>
      <c r="B27" s="92">
        <v>759.02503427042723</v>
      </c>
      <c r="C27" s="92">
        <v>752.01970915954757</v>
      </c>
      <c r="D27" s="92">
        <v>749.45848678675043</v>
      </c>
      <c r="E27" s="92">
        <v>679.15978661001975</v>
      </c>
      <c r="F27" s="92">
        <v>739.38359682299574</v>
      </c>
      <c r="G27" s="92">
        <v>736.72053130670281</v>
      </c>
      <c r="H27" s="92">
        <v>747.21200365585764</v>
      </c>
      <c r="I27" s="92">
        <v>724.4560271872939</v>
      </c>
      <c r="J27" s="92">
        <v>701.28837838164202</v>
      </c>
      <c r="K27" s="92">
        <v>718.23483977664716</v>
      </c>
      <c r="L27" s="92">
        <v>717.08222766820097</v>
      </c>
      <c r="M27" s="92">
        <v>707.09724065632895</v>
      </c>
      <c r="N27" s="92">
        <v>660.16342790064505</v>
      </c>
      <c r="O27" s="92">
        <v>667.15729986102758</v>
      </c>
      <c r="P27" s="92">
        <v>621.93263731365334</v>
      </c>
      <c r="Q27" s="92">
        <v>626.60818337018441</v>
      </c>
      <c r="R27" s="92">
        <v>625.96891370691594</v>
      </c>
      <c r="S27" s="92">
        <v>625.26516895108625</v>
      </c>
      <c r="T27" s="92">
        <v>624.59180241094759</v>
      </c>
      <c r="U27" s="92">
        <v>623.888409469463</v>
      </c>
      <c r="V27" s="92">
        <v>623.4189791478932</v>
      </c>
      <c r="W27" s="92">
        <v>622.80456702958736</v>
      </c>
      <c r="X27" s="92">
        <v>622.10381778182773</v>
      </c>
      <c r="Y27" s="92">
        <v>621.05034030678451</v>
      </c>
      <c r="Z27" s="92">
        <v>620.01395826238513</v>
      </c>
      <c r="AA27" s="92">
        <v>618.91347518462783</v>
      </c>
      <c r="AB27" s="92">
        <v>617.76606075039774</v>
      </c>
      <c r="AC27" s="92">
        <v>616.45948640044264</v>
      </c>
      <c r="AD27" s="92">
        <v>615.2360844487871</v>
      </c>
      <c r="AE27" s="92">
        <v>614.18700127856823</v>
      </c>
      <c r="AF27" s="92">
        <v>613.14046106034993</v>
      </c>
      <c r="AG27" s="92">
        <v>612.03453284755267</v>
      </c>
      <c r="AH27" s="92">
        <v>610.89189008509538</v>
      </c>
      <c r="AI27" s="92">
        <v>609.50337344098341</v>
      </c>
      <c r="AJ27" s="92">
        <v>607.9928992631958</v>
      </c>
      <c r="AK27" s="92">
        <v>606.59457277337731</v>
      </c>
      <c r="AL27" s="92">
        <v>605.14485507492498</v>
      </c>
      <c r="AM27" s="92">
        <v>603.36459919346009</v>
      </c>
      <c r="AN27" s="92">
        <v>599.47874977819981</v>
      </c>
      <c r="AO27" s="92">
        <v>598.11066201096594</v>
      </c>
      <c r="AP27" s="92">
        <v>596.38651964547341</v>
      </c>
      <c r="AQ27" s="92">
        <v>594.76702688880732</v>
      </c>
      <c r="AR27" s="92">
        <v>593.10302129894637</v>
      </c>
      <c r="AS27" s="92">
        <v>590.8727712530781</v>
      </c>
      <c r="AT27" s="92">
        <v>588.70834123623195</v>
      </c>
      <c r="AU27" s="92">
        <v>586.43866953556164</v>
      </c>
      <c r="AV27" s="92">
        <v>584.31470968723806</v>
      </c>
      <c r="AW27" s="92">
        <v>582.2463625200121</v>
      </c>
      <c r="AX27" s="92">
        <v>580.28404165257894</v>
      </c>
      <c r="AY27" s="92">
        <v>578.01947970495337</v>
      </c>
      <c r="AZ27" s="92">
        <v>576.12266163982986</v>
      </c>
    </row>
    <row r="28" spans="1:52">
      <c r="A28" s="115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>
        <v>4.1963017639357769</v>
      </c>
      <c r="C32" s="100">
        <v>4.1624390196989935</v>
      </c>
      <c r="D32" s="100">
        <v>4.1269877328623172</v>
      </c>
      <c r="E32" s="100">
        <v>4.0944411915909864</v>
      </c>
      <c r="F32" s="100">
        <v>4.0496346990647165</v>
      </c>
      <c r="G32" s="100">
        <v>4.0171079026506611</v>
      </c>
      <c r="H32" s="100">
        <v>3.9714678299314055</v>
      </c>
      <c r="I32" s="100">
        <v>3.9238430913590374</v>
      </c>
      <c r="J32" s="100">
        <v>3.8793395321790238</v>
      </c>
      <c r="K32" s="100">
        <v>3.8590382093787321</v>
      </c>
      <c r="L32" s="100">
        <v>3.8364643852615625</v>
      </c>
      <c r="M32" s="100">
        <v>3.8069738841584275</v>
      </c>
      <c r="N32" s="100">
        <v>3.7655701323447075</v>
      </c>
      <c r="O32" s="100">
        <v>3.7200483700988034</v>
      </c>
      <c r="P32" s="100">
        <v>3.6827174923680333</v>
      </c>
      <c r="Q32" s="100">
        <v>3.6585806827258041</v>
      </c>
      <c r="R32" s="100">
        <v>3.5712846204097946</v>
      </c>
      <c r="S32" s="100">
        <v>3.4810820603089692</v>
      </c>
      <c r="T32" s="100">
        <v>3.3902148100397858</v>
      </c>
      <c r="U32" s="100">
        <v>3.2968751480081622</v>
      </c>
      <c r="V32" s="100">
        <v>3.2020458513430872</v>
      </c>
      <c r="W32" s="100">
        <v>3.1048091589294007</v>
      </c>
      <c r="X32" s="100">
        <v>3.0058650815147154</v>
      </c>
      <c r="Y32" s="100">
        <v>2.9091918091888256</v>
      </c>
      <c r="Z32" s="100">
        <v>2.81891938948332</v>
      </c>
      <c r="AA32" s="100">
        <v>2.7375848895302455</v>
      </c>
      <c r="AB32" s="100">
        <v>2.6694352534890537</v>
      </c>
      <c r="AC32" s="100">
        <v>2.6138276394712472</v>
      </c>
      <c r="AD32" s="100">
        <v>2.5691182305895648</v>
      </c>
      <c r="AE32" s="100">
        <v>2.5330321479608857</v>
      </c>
      <c r="AF32" s="100">
        <v>2.5032139668470927</v>
      </c>
      <c r="AG32" s="100">
        <v>2.47746933215925</v>
      </c>
      <c r="AH32" s="100">
        <v>2.4537072071352926</v>
      </c>
      <c r="AI32" s="100">
        <v>2.4309525492505086</v>
      </c>
      <c r="AJ32" s="100">
        <v>2.4084900446149273</v>
      </c>
      <c r="AK32" s="100">
        <v>2.3852499308905757</v>
      </c>
      <c r="AL32" s="100">
        <v>2.3610202229872677</v>
      </c>
      <c r="AM32" s="100">
        <v>2.3356806072469438</v>
      </c>
      <c r="AN32" s="100">
        <v>2.3095933876358243</v>
      </c>
      <c r="AO32" s="100">
        <v>2.2831110761183284</v>
      </c>
      <c r="AP32" s="100">
        <v>2.2566025504180467</v>
      </c>
      <c r="AQ32" s="100">
        <v>2.2302446074431983</v>
      </c>
      <c r="AR32" s="100">
        <v>2.2044767459592642</v>
      </c>
      <c r="AS32" s="100">
        <v>2.1793654974478103</v>
      </c>
      <c r="AT32" s="100">
        <v>2.1546834293441934</v>
      </c>
      <c r="AU32" s="100">
        <v>2.1305673237847191</v>
      </c>
      <c r="AV32" s="100">
        <v>2.1070227495193419</v>
      </c>
      <c r="AW32" s="100">
        <v>2.084248481511064</v>
      </c>
      <c r="AX32" s="100">
        <v>2.0623442225565443</v>
      </c>
      <c r="AY32" s="100">
        <v>2.0409110836533522</v>
      </c>
      <c r="AZ32" s="100">
        <v>2.0201449897306372</v>
      </c>
    </row>
    <row r="33" spans="1:52">
      <c r="A33" s="101" t="s">
        <v>130</v>
      </c>
      <c r="B33" s="102">
        <v>4.1963017639357769</v>
      </c>
      <c r="C33" s="102">
        <v>4.1624390196989935</v>
      </c>
      <c r="D33" s="102">
        <v>4.1269877328623172</v>
      </c>
      <c r="E33" s="102">
        <v>4.0944411915909864</v>
      </c>
      <c r="F33" s="102">
        <v>4.0496346990647165</v>
      </c>
      <c r="G33" s="102">
        <v>4.0171079026506611</v>
      </c>
      <c r="H33" s="102">
        <v>3.9714678299314055</v>
      </c>
      <c r="I33" s="102">
        <v>3.9238430913590374</v>
      </c>
      <c r="J33" s="102">
        <v>3.8793395321790238</v>
      </c>
      <c r="K33" s="102">
        <v>3.8590382093787321</v>
      </c>
      <c r="L33" s="102">
        <v>3.8364643852615625</v>
      </c>
      <c r="M33" s="102">
        <v>3.8069738841584275</v>
      </c>
      <c r="N33" s="102">
        <v>3.7655701323447075</v>
      </c>
      <c r="O33" s="102">
        <v>3.7200483700988034</v>
      </c>
      <c r="P33" s="102">
        <v>3.6827174923680333</v>
      </c>
      <c r="Q33" s="102">
        <v>3.6585806827258041</v>
      </c>
      <c r="R33" s="102">
        <v>3.6067085636281941</v>
      </c>
      <c r="S33" s="102">
        <v>3.5520360208542292</v>
      </c>
      <c r="T33" s="102">
        <v>3.4959943704416481</v>
      </c>
      <c r="U33" s="102">
        <v>3.437486743953329</v>
      </c>
      <c r="V33" s="102">
        <v>3.3769506192906977</v>
      </c>
      <c r="W33" s="102">
        <v>3.314157165432345</v>
      </c>
      <c r="X33" s="102">
        <v>3.2500474090089191</v>
      </c>
      <c r="Y33" s="102">
        <v>3.1874452828787128</v>
      </c>
      <c r="Z33" s="102">
        <v>3.1296410672313431</v>
      </c>
      <c r="AA33" s="102">
        <v>3.0788495070588824</v>
      </c>
      <c r="AB33" s="102">
        <v>3.0377394572058707</v>
      </c>
      <c r="AC33" s="102">
        <v>3.0057988314133919</v>
      </c>
      <c r="AD33" s="102">
        <v>2.9818271480379286</v>
      </c>
      <c r="AE33" s="102">
        <v>2.9643108923855377</v>
      </c>
      <c r="AF33" s="102">
        <v>2.9512919504385327</v>
      </c>
      <c r="AG33" s="102">
        <v>2.9414328683642705</v>
      </c>
      <c r="AH33" s="102">
        <v>2.93334555064573</v>
      </c>
      <c r="AI33" s="102">
        <v>2.92602741684694</v>
      </c>
      <c r="AJ33" s="102">
        <v>2.9189483020507048</v>
      </c>
      <c r="AK33" s="102">
        <v>2.911779945935197</v>
      </c>
      <c r="AL33" s="102">
        <v>2.9043072934947491</v>
      </c>
      <c r="AM33" s="102">
        <v>2.8963424752675926</v>
      </c>
      <c r="AN33" s="102">
        <v>2.8880034046004663</v>
      </c>
      <c r="AO33" s="102">
        <v>2.8792736551670095</v>
      </c>
      <c r="AP33" s="102">
        <v>2.8702330854150389</v>
      </c>
      <c r="AQ33" s="102">
        <v>2.8609687136273743</v>
      </c>
      <c r="AR33" s="102">
        <v>2.8514456916956474</v>
      </c>
      <c r="AS33" s="102">
        <v>2.8417559425423415</v>
      </c>
      <c r="AT33" s="102">
        <v>2.8318104706881431</v>
      </c>
      <c r="AU33" s="102">
        <v>2.821645355924236</v>
      </c>
      <c r="AV33" s="102">
        <v>2.8113464419818732</v>
      </c>
      <c r="AW33" s="102">
        <v>2.8009630304795712</v>
      </c>
      <c r="AX33" s="102">
        <v>2.790517921664815</v>
      </c>
      <c r="AY33" s="102">
        <v>2.7800048838001352</v>
      </c>
      <c r="AZ33" s="102">
        <v>2.7694183372476715</v>
      </c>
    </row>
    <row r="34" spans="1:52">
      <c r="A34" s="103" t="s">
        <v>131</v>
      </c>
      <c r="B34" s="90">
        <v>4.1963017639357769</v>
      </c>
      <c r="C34" s="90">
        <v>4.1624390196989935</v>
      </c>
      <c r="D34" s="90">
        <v>4.1269877328623172</v>
      </c>
      <c r="E34" s="90">
        <v>4.0944411915909864</v>
      </c>
      <c r="F34" s="90">
        <v>4.0496346990647165</v>
      </c>
      <c r="G34" s="90">
        <v>4.0171079026506611</v>
      </c>
      <c r="H34" s="90">
        <v>3.9714678299314055</v>
      </c>
      <c r="I34" s="90">
        <v>3.9238430913590374</v>
      </c>
      <c r="J34" s="90">
        <v>3.8793395321790238</v>
      </c>
      <c r="K34" s="90">
        <v>3.8590382093787321</v>
      </c>
      <c r="L34" s="90">
        <v>3.8364643852615625</v>
      </c>
      <c r="M34" s="90">
        <v>3.8069738841584275</v>
      </c>
      <c r="N34" s="90">
        <v>3.7655701323447075</v>
      </c>
      <c r="O34" s="90">
        <v>3.7200483700988034</v>
      </c>
      <c r="P34" s="90">
        <v>3.6827174923680333</v>
      </c>
      <c r="Q34" s="90">
        <v>3.6585806827258041</v>
      </c>
      <c r="R34" s="90">
        <v>3.6067085636281941</v>
      </c>
      <c r="S34" s="90">
        <v>3.5520360208542292</v>
      </c>
      <c r="T34" s="90">
        <v>3.4959943704416481</v>
      </c>
      <c r="U34" s="90">
        <v>3.437486743953329</v>
      </c>
      <c r="V34" s="90">
        <v>3.3769506192906977</v>
      </c>
      <c r="W34" s="90">
        <v>3.314157165432345</v>
      </c>
      <c r="X34" s="90">
        <v>3.2500474090089191</v>
      </c>
      <c r="Y34" s="90">
        <v>3.1874452828787128</v>
      </c>
      <c r="Z34" s="90">
        <v>3.1296410672313431</v>
      </c>
      <c r="AA34" s="90">
        <v>3.0788495070588824</v>
      </c>
      <c r="AB34" s="90">
        <v>3.0377394572058707</v>
      </c>
      <c r="AC34" s="90">
        <v>3.0057988314133919</v>
      </c>
      <c r="AD34" s="90">
        <v>2.9818271480379286</v>
      </c>
      <c r="AE34" s="90">
        <v>2.9643108923855377</v>
      </c>
      <c r="AF34" s="90">
        <v>2.9512919504385327</v>
      </c>
      <c r="AG34" s="90">
        <v>2.9414328683642705</v>
      </c>
      <c r="AH34" s="90">
        <v>2.93334555064573</v>
      </c>
      <c r="AI34" s="90">
        <v>2.92602741684694</v>
      </c>
      <c r="AJ34" s="90">
        <v>2.9189483020507048</v>
      </c>
      <c r="AK34" s="90">
        <v>2.911779945935197</v>
      </c>
      <c r="AL34" s="90">
        <v>2.9043072934947491</v>
      </c>
      <c r="AM34" s="90">
        <v>2.8963424752675926</v>
      </c>
      <c r="AN34" s="90">
        <v>2.8880034046004663</v>
      </c>
      <c r="AO34" s="90">
        <v>2.8792736551670095</v>
      </c>
      <c r="AP34" s="90">
        <v>2.8702330854150389</v>
      </c>
      <c r="AQ34" s="90">
        <v>2.8609687136273743</v>
      </c>
      <c r="AR34" s="90">
        <v>2.8514456916956474</v>
      </c>
      <c r="AS34" s="90">
        <v>2.8417559425423415</v>
      </c>
      <c r="AT34" s="90">
        <v>2.8318104706881431</v>
      </c>
      <c r="AU34" s="90">
        <v>2.821645355924236</v>
      </c>
      <c r="AV34" s="90">
        <v>2.8113464419818732</v>
      </c>
      <c r="AW34" s="90">
        <v>2.8009630304795712</v>
      </c>
      <c r="AX34" s="90">
        <v>2.790517921664815</v>
      </c>
      <c r="AY34" s="90">
        <v>2.7800048838001352</v>
      </c>
      <c r="AZ34" s="90">
        <v>2.7694183372476715</v>
      </c>
    </row>
    <row r="35" spans="1:52">
      <c r="A35" s="103" t="s">
        <v>132</v>
      </c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>
        <v>0</v>
      </c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>
        <v>0</v>
      </c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0.90961650952862139</v>
      </c>
      <c r="S39" s="102">
        <v>0.90858702227170329</v>
      </c>
      <c r="T39" s="102">
        <v>0.90754034554916418</v>
      </c>
      <c r="U39" s="102">
        <v>0.90644007664112369</v>
      </c>
      <c r="V39" s="102">
        <v>0.90537547242959726</v>
      </c>
      <c r="W39" s="102">
        <v>0.90421313834808004</v>
      </c>
      <c r="X39" s="102">
        <v>0.90292577618095415</v>
      </c>
      <c r="Y39" s="102">
        <v>0.90157246972493621</v>
      </c>
      <c r="Z39" s="102">
        <v>0.90023726308084562</v>
      </c>
      <c r="AA39" s="102">
        <v>0.89894201692607933</v>
      </c>
      <c r="AB39" s="102">
        <v>0.89775364466767082</v>
      </c>
      <c r="AC39" s="102">
        <v>0.89660618321650043</v>
      </c>
      <c r="AD39" s="102">
        <v>0.89546254552547433</v>
      </c>
      <c r="AE39" s="102">
        <v>0.89432761127487603</v>
      </c>
      <c r="AF39" s="102">
        <v>0.8931712256912463</v>
      </c>
      <c r="AG39" s="102">
        <v>0.89194866558281694</v>
      </c>
      <c r="AH39" s="102">
        <v>0.890634653061945</v>
      </c>
      <c r="AI39" s="102">
        <v>0.88920249600092838</v>
      </c>
      <c r="AJ39" s="102">
        <v>0.88765885666885225</v>
      </c>
      <c r="AK39" s="102">
        <v>0.88597869608090318</v>
      </c>
      <c r="AL39" s="102">
        <v>0.88415766911322358</v>
      </c>
      <c r="AM39" s="102">
        <v>0.882219040024802</v>
      </c>
      <c r="AN39" s="102">
        <v>0.88016821196839701</v>
      </c>
      <c r="AO39" s="102">
        <v>0.87803926580415437</v>
      </c>
      <c r="AP39" s="102">
        <v>0.87585567270515119</v>
      </c>
      <c r="AQ39" s="102">
        <v>0.87364179149743593</v>
      </c>
      <c r="AR39" s="102">
        <v>0.87140361999206095</v>
      </c>
      <c r="AS39" s="102">
        <v>0.86914563623656171</v>
      </c>
      <c r="AT39" s="102">
        <v>0.86685636149166645</v>
      </c>
      <c r="AU39" s="102">
        <v>0.86455572139465353</v>
      </c>
      <c r="AV39" s="102">
        <v>0.86225063305459215</v>
      </c>
      <c r="AW39" s="102">
        <v>0.85993951649257105</v>
      </c>
      <c r="AX39" s="102">
        <v>0.85762394237091866</v>
      </c>
      <c r="AY39" s="102">
        <v>0.85529828131257801</v>
      </c>
      <c r="AZ39" s="102">
        <v>0.85297554069303794</v>
      </c>
    </row>
    <row r="40" spans="1:52">
      <c r="A40" s="103" t="s">
        <v>136</v>
      </c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0.90961650952862139</v>
      </c>
      <c r="S40" s="90">
        <v>0.90858702227170329</v>
      </c>
      <c r="T40" s="90">
        <v>0.90754034554916418</v>
      </c>
      <c r="U40" s="90">
        <v>0.90644007664112369</v>
      </c>
      <c r="V40" s="90">
        <v>0.90537547242959726</v>
      </c>
      <c r="W40" s="90">
        <v>0.90421313834808004</v>
      </c>
      <c r="X40" s="90">
        <v>0.90292577618095415</v>
      </c>
      <c r="Y40" s="90">
        <v>0.90157246972493621</v>
      </c>
      <c r="Z40" s="90">
        <v>0.90023726308084562</v>
      </c>
      <c r="AA40" s="90">
        <v>0.89894201692607933</v>
      </c>
      <c r="AB40" s="90">
        <v>0.89775364466767082</v>
      </c>
      <c r="AC40" s="90">
        <v>0.89660618321650043</v>
      </c>
      <c r="AD40" s="90">
        <v>0.89546254552547433</v>
      </c>
      <c r="AE40" s="90">
        <v>0.89432761127487603</v>
      </c>
      <c r="AF40" s="90">
        <v>0.8931712256912463</v>
      </c>
      <c r="AG40" s="90">
        <v>0.89194866558281694</v>
      </c>
      <c r="AH40" s="90">
        <v>0.890634653061945</v>
      </c>
      <c r="AI40" s="90">
        <v>0.88920249600092838</v>
      </c>
      <c r="AJ40" s="90">
        <v>0.88765885666885225</v>
      </c>
      <c r="AK40" s="90">
        <v>0.88597869608090318</v>
      </c>
      <c r="AL40" s="90">
        <v>0.88415766911322358</v>
      </c>
      <c r="AM40" s="90">
        <v>0.882219040024802</v>
      </c>
      <c r="AN40" s="90">
        <v>0.88016821196839701</v>
      </c>
      <c r="AO40" s="90">
        <v>0.87803926580415437</v>
      </c>
      <c r="AP40" s="90">
        <v>0.87585567270515119</v>
      </c>
      <c r="AQ40" s="90">
        <v>0.87364179149743593</v>
      </c>
      <c r="AR40" s="90">
        <v>0.87140361999206095</v>
      </c>
      <c r="AS40" s="90">
        <v>0.86914563623656171</v>
      </c>
      <c r="AT40" s="90">
        <v>0.86685636149166645</v>
      </c>
      <c r="AU40" s="90">
        <v>0.86455572139465353</v>
      </c>
      <c r="AV40" s="90">
        <v>0.86225063305459215</v>
      </c>
      <c r="AW40" s="90">
        <v>0.85993951649257105</v>
      </c>
      <c r="AX40" s="90">
        <v>0.85762394237091866</v>
      </c>
      <c r="AY40" s="90">
        <v>0.85529828131257801</v>
      </c>
      <c r="AZ40" s="90">
        <v>0.85297554069303794</v>
      </c>
    </row>
    <row r="41" spans="1:52">
      <c r="A41" s="103" t="s">
        <v>137</v>
      </c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>
        <v>0</v>
      </c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>
        <v>7.0951084160648863</v>
      </c>
      <c r="C45" s="100">
        <v>6.9534251322786389</v>
      </c>
      <c r="D45" s="100">
        <v>6.927403415266852</v>
      </c>
      <c r="E45" s="100">
        <v>6.8649697189653498</v>
      </c>
      <c r="F45" s="100">
        <v>6.773729162912014</v>
      </c>
      <c r="G45" s="100">
        <v>6.7468355284101005</v>
      </c>
      <c r="H45" s="100">
        <v>6.7450530063809042</v>
      </c>
      <c r="I45" s="100">
        <v>6.6671552024001732</v>
      </c>
      <c r="J45" s="100">
        <v>6.5313434010700018</v>
      </c>
      <c r="K45" s="100">
        <v>6.382677931419952</v>
      </c>
      <c r="L45" s="100">
        <v>6.3055223083181442</v>
      </c>
      <c r="M45" s="100">
        <v>6.239864757516834</v>
      </c>
      <c r="N45" s="100">
        <v>6.1463776902218497</v>
      </c>
      <c r="O45" s="100">
        <v>6.0699810810418011</v>
      </c>
      <c r="P45" s="100">
        <v>6.0262278847479385</v>
      </c>
      <c r="Q45" s="100">
        <v>5.958265897921323</v>
      </c>
      <c r="R45" s="100">
        <v>5.8751272451557304</v>
      </c>
      <c r="S45" s="100">
        <v>5.7895049764335642</v>
      </c>
      <c r="T45" s="100">
        <v>5.6731539403697298</v>
      </c>
      <c r="U45" s="100">
        <v>5.5505395866968135</v>
      </c>
      <c r="V45" s="100">
        <v>5.4258569559336847</v>
      </c>
      <c r="W45" s="100">
        <v>5.2856180569540792</v>
      </c>
      <c r="X45" s="100">
        <v>5.1440336422221504</v>
      </c>
      <c r="Y45" s="100">
        <v>5.003467392932949</v>
      </c>
      <c r="Z45" s="100">
        <v>4.872757877419267</v>
      </c>
      <c r="AA45" s="100">
        <v>4.7526886599092117</v>
      </c>
      <c r="AB45" s="100">
        <v>4.6468231463658372</v>
      </c>
      <c r="AC45" s="100">
        <v>4.5531596094887883</v>
      </c>
      <c r="AD45" s="100">
        <v>4.4728674996884354</v>
      </c>
      <c r="AE45" s="100">
        <v>4.4035035010795927</v>
      </c>
      <c r="AF45" s="100">
        <v>4.3408289140029543</v>
      </c>
      <c r="AG45" s="100">
        <v>4.2834161508496669</v>
      </c>
      <c r="AH45" s="100">
        <v>4.2290435374552109</v>
      </c>
      <c r="AI45" s="100">
        <v>4.1766198527814886</v>
      </c>
      <c r="AJ45" s="100">
        <v>4.1250786561128523</v>
      </c>
      <c r="AK45" s="100">
        <v>4.0736017993072569</v>
      </c>
      <c r="AL45" s="100">
        <v>4.0218201345591433</v>
      </c>
      <c r="AM45" s="100">
        <v>3.969717589771546</v>
      </c>
      <c r="AN45" s="100">
        <v>3.9173702860492203</v>
      </c>
      <c r="AO45" s="100">
        <v>3.8651959654451775</v>
      </c>
      <c r="AP45" s="100">
        <v>3.8133032815500201</v>
      </c>
      <c r="AQ45" s="100">
        <v>3.7621735170307553</v>
      </c>
      <c r="AR45" s="100">
        <v>3.7121884673387635</v>
      </c>
      <c r="AS45" s="100">
        <v>3.6636727336272239</v>
      </c>
      <c r="AT45" s="100">
        <v>3.6165425761072285</v>
      </c>
      <c r="AU45" s="100">
        <v>3.5710383039422569</v>
      </c>
      <c r="AV45" s="100">
        <v>3.5271087360293105</v>
      </c>
      <c r="AW45" s="100">
        <v>3.4849814797104299</v>
      </c>
      <c r="AX45" s="100">
        <v>3.444447602745226</v>
      </c>
      <c r="AY45" s="100">
        <v>3.4054637379342863</v>
      </c>
      <c r="AZ45" s="100">
        <v>3.3678245038676367</v>
      </c>
    </row>
    <row r="46" spans="1:52">
      <c r="A46" s="101" t="s">
        <v>130</v>
      </c>
      <c r="B46" s="102">
        <v>7.0951084160648863</v>
      </c>
      <c r="C46" s="102">
        <v>6.9534251322786389</v>
      </c>
      <c r="D46" s="102">
        <v>6.927403415266852</v>
      </c>
      <c r="E46" s="102">
        <v>6.8649698584313397</v>
      </c>
      <c r="F46" s="102">
        <v>6.7737293573098158</v>
      </c>
      <c r="G46" s="102">
        <v>6.7468357599058111</v>
      </c>
      <c r="H46" s="102">
        <v>6.7450539954511521</v>
      </c>
      <c r="I46" s="102">
        <v>6.6671566415197745</v>
      </c>
      <c r="J46" s="102">
        <v>6.531367811824266</v>
      </c>
      <c r="K46" s="102">
        <v>6.3827226266644317</v>
      </c>
      <c r="L46" s="102">
        <v>6.3056794278805457</v>
      </c>
      <c r="M46" s="102">
        <v>6.2403136637397711</v>
      </c>
      <c r="N46" s="102">
        <v>6.1471367146185507</v>
      </c>
      <c r="O46" s="102">
        <v>6.0712840657846554</v>
      </c>
      <c r="P46" s="102">
        <v>6.028439087460967</v>
      </c>
      <c r="Q46" s="102">
        <v>5.9619784611532669</v>
      </c>
      <c r="R46" s="102">
        <v>5.8809454001617745</v>
      </c>
      <c r="S46" s="102">
        <v>5.797522837190856</v>
      </c>
      <c r="T46" s="102">
        <v>5.6837094739054237</v>
      </c>
      <c r="U46" s="102">
        <v>5.5644939905311741</v>
      </c>
      <c r="V46" s="102">
        <v>5.4437844907837629</v>
      </c>
      <c r="W46" s="102">
        <v>5.3287742964057756</v>
      </c>
      <c r="X46" s="102">
        <v>5.2151443385547909</v>
      </c>
      <c r="Y46" s="102">
        <v>5.1054771935452061</v>
      </c>
      <c r="Z46" s="102">
        <v>5.0007450432288323</v>
      </c>
      <c r="AA46" s="102">
        <v>4.902955076063825</v>
      </c>
      <c r="AB46" s="102">
        <v>4.8140598350249473</v>
      </c>
      <c r="AC46" s="102">
        <v>4.7342616641749267</v>
      </c>
      <c r="AD46" s="102">
        <v>4.6637514465671073</v>
      </c>
      <c r="AE46" s="102">
        <v>4.6022898441647699</v>
      </c>
      <c r="AF46" s="102">
        <v>4.5484932821762927</v>
      </c>
      <c r="AG46" s="102">
        <v>4.5013598163757056</v>
      </c>
      <c r="AH46" s="102">
        <v>4.4591870731399981</v>
      </c>
      <c r="AI46" s="102">
        <v>4.4206526927910224</v>
      </c>
      <c r="AJ46" s="102">
        <v>4.3848443258923258</v>
      </c>
      <c r="AK46" s="102">
        <v>4.351008248037231</v>
      </c>
      <c r="AL46" s="102">
        <v>4.31863016474506</v>
      </c>
      <c r="AM46" s="102">
        <v>4.2873450530072805</v>
      </c>
      <c r="AN46" s="102">
        <v>4.2568789233617252</v>
      </c>
      <c r="AO46" s="102">
        <v>4.2270354611692973</v>
      </c>
      <c r="AP46" s="102">
        <v>4.1977099237774089</v>
      </c>
      <c r="AQ46" s="102">
        <v>4.1688344908394122</v>
      </c>
      <c r="AR46" s="102">
        <v>4.140365659780322</v>
      </c>
      <c r="AS46" s="102">
        <v>4.1122992040086039</v>
      </c>
      <c r="AT46" s="102">
        <v>4.0847123394135112</v>
      </c>
      <c r="AU46" s="102">
        <v>4.0575436671010419</v>
      </c>
      <c r="AV46" s="102">
        <v>4.0308877070939158</v>
      </c>
      <c r="AW46" s="102">
        <v>4.0047344400990106</v>
      </c>
      <c r="AX46" s="102">
        <v>3.9791216591837939</v>
      </c>
      <c r="AY46" s="102">
        <v>3.9540247807078472</v>
      </c>
      <c r="AZ46" s="102">
        <v>3.9294649183543027</v>
      </c>
    </row>
    <row r="47" spans="1:52">
      <c r="A47" s="103" t="s">
        <v>141</v>
      </c>
      <c r="B47" s="90">
        <v>7.329097257519992</v>
      </c>
      <c r="C47" s="90">
        <v>7.3085265768467433</v>
      </c>
      <c r="D47" s="90">
        <v>7.358782782629965</v>
      </c>
      <c r="E47" s="90">
        <v>7.2445377039464152</v>
      </c>
      <c r="F47" s="90">
        <v>7.2249368783058348</v>
      </c>
      <c r="G47" s="90">
        <v>7.4142759390460879</v>
      </c>
      <c r="H47" s="90">
        <v>7.4206869475010961</v>
      </c>
      <c r="I47" s="90">
        <v>7.0913929100278459</v>
      </c>
      <c r="J47" s="90">
        <v>7.134793924671845</v>
      </c>
      <c r="K47" s="90">
        <v>7.0531031198481458</v>
      </c>
      <c r="L47" s="90">
        <v>6.8014663872441901</v>
      </c>
      <c r="M47" s="90">
        <v>7.2127458965931019</v>
      </c>
      <c r="N47" s="90">
        <v>7.192057806963696</v>
      </c>
      <c r="O47" s="90">
        <v>7.3062617741459235</v>
      </c>
      <c r="P47" s="90">
        <v>7.1884237496353194</v>
      </c>
      <c r="Q47" s="90">
        <v>7.0137068919672743</v>
      </c>
      <c r="R47" s="90">
        <v>7.2084676492817854</v>
      </c>
      <c r="S47" s="90">
        <v>7.2268055365102688</v>
      </c>
      <c r="T47" s="90">
        <v>7.0876187070475787</v>
      </c>
      <c r="U47" s="90">
        <v>6.9386154990256204</v>
      </c>
      <c r="V47" s="90">
        <v>6.7846819067945203</v>
      </c>
      <c r="W47" s="90">
        <v>6.6454733945651938</v>
      </c>
      <c r="X47" s="90">
        <v>6.5025774626583681</v>
      </c>
      <c r="Y47" s="90">
        <v>6.3612635973169684</v>
      </c>
      <c r="Z47" s="90">
        <v>6.2244058764044263</v>
      </c>
      <c r="AA47" s="90">
        <v>6.0967949188231252</v>
      </c>
      <c r="AB47" s="90">
        <v>5.9810636337076986</v>
      </c>
      <c r="AC47" s="90">
        <v>5.8762269277662531</v>
      </c>
      <c r="AD47" s="90">
        <v>5.7832048572476396</v>
      </c>
      <c r="AE47" s="90">
        <v>5.7034021625989704</v>
      </c>
      <c r="AF47" s="90">
        <v>5.6349175627957395</v>
      </c>
      <c r="AG47" s="90">
        <v>5.5772525499117744</v>
      </c>
      <c r="AH47" s="90">
        <v>5.5283816186251737</v>
      </c>
      <c r="AI47" s="90">
        <v>5.4865061836163216</v>
      </c>
      <c r="AJ47" s="90">
        <v>5.4497051191283337</v>
      </c>
      <c r="AK47" s="90">
        <v>5.4163563891024307</v>
      </c>
      <c r="AL47" s="90">
        <v>5.3851658736952634</v>
      </c>
      <c r="AM47" s="90">
        <v>5.355233926187891</v>
      </c>
      <c r="AN47" s="90">
        <v>5.3259349359502588</v>
      </c>
      <c r="AO47" s="90">
        <v>5.2969860355625027</v>
      </c>
      <c r="AP47" s="90">
        <v>5.2681223336821681</v>
      </c>
      <c r="AQ47" s="90">
        <v>5.239310571409189</v>
      </c>
      <c r="AR47" s="90">
        <v>5.2104056827297986</v>
      </c>
      <c r="AS47" s="90">
        <v>5.181413839387166</v>
      </c>
      <c r="AT47" s="90">
        <v>5.1525132219992757</v>
      </c>
      <c r="AU47" s="90">
        <v>5.1237288454310947</v>
      </c>
      <c r="AV47" s="90">
        <v>5.0952292133226917</v>
      </c>
      <c r="AW47" s="90">
        <v>5.0669247427899515</v>
      </c>
      <c r="AX47" s="90">
        <v>5.0389267078691322</v>
      </c>
      <c r="AY47" s="90">
        <v>5.0112073911378108</v>
      </c>
      <c r="AZ47" s="90">
        <v>4.9838201366605253</v>
      </c>
    </row>
    <row r="48" spans="1:52">
      <c r="A48" s="103" t="s">
        <v>131</v>
      </c>
      <c r="B48" s="90">
        <v>7.3647596517058211</v>
      </c>
      <c r="C48" s="90">
        <v>7.2670268690150372</v>
      </c>
      <c r="D48" s="90">
        <v>7.2852354055069553</v>
      </c>
      <c r="E48" s="90">
        <v>7.2646416225357342</v>
      </c>
      <c r="F48" s="90">
        <v>7.2467399724019526</v>
      </c>
      <c r="G48" s="90">
        <v>7.2417879193719781</v>
      </c>
      <c r="H48" s="90">
        <v>7.2863055930277589</v>
      </c>
      <c r="I48" s="90">
        <v>7.2426568894539001</v>
      </c>
      <c r="J48" s="90">
        <v>7.0915079549018936</v>
      </c>
      <c r="K48" s="90">
        <v>6.9238817224677751</v>
      </c>
      <c r="L48" s="90">
        <v>6.8148129745298149</v>
      </c>
      <c r="M48" s="90">
        <v>6.7351499285244669</v>
      </c>
      <c r="N48" s="90">
        <v>6.657139544493698</v>
      </c>
      <c r="O48" s="90">
        <v>6.5666021845308187</v>
      </c>
      <c r="P48" s="90">
        <v>6.5122560324314671</v>
      </c>
      <c r="Q48" s="90">
        <v>6.3865151791048591</v>
      </c>
      <c r="R48" s="90">
        <v>6.2763477396778731</v>
      </c>
      <c r="S48" s="90">
        <v>6.1635823727286549</v>
      </c>
      <c r="T48" s="90">
        <v>6.018386096908996</v>
      </c>
      <c r="U48" s="90">
        <v>5.8659257319206848</v>
      </c>
      <c r="V48" s="90">
        <v>5.7121598842477193</v>
      </c>
      <c r="W48" s="90">
        <v>5.5643869149994893</v>
      </c>
      <c r="X48" s="90">
        <v>5.4212164717669449</v>
      </c>
      <c r="Y48" s="90">
        <v>5.2865327761305725</v>
      </c>
      <c r="Z48" s="90">
        <v>5.1621274396044594</v>
      </c>
      <c r="AA48" s="90">
        <v>5.0500640906311478</v>
      </c>
      <c r="AB48" s="90">
        <v>4.9520363287380968</v>
      </c>
      <c r="AC48" s="90">
        <v>4.8671768965704016</v>
      </c>
      <c r="AD48" s="90">
        <v>4.7944521571664094</v>
      </c>
      <c r="AE48" s="90">
        <v>4.7325205908271499</v>
      </c>
      <c r="AF48" s="90">
        <v>4.6789475023843021</v>
      </c>
      <c r="AG48" s="90">
        <v>4.6319850077740039</v>
      </c>
      <c r="AH48" s="90">
        <v>4.5894994234285553</v>
      </c>
      <c r="AI48" s="90">
        <v>4.5499671274481424</v>
      </c>
      <c r="AJ48" s="90">
        <v>4.5125348127494016</v>
      </c>
      <c r="AK48" s="90">
        <v>4.4765783403727593</v>
      </c>
      <c r="AL48" s="90">
        <v>4.4417428621126263</v>
      </c>
      <c r="AM48" s="90">
        <v>4.4077863716991805</v>
      </c>
      <c r="AN48" s="90">
        <v>4.3745209289086437</v>
      </c>
      <c r="AO48" s="90">
        <v>4.3417946066474311</v>
      </c>
      <c r="AP48" s="90">
        <v>4.3095277745795944</v>
      </c>
      <c r="AQ48" s="90">
        <v>4.2776922325423712</v>
      </c>
      <c r="AR48" s="90">
        <v>4.2462397899479294</v>
      </c>
      <c r="AS48" s="90">
        <v>4.2151485592052058</v>
      </c>
      <c r="AT48" s="90">
        <v>4.1845185482772083</v>
      </c>
      <c r="AU48" s="90">
        <v>4.1542816683514827</v>
      </c>
      <c r="AV48" s="90">
        <v>4.1245434491157464</v>
      </c>
      <c r="AW48" s="90">
        <v>4.0952979832250076</v>
      </c>
      <c r="AX48" s="90">
        <v>4.0666041188654445</v>
      </c>
      <c r="AY48" s="90">
        <v>4.0384110489030736</v>
      </c>
      <c r="AZ48" s="90">
        <v>4.0107693527394908</v>
      </c>
    </row>
    <row r="49" spans="1:52">
      <c r="A49" s="103" t="s">
        <v>142</v>
      </c>
      <c r="B49" s="90">
        <v>7.7764096115910295</v>
      </c>
      <c r="C49" s="90">
        <v>7.6848892376365772</v>
      </c>
      <c r="D49" s="90">
        <v>7.6662032149887747</v>
      </c>
      <c r="E49" s="90">
        <v>7.6671196235221775</v>
      </c>
      <c r="F49" s="90">
        <v>7.7224584264917491</v>
      </c>
      <c r="G49" s="90">
        <v>7.7604425105337747</v>
      </c>
      <c r="H49" s="90">
        <v>7.6382876959372998</v>
      </c>
      <c r="I49" s="90">
        <v>7.6861012963261075</v>
      </c>
      <c r="J49" s="90">
        <v>7.4450467424805824</v>
      </c>
      <c r="K49" s="90">
        <v>7.2132105295827182</v>
      </c>
      <c r="L49" s="90">
        <v>7.0655224683110687</v>
      </c>
      <c r="M49" s="90">
        <v>7.0381672493477474</v>
      </c>
      <c r="N49" s="90">
        <v>7.0006549944156964</v>
      </c>
      <c r="O49" s="90">
        <v>6.8876136639625178</v>
      </c>
      <c r="P49" s="90">
        <v>6.7480437110879326</v>
      </c>
      <c r="Q49" s="90">
        <v>6.6538761604813708</v>
      </c>
      <c r="R49" s="90">
        <v>6.4988023957486361</v>
      </c>
      <c r="S49" s="90">
        <v>6.3399367417063646</v>
      </c>
      <c r="T49" s="90">
        <v>6.1808590828099694</v>
      </c>
      <c r="U49" s="90">
        <v>6.0133304081906269</v>
      </c>
      <c r="V49" s="90">
        <v>5.8532079777126489</v>
      </c>
      <c r="W49" s="90">
        <v>5.7089542241631008</v>
      </c>
      <c r="X49" s="90">
        <v>5.5611403303094082</v>
      </c>
      <c r="Y49" s="90">
        <v>5.421901138104424</v>
      </c>
      <c r="Z49" s="90">
        <v>5.2916978964789099</v>
      </c>
      <c r="AA49" s="90">
        <v>5.173910846207221</v>
      </c>
      <c r="AB49" s="90">
        <v>5.0697567373883778</v>
      </c>
      <c r="AC49" s="90">
        <v>4.9794388855005653</v>
      </c>
      <c r="AD49" s="90">
        <v>4.9017984832025601</v>
      </c>
      <c r="AE49" s="90">
        <v>4.8387074602189459</v>
      </c>
      <c r="AF49" s="90">
        <v>4.7872019019148153</v>
      </c>
      <c r="AG49" s="90">
        <v>4.7445340332067483</v>
      </c>
      <c r="AH49" s="90">
        <v>4.7081155005198632</v>
      </c>
      <c r="AI49" s="90">
        <v>4.6757186094406578</v>
      </c>
      <c r="AJ49" s="90">
        <v>4.6459033687606128</v>
      </c>
      <c r="AK49" s="90">
        <v>4.6176188344123839</v>
      </c>
      <c r="AL49" s="90">
        <v>4.5903558291744408</v>
      </c>
      <c r="AM49" s="90">
        <v>4.5637021143629557</v>
      </c>
      <c r="AN49" s="90">
        <v>4.537371415654591</v>
      </c>
      <c r="AO49" s="90">
        <v>4.5112330031467289</v>
      </c>
      <c r="AP49" s="90">
        <v>4.4852151930755388</v>
      </c>
      <c r="AQ49" s="90">
        <v>4.4592553934870098</v>
      </c>
      <c r="AR49" s="90">
        <v>4.433423013427678</v>
      </c>
      <c r="AS49" s="90">
        <v>4.4076878177924499</v>
      </c>
      <c r="AT49" s="90">
        <v>4.3821634804269864</v>
      </c>
      <c r="AU49" s="90">
        <v>4.3568277518120286</v>
      </c>
      <c r="AV49" s="90">
        <v>4.3318381259772725</v>
      </c>
      <c r="AW49" s="90">
        <v>4.3071334431566335</v>
      </c>
      <c r="AX49" s="90">
        <v>4.2827638200352602</v>
      </c>
      <c r="AY49" s="90">
        <v>4.2587443482677516</v>
      </c>
      <c r="AZ49" s="90">
        <v>4.2351279283519991</v>
      </c>
    </row>
    <row r="50" spans="1:52">
      <c r="A50" s="103" t="s">
        <v>143</v>
      </c>
      <c r="B50" s="90">
        <v>0</v>
      </c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5.2575112705891067</v>
      </c>
      <c r="S50" s="90">
        <v>5.2352180472919505</v>
      </c>
      <c r="T50" s="90">
        <v>5.2151219400179061</v>
      </c>
      <c r="U50" s="90">
        <v>5.1932626117697724</v>
      </c>
      <c r="V50" s="90">
        <v>5.171953923883513</v>
      </c>
      <c r="W50" s="90">
        <v>5.1440844252028537</v>
      </c>
      <c r="X50" s="90">
        <v>5.1116022044912386</v>
      </c>
      <c r="Y50" s="90">
        <v>5.0853648802965328</v>
      </c>
      <c r="Z50" s="90">
        <v>5.061322086104159</v>
      </c>
      <c r="AA50" s="90">
        <v>5.0382714183425046</v>
      </c>
      <c r="AB50" s="90">
        <v>5.0158322570055525</v>
      </c>
      <c r="AC50" s="90">
        <v>4.9932037846201709</v>
      </c>
      <c r="AD50" s="90">
        <v>4.9704504109541991</v>
      </c>
      <c r="AE50" s="90">
        <v>4.9475681513748286</v>
      </c>
      <c r="AF50" s="90">
        <v>4.9235037819792833</v>
      </c>
      <c r="AG50" s="90">
        <v>4.8982184530569333</v>
      </c>
      <c r="AH50" s="90">
        <v>4.8721516117086283</v>
      </c>
      <c r="AI50" s="90">
        <v>4.8452935421950523</v>
      </c>
      <c r="AJ50" s="90">
        <v>4.8180998617182107</v>
      </c>
      <c r="AK50" s="90">
        <v>4.7906727023568765</v>
      </c>
      <c r="AL50" s="90">
        <v>4.7632936857325561</v>
      </c>
      <c r="AM50" s="90">
        <v>4.7360618709457896</v>
      </c>
      <c r="AN50" s="90">
        <v>4.7090796084087119</v>
      </c>
      <c r="AO50" s="90">
        <v>4.6824163790133859</v>
      </c>
      <c r="AP50" s="90">
        <v>4.6560651239440904</v>
      </c>
      <c r="AQ50" s="90">
        <v>4.6300471955152407</v>
      </c>
      <c r="AR50" s="90">
        <v>4.6043768158867042</v>
      </c>
      <c r="AS50" s="90">
        <v>4.5790582469111412</v>
      </c>
      <c r="AT50" s="90">
        <v>4.5541426953549902</v>
      </c>
      <c r="AU50" s="90">
        <v>4.5295344775486637</v>
      </c>
      <c r="AV50" s="90">
        <v>4.5052611822043254</v>
      </c>
      <c r="AW50" s="90">
        <v>4.4813425726302851</v>
      </c>
      <c r="AX50" s="90">
        <v>4.4578087244634119</v>
      </c>
      <c r="AY50" s="90">
        <v>4.4346017093322061</v>
      </c>
      <c r="AZ50" s="90">
        <v>4.4117551124949763</v>
      </c>
    </row>
    <row r="51" spans="1:52">
      <c r="A51" s="103" t="s">
        <v>132</v>
      </c>
      <c r="B51" s="90">
        <v>6.3943330432199295</v>
      </c>
      <c r="C51" s="90">
        <v>6.2179733055907951</v>
      </c>
      <c r="D51" s="90">
        <v>6.1681414705898643</v>
      </c>
      <c r="E51" s="90">
        <v>6.1157201950273432</v>
      </c>
      <c r="F51" s="90">
        <v>5.9999896223520812</v>
      </c>
      <c r="G51" s="90">
        <v>5.9950653679128534</v>
      </c>
      <c r="H51" s="90">
        <v>6.0281859813739382</v>
      </c>
      <c r="I51" s="90">
        <v>5.9814382055022834</v>
      </c>
      <c r="J51" s="90">
        <v>5.9022347652721159</v>
      </c>
      <c r="K51" s="90">
        <v>5.8036038368693257</v>
      </c>
      <c r="L51" s="90">
        <v>5.7943724946438024</v>
      </c>
      <c r="M51" s="90">
        <v>5.7456956584002121</v>
      </c>
      <c r="N51" s="90">
        <v>5.6727665984557554</v>
      </c>
      <c r="O51" s="90">
        <v>5.6165152085438246</v>
      </c>
      <c r="P51" s="90">
        <v>5.6089304702798612</v>
      </c>
      <c r="Q51" s="90">
        <v>5.6028890655067141</v>
      </c>
      <c r="R51" s="90">
        <v>5.5360992493987551</v>
      </c>
      <c r="S51" s="90">
        <v>5.4730955231757834</v>
      </c>
      <c r="T51" s="90">
        <v>5.3861889335139423</v>
      </c>
      <c r="U51" s="90">
        <v>5.2938770248296461</v>
      </c>
      <c r="V51" s="90">
        <v>5.1986107259047118</v>
      </c>
      <c r="W51" s="90">
        <v>5.1072936287016386</v>
      </c>
      <c r="X51" s="90">
        <v>5.0146646727176751</v>
      </c>
      <c r="Y51" s="90">
        <v>4.9225765152940939</v>
      </c>
      <c r="Z51" s="90">
        <v>4.8313220795427769</v>
      </c>
      <c r="AA51" s="90">
        <v>4.7427906356252727</v>
      </c>
      <c r="AB51" s="90">
        <v>4.6592172635705866</v>
      </c>
      <c r="AC51" s="90">
        <v>4.5816722154521869</v>
      </c>
      <c r="AD51" s="90">
        <v>4.5110603701442074</v>
      </c>
      <c r="AE51" s="90">
        <v>4.4480312946939904</v>
      </c>
      <c r="AF51" s="90">
        <v>4.3920773625274352</v>
      </c>
      <c r="AG51" s="90">
        <v>4.3427449077384654</v>
      </c>
      <c r="AH51" s="90">
        <v>4.2987110801954262</v>
      </c>
      <c r="AI51" s="90">
        <v>4.2588071319130067</v>
      </c>
      <c r="AJ51" s="90">
        <v>4.2220961893018734</v>
      </c>
      <c r="AK51" s="90">
        <v>4.1877457192205778</v>
      </c>
      <c r="AL51" s="90">
        <v>4.1551128505423396</v>
      </c>
      <c r="AM51" s="90">
        <v>4.1237436806733347</v>
      </c>
      <c r="AN51" s="90">
        <v>4.0932781959922266</v>
      </c>
      <c r="AO51" s="90">
        <v>4.063495046344114</v>
      </c>
      <c r="AP51" s="90">
        <v>4.0342570047636288</v>
      </c>
      <c r="AQ51" s="90">
        <v>4.0054779532740845</v>
      </c>
      <c r="AR51" s="90">
        <v>3.9771047273482969</v>
      </c>
      <c r="AS51" s="90">
        <v>3.9491604056187937</v>
      </c>
      <c r="AT51" s="90">
        <v>3.921689955210732</v>
      </c>
      <c r="AU51" s="90">
        <v>3.8946466147073462</v>
      </c>
      <c r="AV51" s="90">
        <v>3.8681008426669989</v>
      </c>
      <c r="AW51" s="90">
        <v>3.8420651208008301</v>
      </c>
      <c r="AX51" s="90">
        <v>3.8165558250719958</v>
      </c>
      <c r="AY51" s="90">
        <v>3.7915815946532985</v>
      </c>
      <c r="AZ51" s="90">
        <v>3.7671464639457226</v>
      </c>
    </row>
    <row r="52" spans="1:52">
      <c r="A52" s="103" t="s">
        <v>133</v>
      </c>
      <c r="B52" s="90">
        <v>0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4.4958714944398768</v>
      </c>
      <c r="S52" s="90">
        <v>4.4987307211576271</v>
      </c>
      <c r="T52" s="90">
        <v>4.4807721307833379</v>
      </c>
      <c r="U52" s="90">
        <v>4.4613100637223848</v>
      </c>
      <c r="V52" s="90">
        <v>4.4442123691281283</v>
      </c>
      <c r="W52" s="90">
        <v>4.4256655243564857</v>
      </c>
      <c r="X52" s="90">
        <v>4.4048543964266935</v>
      </c>
      <c r="Y52" s="90">
        <v>4.3931761382364476</v>
      </c>
      <c r="Z52" s="90">
        <v>4.3750431971049331</v>
      </c>
      <c r="AA52" s="90">
        <v>4.3542133949638773</v>
      </c>
      <c r="AB52" s="90">
        <v>4.3310448635158023</v>
      </c>
      <c r="AC52" s="90">
        <v>4.3100473528254524</v>
      </c>
      <c r="AD52" s="90">
        <v>4.2870823027075282</v>
      </c>
      <c r="AE52" s="90">
        <v>4.2647647984837311</v>
      </c>
      <c r="AF52" s="90">
        <v>4.2422951996702833</v>
      </c>
      <c r="AG52" s="90">
        <v>4.2197032488191528</v>
      </c>
      <c r="AH52" s="90">
        <v>4.1965634198377213</v>
      </c>
      <c r="AI52" s="90">
        <v>4.1730541933238934</v>
      </c>
      <c r="AJ52" s="90">
        <v>4.1495944909952582</v>
      </c>
      <c r="AK52" s="90">
        <v>4.1261019228819711</v>
      </c>
      <c r="AL52" s="90">
        <v>4.1024710002892171</v>
      </c>
      <c r="AM52" s="90">
        <v>4.0786060632950072</v>
      </c>
      <c r="AN52" s="90">
        <v>4.0545938152008496</v>
      </c>
      <c r="AO52" s="90">
        <v>4.0309991310401916</v>
      </c>
      <c r="AP52" s="90">
        <v>4.0076366211476344</v>
      </c>
      <c r="AQ52" s="90">
        <v>3.9845989399237212</v>
      </c>
      <c r="AR52" s="90">
        <v>3.9616547855802451</v>
      </c>
      <c r="AS52" s="90">
        <v>3.9388805832056928</v>
      </c>
      <c r="AT52" s="90">
        <v>3.9163382008900327</v>
      </c>
      <c r="AU52" s="90">
        <v>3.8939282129466943</v>
      </c>
      <c r="AV52" s="90">
        <v>3.8717960257555371</v>
      </c>
      <c r="AW52" s="90">
        <v>3.8499951761782962</v>
      </c>
      <c r="AX52" s="90">
        <v>3.8285545098804223</v>
      </c>
      <c r="AY52" s="90">
        <v>3.807476706757039</v>
      </c>
      <c r="AZ52" s="90">
        <v>3.7868067548834623</v>
      </c>
    </row>
    <row r="53" spans="1:52">
      <c r="A53" s="103" t="s">
        <v>144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>
        <v>0</v>
      </c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3.6045237902128435</v>
      </c>
      <c r="K62" s="102">
        <v>3.6798822667779572</v>
      </c>
      <c r="L62" s="102">
        <v>3.8159903515238676</v>
      </c>
      <c r="M62" s="102">
        <v>3.6495511841934554</v>
      </c>
      <c r="N62" s="102">
        <v>3.7921019999867429</v>
      </c>
      <c r="O62" s="102">
        <v>4.0862252117283697</v>
      </c>
      <c r="P62" s="102">
        <v>4.1475751708882305</v>
      </c>
      <c r="Q62" s="102">
        <v>3.8913751609521205</v>
      </c>
      <c r="R62" s="102">
        <v>3.7617005117908686</v>
      </c>
      <c r="S62" s="102">
        <v>3.6923874265548231</v>
      </c>
      <c r="T62" s="102">
        <v>3.6443896239015685</v>
      </c>
      <c r="U62" s="102">
        <v>3.606796238964554</v>
      </c>
      <c r="V62" s="102">
        <v>3.573932733853987</v>
      </c>
      <c r="W62" s="102">
        <v>3.5338024586063796</v>
      </c>
      <c r="X62" s="102">
        <v>3.5112299997654466</v>
      </c>
      <c r="Y62" s="102">
        <v>3.4964735258305608</v>
      </c>
      <c r="Z62" s="102">
        <v>3.4854232919365762</v>
      </c>
      <c r="AA62" s="102">
        <v>3.4772162193447693</v>
      </c>
      <c r="AB62" s="102">
        <v>3.4704082031451895</v>
      </c>
      <c r="AC62" s="102">
        <v>3.4649284457052878</v>
      </c>
      <c r="AD62" s="102">
        <v>3.4610221695886811</v>
      </c>
      <c r="AE62" s="102">
        <v>3.4573308246432717</v>
      </c>
      <c r="AF62" s="102">
        <v>3.4530307816365662</v>
      </c>
      <c r="AG62" s="102">
        <v>3.4479273762924927</v>
      </c>
      <c r="AH62" s="102">
        <v>3.4418359962126148</v>
      </c>
      <c r="AI62" s="102">
        <v>3.4347597063006976</v>
      </c>
      <c r="AJ62" s="102">
        <v>3.4270173962094184</v>
      </c>
      <c r="AK62" s="102">
        <v>3.4185623486222698</v>
      </c>
      <c r="AL62" s="102">
        <v>3.4096111688567996</v>
      </c>
      <c r="AM62" s="102">
        <v>3.4002321779166063</v>
      </c>
      <c r="AN62" s="102">
        <v>3.3903591745210453</v>
      </c>
      <c r="AO62" s="102">
        <v>3.3802058631149148</v>
      </c>
      <c r="AP62" s="102">
        <v>3.3697437795915963</v>
      </c>
      <c r="AQ62" s="102">
        <v>3.3591562721727839</v>
      </c>
      <c r="AR62" s="102">
        <v>3.3484849363772939</v>
      </c>
      <c r="AS62" s="102">
        <v>3.3376496042915949</v>
      </c>
      <c r="AT62" s="102">
        <v>3.3267478935473016</v>
      </c>
      <c r="AU62" s="102">
        <v>3.3155675906488629</v>
      </c>
      <c r="AV62" s="102">
        <v>3.3042895390562528</v>
      </c>
      <c r="AW62" s="102">
        <v>3.2929573048944061</v>
      </c>
      <c r="AX62" s="102">
        <v>3.2814043627694987</v>
      </c>
      <c r="AY62" s="102">
        <v>3.2697812980696308</v>
      </c>
      <c r="AZ62" s="102">
        <v>3.2579675088079045</v>
      </c>
    </row>
    <row r="63" spans="1:52">
      <c r="A63" s="103" t="s">
        <v>141</v>
      </c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3.6045237902128435</v>
      </c>
      <c r="K64" s="90">
        <v>3.6798822667779572</v>
      </c>
      <c r="L64" s="90">
        <v>3.8159903515238676</v>
      </c>
      <c r="M64" s="90">
        <v>3.6495511841934554</v>
      </c>
      <c r="N64" s="90">
        <v>3.7921019999867429</v>
      </c>
      <c r="O64" s="90">
        <v>4.0862252117283697</v>
      </c>
      <c r="P64" s="90">
        <v>4.1475751708882305</v>
      </c>
      <c r="Q64" s="90">
        <v>3.8913751609521205</v>
      </c>
      <c r="R64" s="90">
        <v>3.7617005117908686</v>
      </c>
      <c r="S64" s="90">
        <v>3.6923874265548231</v>
      </c>
      <c r="T64" s="90">
        <v>3.6443896239015685</v>
      </c>
      <c r="U64" s="90">
        <v>3.606796238964554</v>
      </c>
      <c r="V64" s="90">
        <v>3.573932733853987</v>
      </c>
      <c r="W64" s="90">
        <v>3.5338029158274362</v>
      </c>
      <c r="X64" s="90">
        <v>3.5112308513808586</v>
      </c>
      <c r="Y64" s="90">
        <v>3.4964745820988461</v>
      </c>
      <c r="Z64" s="90">
        <v>3.4854244107023207</v>
      </c>
      <c r="AA64" s="90">
        <v>3.4772173551289312</v>
      </c>
      <c r="AB64" s="90">
        <v>3.4704093471954862</v>
      </c>
      <c r="AC64" s="90">
        <v>3.4649295928517549</v>
      </c>
      <c r="AD64" s="90">
        <v>3.4610233246684885</v>
      </c>
      <c r="AE64" s="90">
        <v>3.4573319864204786</v>
      </c>
      <c r="AF64" s="90">
        <v>3.4530319402648479</v>
      </c>
      <c r="AG64" s="90">
        <v>3.4479285457401181</v>
      </c>
      <c r="AH64" s="90">
        <v>3.4418371624631661</v>
      </c>
      <c r="AI64" s="90">
        <v>3.4347609213249251</v>
      </c>
      <c r="AJ64" s="90">
        <v>3.4270186398522791</v>
      </c>
      <c r="AK64" s="90">
        <v>3.4185636249280247</v>
      </c>
      <c r="AL64" s="90">
        <v>3.4096124637194611</v>
      </c>
      <c r="AM64" s="90">
        <v>3.4002334819813238</v>
      </c>
      <c r="AN64" s="90">
        <v>3.390360481157447</v>
      </c>
      <c r="AO64" s="90">
        <v>3.3802071683849158</v>
      </c>
      <c r="AP64" s="90">
        <v>3.3697450814982144</v>
      </c>
      <c r="AQ64" s="90">
        <v>3.3591575715587743</v>
      </c>
      <c r="AR64" s="90">
        <v>3.3484862350180347</v>
      </c>
      <c r="AS64" s="90">
        <v>3.3376508994547645</v>
      </c>
      <c r="AT64" s="90">
        <v>3.3267491815719037</v>
      </c>
      <c r="AU64" s="90">
        <v>3.3155688716658354</v>
      </c>
      <c r="AV64" s="90">
        <v>3.3042908077728943</v>
      </c>
      <c r="AW64" s="90">
        <v>3.2929585427840631</v>
      </c>
      <c r="AX64" s="90">
        <v>3.2814055840435792</v>
      </c>
      <c r="AY64" s="90">
        <v>3.2697824845906061</v>
      </c>
      <c r="AZ64" s="90">
        <v>3.2579686399829013</v>
      </c>
    </row>
    <row r="65" spans="1:52">
      <c r="A65" s="103" t="s">
        <v>142</v>
      </c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3.1669532786525418</v>
      </c>
      <c r="X67" s="90">
        <v>3.0951774244129875</v>
      </c>
      <c r="Y67" s="90">
        <v>3.0762863854665263</v>
      </c>
      <c r="Z67" s="90">
        <v>3.1003035244289623</v>
      </c>
      <c r="AA67" s="90">
        <v>3.1107366633422635</v>
      </c>
      <c r="AB67" s="90">
        <v>3.1160313019172596</v>
      </c>
      <c r="AC67" s="90">
        <v>3.1187804966392658</v>
      </c>
      <c r="AD67" s="90">
        <v>3.1202085428834079</v>
      </c>
      <c r="AE67" s="90">
        <v>3.1208823675700645</v>
      </c>
      <c r="AF67" s="90">
        <v>3.1262939383571706</v>
      </c>
      <c r="AG67" s="90">
        <v>3.1298300275073254</v>
      </c>
      <c r="AH67" s="90">
        <v>3.1320745978200013</v>
      </c>
      <c r="AI67" s="90">
        <v>3.127289932331847</v>
      </c>
      <c r="AJ67" s="90">
        <v>3.1230174719637582</v>
      </c>
      <c r="AK67" s="90">
        <v>3.1177403338744796</v>
      </c>
      <c r="AL67" s="90">
        <v>3.1128134751932444</v>
      </c>
      <c r="AM67" s="90">
        <v>3.1079859479515379</v>
      </c>
      <c r="AN67" s="90">
        <v>3.1030954295716664</v>
      </c>
      <c r="AO67" s="90">
        <v>3.0982569266956532</v>
      </c>
      <c r="AP67" s="90">
        <v>3.0933653343981402</v>
      </c>
      <c r="AQ67" s="90">
        <v>3.088434322840905</v>
      </c>
      <c r="AR67" s="90">
        <v>3.0835719685008933</v>
      </c>
      <c r="AS67" s="90">
        <v>3.0780835716197026</v>
      </c>
      <c r="AT67" s="90">
        <v>3.0733734432588125</v>
      </c>
      <c r="AU67" s="90">
        <v>3.0686700209808659</v>
      </c>
      <c r="AV67" s="90">
        <v>3.06112574989521</v>
      </c>
      <c r="AW67" s="90">
        <v>3.0558374264922508</v>
      </c>
      <c r="AX67" s="90">
        <v>3.0508633454965728</v>
      </c>
      <c r="AY67" s="90">
        <v>3.046902157281576</v>
      </c>
      <c r="AZ67" s="90">
        <v>3.0447881259111358</v>
      </c>
    </row>
    <row r="68" spans="1:52">
      <c r="A68" s="103" t="s">
        <v>133</v>
      </c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>
        <v>0</v>
      </c>
      <c r="C70" s="102">
        <v>0</v>
      </c>
      <c r="D70" s="102">
        <v>0</v>
      </c>
      <c r="E70" s="102">
        <v>2.6197125799083558</v>
      </c>
      <c r="F70" s="102">
        <v>2.6219065079379211</v>
      </c>
      <c r="G70" s="102">
        <v>2.6256609823913446</v>
      </c>
      <c r="H70" s="102">
        <v>2.8029660367195381</v>
      </c>
      <c r="I70" s="102">
        <v>2.8006531000697894</v>
      </c>
      <c r="J70" s="102">
        <v>2.9539545012272042</v>
      </c>
      <c r="K70" s="102">
        <v>2.9637620063136665</v>
      </c>
      <c r="L70" s="102">
        <v>2.7540211428774826</v>
      </c>
      <c r="M70" s="102">
        <v>2.7670078352784531</v>
      </c>
      <c r="N70" s="102">
        <v>2.8016167990795822</v>
      </c>
      <c r="O70" s="102">
        <v>2.8327686054786767</v>
      </c>
      <c r="P70" s="102">
        <v>2.8644390392344818</v>
      </c>
      <c r="Q70" s="102">
        <v>2.8918502445213594</v>
      </c>
      <c r="R70" s="102">
        <v>2.8740700399004262</v>
      </c>
      <c r="S70" s="102">
        <v>2.8619515567104932</v>
      </c>
      <c r="T70" s="102">
        <v>2.8489087554415025</v>
      </c>
      <c r="U70" s="102">
        <v>2.8363290491535502</v>
      </c>
      <c r="V70" s="102">
        <v>2.827007373602608</v>
      </c>
      <c r="W70" s="102">
        <v>2.8014447831999418</v>
      </c>
      <c r="X70" s="102">
        <v>2.7880014354227156</v>
      </c>
      <c r="Y70" s="102">
        <v>2.7781920389483195</v>
      </c>
      <c r="Z70" s="102">
        <v>2.7703561291113514</v>
      </c>
      <c r="AA70" s="102">
        <v>2.7627823137091121</v>
      </c>
      <c r="AB70" s="102">
        <v>2.7554016894380462</v>
      </c>
      <c r="AC70" s="102">
        <v>2.7474810090852948</v>
      </c>
      <c r="AD70" s="102">
        <v>2.7390397396727928</v>
      </c>
      <c r="AE70" s="102">
        <v>2.7296444286538843</v>
      </c>
      <c r="AF70" s="102">
        <v>2.7181878837259816</v>
      </c>
      <c r="AG70" s="102">
        <v>2.70442713113788</v>
      </c>
      <c r="AH70" s="102">
        <v>2.6886327012158713</v>
      </c>
      <c r="AI70" s="102">
        <v>2.6711432894030627</v>
      </c>
      <c r="AJ70" s="102">
        <v>2.6526722478889853</v>
      </c>
      <c r="AK70" s="102">
        <v>2.6335261304833142</v>
      </c>
      <c r="AL70" s="102">
        <v>2.6142383258904323</v>
      </c>
      <c r="AM70" s="102">
        <v>2.5954046887643081</v>
      </c>
      <c r="AN70" s="102">
        <v>2.5769454227111614</v>
      </c>
      <c r="AO70" s="102">
        <v>2.5592212184029268</v>
      </c>
      <c r="AP70" s="102">
        <v>2.5421998260821308</v>
      </c>
      <c r="AQ70" s="102">
        <v>2.5260339111394718</v>
      </c>
      <c r="AR70" s="102">
        <v>2.5106553607342312</v>
      </c>
      <c r="AS70" s="102">
        <v>2.4959170366476475</v>
      </c>
      <c r="AT70" s="102">
        <v>2.4817792454872856</v>
      </c>
      <c r="AU70" s="102">
        <v>2.4681742568960501</v>
      </c>
      <c r="AV70" s="102">
        <v>2.4548134020936088</v>
      </c>
      <c r="AW70" s="102">
        <v>2.4418132839496431</v>
      </c>
      <c r="AX70" s="102">
        <v>2.4289688278749475</v>
      </c>
      <c r="AY70" s="102">
        <v>2.4163455080948064</v>
      </c>
      <c r="AZ70" s="102">
        <v>2.4038485090217852</v>
      </c>
    </row>
    <row r="71" spans="1:52">
      <c r="A71" s="103" t="s">
        <v>136</v>
      </c>
      <c r="B71" s="90">
        <v>0</v>
      </c>
      <c r="C71" s="90">
        <v>0</v>
      </c>
      <c r="D71" s="90">
        <v>0</v>
      </c>
      <c r="E71" s="90">
        <v>2.6197125799083558</v>
      </c>
      <c r="F71" s="90">
        <v>2.6219065079379211</v>
      </c>
      <c r="G71" s="90">
        <v>2.6256609823913446</v>
      </c>
      <c r="H71" s="90">
        <v>2.8029660367195381</v>
      </c>
      <c r="I71" s="90">
        <v>2.8006531000697894</v>
      </c>
      <c r="J71" s="90">
        <v>2.9539545012272042</v>
      </c>
      <c r="K71" s="90">
        <v>2.9637620063136665</v>
      </c>
      <c r="L71" s="90">
        <v>2.7540211428774826</v>
      </c>
      <c r="M71" s="90">
        <v>2.7670078352784531</v>
      </c>
      <c r="N71" s="90">
        <v>2.8016167990795822</v>
      </c>
      <c r="O71" s="90">
        <v>2.8327686054786767</v>
      </c>
      <c r="P71" s="90">
        <v>2.8644390392344818</v>
      </c>
      <c r="Q71" s="90">
        <v>2.8918502445213594</v>
      </c>
      <c r="R71" s="90">
        <v>2.8741034988481609</v>
      </c>
      <c r="S71" s="90">
        <v>2.8620273011086392</v>
      </c>
      <c r="T71" s="90">
        <v>2.8490569438617466</v>
      </c>
      <c r="U71" s="90">
        <v>2.8366181341337011</v>
      </c>
      <c r="V71" s="90">
        <v>2.8275241905842901</v>
      </c>
      <c r="W71" s="90">
        <v>2.8024178652302991</v>
      </c>
      <c r="X71" s="90">
        <v>2.7894908013418758</v>
      </c>
      <c r="Y71" s="90">
        <v>2.7804580386128666</v>
      </c>
      <c r="Z71" s="90">
        <v>2.7737038412607555</v>
      </c>
      <c r="AA71" s="90">
        <v>2.7676707925797333</v>
      </c>
      <c r="AB71" s="90">
        <v>2.762343023220752</v>
      </c>
      <c r="AC71" s="90">
        <v>2.7571849401943007</v>
      </c>
      <c r="AD71" s="90">
        <v>2.7522373240043927</v>
      </c>
      <c r="AE71" s="90">
        <v>2.7472694154222004</v>
      </c>
      <c r="AF71" s="90">
        <v>2.741502980806795</v>
      </c>
      <c r="AG71" s="90">
        <v>2.7345724176667447</v>
      </c>
      <c r="AH71" s="90">
        <v>2.726482511764714</v>
      </c>
      <c r="AI71" s="90">
        <v>2.7172354324769294</v>
      </c>
      <c r="AJ71" s="90">
        <v>2.7070939206830049</v>
      </c>
      <c r="AK71" s="90">
        <v>2.6958216501420882</v>
      </c>
      <c r="AL71" s="90">
        <v>2.6836206181895954</v>
      </c>
      <c r="AM71" s="90">
        <v>2.6708450826074066</v>
      </c>
      <c r="AN71" s="90">
        <v>2.6573090446871563</v>
      </c>
      <c r="AO71" s="90">
        <v>2.6434044160844579</v>
      </c>
      <c r="AP71" s="90">
        <v>2.6291504716891319</v>
      </c>
      <c r="AQ71" s="90">
        <v>2.6148060143353073</v>
      </c>
      <c r="AR71" s="90">
        <v>2.6005242678095848</v>
      </c>
      <c r="AS71" s="90">
        <v>2.5862783114994237</v>
      </c>
      <c r="AT71" s="90">
        <v>2.5721065843151236</v>
      </c>
      <c r="AU71" s="90">
        <v>2.5580762076867343</v>
      </c>
      <c r="AV71" s="90">
        <v>2.5439353780297713</v>
      </c>
      <c r="AW71" s="90">
        <v>2.5299359195873694</v>
      </c>
      <c r="AX71" s="90">
        <v>2.515900995283626</v>
      </c>
      <c r="AY71" s="90">
        <v>2.5019373425079467</v>
      </c>
      <c r="AZ71" s="90">
        <v>2.4879838960961904</v>
      </c>
    </row>
    <row r="72" spans="1:52">
      <c r="A72" s="103" t="s">
        <v>137</v>
      </c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2.1682117402348555</v>
      </c>
      <c r="S72" s="90">
        <v>2.1733651970173717</v>
      </c>
      <c r="T72" s="90">
        <v>2.168227744451833</v>
      </c>
      <c r="U72" s="90">
        <v>2.1612985367782387</v>
      </c>
      <c r="V72" s="90">
        <v>2.1692886148195094</v>
      </c>
      <c r="W72" s="90">
        <v>2.1831278983730016</v>
      </c>
      <c r="X72" s="90">
        <v>2.1863055938467371</v>
      </c>
      <c r="Y72" s="90">
        <v>2.1856827883584944</v>
      </c>
      <c r="Z72" s="90">
        <v>2.1834264709960678</v>
      </c>
      <c r="AA72" s="90">
        <v>2.1804477185895101</v>
      </c>
      <c r="AB72" s="90">
        <v>2.1770411278633404</v>
      </c>
      <c r="AC72" s="90">
        <v>2.173343171434448</v>
      </c>
      <c r="AD72" s="90">
        <v>2.1695764878038011</v>
      </c>
      <c r="AE72" s="90">
        <v>2.1658738431385118</v>
      </c>
      <c r="AF72" s="90">
        <v>2.1620685231810559</v>
      </c>
      <c r="AG72" s="90">
        <v>2.1580227227257991</v>
      </c>
      <c r="AH72" s="90">
        <v>2.1538568820413944</v>
      </c>
      <c r="AI72" s="90">
        <v>2.1495404255212907</v>
      </c>
      <c r="AJ72" s="90">
        <v>2.1451978241747365</v>
      </c>
      <c r="AK72" s="90">
        <v>2.1407688933367051</v>
      </c>
      <c r="AL72" s="90">
        <v>2.1362700714483802</v>
      </c>
      <c r="AM72" s="90">
        <v>2.1316983565618046</v>
      </c>
      <c r="AN72" s="90">
        <v>2.1270065080997447</v>
      </c>
      <c r="AO72" s="90">
        <v>2.122238564280952</v>
      </c>
      <c r="AP72" s="90">
        <v>2.1173393524269448</v>
      </c>
      <c r="AQ72" s="90">
        <v>2.1123929347795878</v>
      </c>
      <c r="AR72" s="90">
        <v>2.1074086014661466</v>
      </c>
      <c r="AS72" s="90">
        <v>2.1023811368327356</v>
      </c>
      <c r="AT72" s="90">
        <v>2.0973030397101309</v>
      </c>
      <c r="AU72" s="90">
        <v>2.0922182970699521</v>
      </c>
      <c r="AV72" s="90">
        <v>2.0870961373933699</v>
      </c>
      <c r="AW72" s="90">
        <v>2.0819701071904304</v>
      </c>
      <c r="AX72" s="90">
        <v>2.0768321681973583</v>
      </c>
      <c r="AY72" s="90">
        <v>2.0717173066391465</v>
      </c>
      <c r="AZ72" s="90">
        <v>2.0666434062701224</v>
      </c>
    </row>
    <row r="73" spans="1:52">
      <c r="A73" s="103" t="s">
        <v>138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3.5422156885687781</v>
      </c>
      <c r="S75" s="102">
        <v>3.5254762589829571</v>
      </c>
      <c r="T75" s="102">
        <v>3.5144998631179476</v>
      </c>
      <c r="U75" s="102">
        <v>3.4949243093271041</v>
      </c>
      <c r="V75" s="102">
        <v>3.4719538932808134</v>
      </c>
      <c r="W75" s="102">
        <v>3.4299486505515797</v>
      </c>
      <c r="X75" s="102">
        <v>3.4168279201772291</v>
      </c>
      <c r="Y75" s="102">
        <v>3.4036685151327046</v>
      </c>
      <c r="Z75" s="102">
        <v>3.3907056568471474</v>
      </c>
      <c r="AA75" s="102">
        <v>3.3774587046919695</v>
      </c>
      <c r="AB75" s="102">
        <v>3.3644830002660804</v>
      </c>
      <c r="AC75" s="102">
        <v>3.349317505432535</v>
      </c>
      <c r="AD75" s="102">
        <v>3.3301094781879046</v>
      </c>
      <c r="AE75" s="102">
        <v>3.2629740355014274</v>
      </c>
      <c r="AF75" s="102">
        <v>3.0445810413260599</v>
      </c>
      <c r="AG75" s="102">
        <v>2.9556749836055567</v>
      </c>
      <c r="AH75" s="102">
        <v>2.9034867822605444</v>
      </c>
      <c r="AI75" s="102">
        <v>2.8613281943367386</v>
      </c>
      <c r="AJ75" s="102">
        <v>2.8238201299584977</v>
      </c>
      <c r="AK75" s="102">
        <v>2.7884845841681321</v>
      </c>
      <c r="AL75" s="102">
        <v>2.7549509858898786</v>
      </c>
      <c r="AM75" s="102">
        <v>2.7224726048480279</v>
      </c>
      <c r="AN75" s="102">
        <v>2.6912733213162121</v>
      </c>
      <c r="AO75" s="102">
        <v>2.6612078215709465</v>
      </c>
      <c r="AP75" s="102">
        <v>2.632031334830756</v>
      </c>
      <c r="AQ75" s="102">
        <v>2.6036480314091501</v>
      </c>
      <c r="AR75" s="102">
        <v>2.5764560723836949</v>
      </c>
      <c r="AS75" s="102">
        <v>2.5504131523180189</v>
      </c>
      <c r="AT75" s="102">
        <v>2.5254940988520223</v>
      </c>
      <c r="AU75" s="102">
        <v>2.5017516515466096</v>
      </c>
      <c r="AV75" s="102">
        <v>2.4793795824630287</v>
      </c>
      <c r="AW75" s="102">
        <v>2.4582633268206502</v>
      </c>
      <c r="AX75" s="102">
        <v>2.4384378513107343</v>
      </c>
      <c r="AY75" s="102">
        <v>2.4199403855375903</v>
      </c>
      <c r="AZ75" s="102">
        <v>2.4027918471077467</v>
      </c>
    </row>
    <row r="76" spans="1:52">
      <c r="A76" s="103" t="s">
        <v>140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2.3572762546009352</v>
      </c>
      <c r="S76" s="90">
        <v>2.3488338202925791</v>
      </c>
      <c r="T76" s="90">
        <v>2.3475227786399882</v>
      </c>
      <c r="U76" s="90">
        <v>2.3457530353224731</v>
      </c>
      <c r="V76" s="90">
        <v>2.3519535123704074</v>
      </c>
      <c r="W76" s="90">
        <v>2.3459484142270108</v>
      </c>
      <c r="X76" s="90">
        <v>2.3452197477506007</v>
      </c>
      <c r="Y76" s="90">
        <v>2.3447743295557624</v>
      </c>
      <c r="Z76" s="90">
        <v>2.3440734337457019</v>
      </c>
      <c r="AA76" s="90">
        <v>2.3429448942491726</v>
      </c>
      <c r="AB76" s="90">
        <v>2.3413566162142212</v>
      </c>
      <c r="AC76" s="90">
        <v>2.3399306351329283</v>
      </c>
      <c r="AD76" s="90">
        <v>2.3373459639443186</v>
      </c>
      <c r="AE76" s="90">
        <v>2.326939530089887</v>
      </c>
      <c r="AF76" s="90">
        <v>2.3166119202591435</v>
      </c>
      <c r="AG76" s="90">
        <v>2.3165584039943647</v>
      </c>
      <c r="AH76" s="90">
        <v>2.3151340369384017</v>
      </c>
      <c r="AI76" s="90">
        <v>2.3124874256284511</v>
      </c>
      <c r="AJ76" s="90">
        <v>2.3094479065110884</v>
      </c>
      <c r="AK76" s="90">
        <v>2.3058335954803573</v>
      </c>
      <c r="AL76" s="90">
        <v>2.3019340821285468</v>
      </c>
      <c r="AM76" s="90">
        <v>2.2977385637944798</v>
      </c>
      <c r="AN76" s="90">
        <v>2.2931823133064686</v>
      </c>
      <c r="AO76" s="90">
        <v>2.288430832195389</v>
      </c>
      <c r="AP76" s="90">
        <v>2.2833912726569121</v>
      </c>
      <c r="AQ76" s="90">
        <v>2.2782128498419176</v>
      </c>
      <c r="AR76" s="90">
        <v>2.2729985150962166</v>
      </c>
      <c r="AS76" s="90">
        <v>2.2677279306950902</v>
      </c>
      <c r="AT76" s="90">
        <v>2.262357555402331</v>
      </c>
      <c r="AU76" s="90">
        <v>2.2570510169777958</v>
      </c>
      <c r="AV76" s="90">
        <v>2.2517343755925356</v>
      </c>
      <c r="AW76" s="90">
        <v>2.2464749330079261</v>
      </c>
      <c r="AX76" s="90">
        <v>2.2411821212925886</v>
      </c>
      <c r="AY76" s="90">
        <v>2.235969211472455</v>
      </c>
      <c r="AZ76" s="90">
        <v>2.2308573800606317</v>
      </c>
    </row>
    <row r="77" spans="1:52">
      <c r="A77" s="103" t="s">
        <v>146</v>
      </c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3.634101079436904</v>
      </c>
      <c r="S77" s="90">
        <v>3.6283559272442796</v>
      </c>
      <c r="T77" s="90">
        <v>3.628940529874324</v>
      </c>
      <c r="U77" s="90">
        <v>3.6244017562900401</v>
      </c>
      <c r="V77" s="90">
        <v>3.6215133502811727</v>
      </c>
      <c r="W77" s="90">
        <v>3.6176722916247446</v>
      </c>
      <c r="X77" s="90">
        <v>3.616622696682926</v>
      </c>
      <c r="Y77" s="90">
        <v>3.6158646210483472</v>
      </c>
      <c r="Z77" s="90">
        <v>3.6150307239595785</v>
      </c>
      <c r="AA77" s="90">
        <v>3.6142707791130104</v>
      </c>
      <c r="AB77" s="90">
        <v>3.6139893684479167</v>
      </c>
      <c r="AC77" s="90">
        <v>3.6140655959956853</v>
      </c>
      <c r="AD77" s="90">
        <v>3.6118394276366423</v>
      </c>
      <c r="AE77" s="90">
        <v>3.6007161216254091</v>
      </c>
      <c r="AF77" s="90">
        <v>3.5722331028662246</v>
      </c>
      <c r="AG77" s="90">
        <v>3.5650035803790603</v>
      </c>
      <c r="AH77" s="90">
        <v>3.5612898083437496</v>
      </c>
      <c r="AI77" s="90">
        <v>3.55724314690345</v>
      </c>
      <c r="AJ77" s="90">
        <v>3.553114968470688</v>
      </c>
      <c r="AK77" s="90">
        <v>3.5486477668418366</v>
      </c>
      <c r="AL77" s="90">
        <v>3.5439297554140712</v>
      </c>
      <c r="AM77" s="90">
        <v>3.5389035881962005</v>
      </c>
      <c r="AN77" s="90">
        <v>3.5336064653775296</v>
      </c>
      <c r="AO77" s="90">
        <v>3.5280263408494923</v>
      </c>
      <c r="AP77" s="90">
        <v>3.5221639595919001</v>
      </c>
      <c r="AQ77" s="90">
        <v>3.5160495671059149</v>
      </c>
      <c r="AR77" s="90">
        <v>3.5097476032081905</v>
      </c>
      <c r="AS77" s="90">
        <v>3.5032675286758548</v>
      </c>
      <c r="AT77" s="90">
        <v>3.496647925518078</v>
      </c>
      <c r="AU77" s="90">
        <v>3.4898909553843467</v>
      </c>
      <c r="AV77" s="90">
        <v>3.4830134523454315</v>
      </c>
      <c r="AW77" s="90">
        <v>3.4760475171007217</v>
      </c>
      <c r="AX77" s="90">
        <v>3.4690478080116423</v>
      </c>
      <c r="AY77" s="90">
        <v>3.4620159397467951</v>
      </c>
      <c r="AZ77" s="90">
        <v>3.4550124267618809</v>
      </c>
    </row>
    <row r="78" spans="1:52">
      <c r="A78" s="99" t="s">
        <v>69</v>
      </c>
      <c r="B78" s="100">
        <v>57.712778349070291</v>
      </c>
      <c r="C78" s="100">
        <v>57.138157843533783</v>
      </c>
      <c r="D78" s="100">
        <v>56.734824280022416</v>
      </c>
      <c r="E78" s="100">
        <v>56.581313361409002</v>
      </c>
      <c r="F78" s="100">
        <v>56.214302037541032</v>
      </c>
      <c r="G78" s="100">
        <v>55.574736212616699</v>
      </c>
      <c r="H78" s="100">
        <v>55.253267783213133</v>
      </c>
      <c r="I78" s="100">
        <v>54.647011578133451</v>
      </c>
      <c r="J78" s="100">
        <v>54.288841852888851</v>
      </c>
      <c r="K78" s="100">
        <v>53.897794598418628</v>
      </c>
      <c r="L78" s="100">
        <v>53.629669421162262</v>
      </c>
      <c r="M78" s="100">
        <v>53.102346302461491</v>
      </c>
      <c r="N78" s="100">
        <v>52.813798284804669</v>
      </c>
      <c r="O78" s="100">
        <v>52.387469667075564</v>
      </c>
      <c r="P78" s="100">
        <v>52.180587068593596</v>
      </c>
      <c r="Q78" s="100">
        <v>52.223067447852799</v>
      </c>
      <c r="R78" s="100">
        <v>51.896178578149943</v>
      </c>
      <c r="S78" s="100">
        <v>51.475853008838172</v>
      </c>
      <c r="T78" s="100">
        <v>51.013754917977145</v>
      </c>
      <c r="U78" s="100">
        <v>50.519880855202686</v>
      </c>
      <c r="V78" s="100">
        <v>50.008229381676387</v>
      </c>
      <c r="W78" s="100">
        <v>49.479373543029588</v>
      </c>
      <c r="X78" s="100">
        <v>48.945131084379554</v>
      </c>
      <c r="Y78" s="100">
        <v>48.409337661031138</v>
      </c>
      <c r="Z78" s="100">
        <v>47.880260843525832</v>
      </c>
      <c r="AA78" s="100">
        <v>47.361993172405718</v>
      </c>
      <c r="AB78" s="100">
        <v>46.857743728192901</v>
      </c>
      <c r="AC78" s="100">
        <v>46.362797824285025</v>
      </c>
      <c r="AD78" s="100">
        <v>45.873721768027387</v>
      </c>
      <c r="AE78" s="100">
        <v>45.385108640654522</v>
      </c>
      <c r="AF78" s="100">
        <v>44.893160620098307</v>
      </c>
      <c r="AG78" s="100">
        <v>44.388322988845822</v>
      </c>
      <c r="AH78" s="100">
        <v>43.867888113517374</v>
      </c>
      <c r="AI78" s="100">
        <v>43.334110603472922</v>
      </c>
      <c r="AJ78" s="100">
        <v>42.786083056306822</v>
      </c>
      <c r="AK78" s="100">
        <v>42.228615744179393</v>
      </c>
      <c r="AL78" s="100">
        <v>41.660432119071054</v>
      </c>
      <c r="AM78" s="100">
        <v>41.078376516077078</v>
      </c>
      <c r="AN78" s="100">
        <v>40.485215142659413</v>
      </c>
      <c r="AO78" s="100">
        <v>39.878046988962417</v>
      </c>
      <c r="AP78" s="100">
        <v>39.255603807268926</v>
      </c>
      <c r="AQ78" s="100">
        <v>38.622142951701051</v>
      </c>
      <c r="AR78" s="100">
        <v>37.983145448041483</v>
      </c>
      <c r="AS78" s="100">
        <v>37.341847421961809</v>
      </c>
      <c r="AT78" s="100">
        <v>36.703380068456248</v>
      </c>
      <c r="AU78" s="100">
        <v>36.068730642059442</v>
      </c>
      <c r="AV78" s="100">
        <v>35.444257324785085</v>
      </c>
      <c r="AW78" s="100">
        <v>34.82922140376094</v>
      </c>
      <c r="AX78" s="100">
        <v>34.233016502483046</v>
      </c>
      <c r="AY78" s="100">
        <v>33.649522924923531</v>
      </c>
      <c r="AZ78" s="100">
        <v>33.085454956405542</v>
      </c>
    </row>
    <row r="79" spans="1:52">
      <c r="A79" s="101" t="s">
        <v>130</v>
      </c>
      <c r="B79" s="102">
        <v>57.78131664938465</v>
      </c>
      <c r="C79" s="102">
        <v>57.207110762780736</v>
      </c>
      <c r="D79" s="102">
        <v>56.804147897802643</v>
      </c>
      <c r="E79" s="102">
        <v>56.648428682850714</v>
      </c>
      <c r="F79" s="102">
        <v>56.280451332017854</v>
      </c>
      <c r="G79" s="102">
        <v>55.656409312241252</v>
      </c>
      <c r="H79" s="102">
        <v>55.331453233369373</v>
      </c>
      <c r="I79" s="102">
        <v>54.721459762941215</v>
      </c>
      <c r="J79" s="102">
        <v>54.362668638594798</v>
      </c>
      <c r="K79" s="102">
        <v>53.972522440151707</v>
      </c>
      <c r="L79" s="102">
        <v>53.717102768646782</v>
      </c>
      <c r="M79" s="102">
        <v>53.192199411056222</v>
      </c>
      <c r="N79" s="102">
        <v>52.904245985254846</v>
      </c>
      <c r="O79" s="102">
        <v>52.519153130346169</v>
      </c>
      <c r="P79" s="102">
        <v>52.310344379580734</v>
      </c>
      <c r="Q79" s="102">
        <v>52.363559613508109</v>
      </c>
      <c r="R79" s="102">
        <v>52.069286626586205</v>
      </c>
      <c r="S79" s="102">
        <v>51.701289865773781</v>
      </c>
      <c r="T79" s="102">
        <v>51.301751102270501</v>
      </c>
      <c r="U79" s="102">
        <v>50.87706974162441</v>
      </c>
      <c r="V79" s="102">
        <v>50.439067138269493</v>
      </c>
      <c r="W79" s="102">
        <v>49.998232455456446</v>
      </c>
      <c r="X79" s="102">
        <v>49.565950440647235</v>
      </c>
      <c r="Y79" s="102">
        <v>49.144005459152368</v>
      </c>
      <c r="Z79" s="102">
        <v>48.740195176782976</v>
      </c>
      <c r="AA79" s="102">
        <v>48.356798940678672</v>
      </c>
      <c r="AB79" s="102">
        <v>47.995113686313125</v>
      </c>
      <c r="AC79" s="102">
        <v>47.65141017677216</v>
      </c>
      <c r="AD79" s="102">
        <v>47.321798178185396</v>
      </c>
      <c r="AE79" s="102">
        <v>47.002104690794347</v>
      </c>
      <c r="AF79" s="102">
        <v>46.688570366811554</v>
      </c>
      <c r="AG79" s="102">
        <v>46.37437143079233</v>
      </c>
      <c r="AH79" s="102">
        <v>46.0564118043512</v>
      </c>
      <c r="AI79" s="102">
        <v>45.731604399202844</v>
      </c>
      <c r="AJ79" s="102">
        <v>45.396616125344842</v>
      </c>
      <c r="AK79" s="102">
        <v>45.054404369790348</v>
      </c>
      <c r="AL79" s="102">
        <v>44.702212068748985</v>
      </c>
      <c r="AM79" s="102">
        <v>44.338445426789235</v>
      </c>
      <c r="AN79" s="102">
        <v>43.962254005476261</v>
      </c>
      <c r="AO79" s="102">
        <v>43.572499574946498</v>
      </c>
      <c r="AP79" s="102">
        <v>43.166747773487835</v>
      </c>
      <c r="AQ79" s="102">
        <v>42.752819449129127</v>
      </c>
      <c r="AR79" s="102">
        <v>42.332541142081446</v>
      </c>
      <c r="AS79" s="102">
        <v>41.909267288427039</v>
      </c>
      <c r="AT79" s="102">
        <v>41.484988327555129</v>
      </c>
      <c r="AU79" s="102">
        <v>41.062863157061471</v>
      </c>
      <c r="AV79" s="102">
        <v>40.644565869584234</v>
      </c>
      <c r="AW79" s="102">
        <v>40.232212874070157</v>
      </c>
      <c r="AX79" s="102">
        <v>39.826835990438987</v>
      </c>
      <c r="AY79" s="102">
        <v>39.429619115442449</v>
      </c>
      <c r="AZ79" s="102">
        <v>39.040340384431666</v>
      </c>
    </row>
    <row r="80" spans="1:52">
      <c r="A80" s="103" t="s">
        <v>141</v>
      </c>
      <c r="B80" s="90">
        <v>45.442095390413634</v>
      </c>
      <c r="C80" s="90">
        <v>45.405412488552244</v>
      </c>
      <c r="D80" s="90">
        <v>45.486631444444825</v>
      </c>
      <c r="E80" s="90">
        <v>45.510739300294979</v>
      </c>
      <c r="F80" s="90">
        <v>44.329374877190176</v>
      </c>
      <c r="G80" s="90">
        <v>44.261426878680226</v>
      </c>
      <c r="H80" s="90">
        <v>44.215700296834257</v>
      </c>
      <c r="I80" s="90">
        <v>44.174387958951414</v>
      </c>
      <c r="J80" s="90">
        <v>44.158322221895922</v>
      </c>
      <c r="K80" s="90">
        <v>44.077923554689335</v>
      </c>
      <c r="L80" s="90">
        <v>44.098230805539394</v>
      </c>
      <c r="M80" s="90">
        <v>44.100929004108622</v>
      </c>
      <c r="N80" s="90">
        <v>44.146765968046168</v>
      </c>
      <c r="O80" s="90">
        <v>44.188378193378128</v>
      </c>
      <c r="P80" s="90">
        <v>44.22217756507483</v>
      </c>
      <c r="Q80" s="90">
        <v>44.258560431281794</v>
      </c>
      <c r="R80" s="90">
        <v>44.084429256639417</v>
      </c>
      <c r="S80" s="90">
        <v>43.81884881117351</v>
      </c>
      <c r="T80" s="90">
        <v>43.470830664247714</v>
      </c>
      <c r="U80" s="90">
        <v>43.090715920471965</v>
      </c>
      <c r="V80" s="90">
        <v>42.701155122673399</v>
      </c>
      <c r="W80" s="90">
        <v>42.317791091452662</v>
      </c>
      <c r="X80" s="90">
        <v>41.964302875338717</v>
      </c>
      <c r="Y80" s="90">
        <v>41.644406792775193</v>
      </c>
      <c r="Z80" s="90">
        <v>41.368401952327297</v>
      </c>
      <c r="AA80" s="90">
        <v>41.130866091923259</v>
      </c>
      <c r="AB80" s="90">
        <v>40.919612722467384</v>
      </c>
      <c r="AC80" s="90">
        <v>40.734624891421205</v>
      </c>
      <c r="AD80" s="90">
        <v>40.55886281950702</v>
      </c>
      <c r="AE80" s="90">
        <v>40.391951002524316</v>
      </c>
      <c r="AF80" s="90">
        <v>40.226791399223309</v>
      </c>
      <c r="AG80" s="90">
        <v>40.061061897036218</v>
      </c>
      <c r="AH80" s="90">
        <v>39.892432122719626</v>
      </c>
      <c r="AI80" s="90">
        <v>39.717403819085575</v>
      </c>
      <c r="AJ80" s="90">
        <v>39.53175162064327</v>
      </c>
      <c r="AK80" s="90">
        <v>39.325943192295391</v>
      </c>
      <c r="AL80" s="90">
        <v>39.113383589836602</v>
      </c>
      <c r="AM80" s="90">
        <v>38.890912366427024</v>
      </c>
      <c r="AN80" s="90">
        <v>38.661153672437173</v>
      </c>
      <c r="AO80" s="90">
        <v>38.421220313005051</v>
      </c>
      <c r="AP80" s="90">
        <v>38.172013398182123</v>
      </c>
      <c r="AQ80" s="90">
        <v>37.916416882071005</v>
      </c>
      <c r="AR80" s="90">
        <v>37.655636188156528</v>
      </c>
      <c r="AS80" s="90">
        <v>37.384754370884913</v>
      </c>
      <c r="AT80" s="90">
        <v>37.112632196137199</v>
      </c>
      <c r="AU80" s="90">
        <v>36.846961364485189</v>
      </c>
      <c r="AV80" s="90">
        <v>36.581139826197607</v>
      </c>
      <c r="AW80" s="90">
        <v>36.317675555132432</v>
      </c>
      <c r="AX80" s="90">
        <v>36.040009973575259</v>
      </c>
      <c r="AY80" s="90">
        <v>35.779326941288517</v>
      </c>
      <c r="AZ80" s="90">
        <v>35.528398893138004</v>
      </c>
    </row>
    <row r="81" spans="1:52">
      <c r="A81" s="103" t="s">
        <v>131</v>
      </c>
      <c r="B81" s="90">
        <v>19.504926589863278</v>
      </c>
      <c r="C81" s="90">
        <v>19.422804873501828</v>
      </c>
      <c r="D81" s="90">
        <v>19.354587740554535</v>
      </c>
      <c r="E81" s="90">
        <v>19.429188184922708</v>
      </c>
      <c r="F81" s="90">
        <v>19.439999597504453</v>
      </c>
      <c r="G81" s="90">
        <v>19.431425793306655</v>
      </c>
      <c r="H81" s="90">
        <v>19.452975551710509</v>
      </c>
      <c r="I81" s="90">
        <v>19.229237042431762</v>
      </c>
      <c r="J81" s="90">
        <v>19.026506914249744</v>
      </c>
      <c r="K81" s="90">
        <v>18.917967140037646</v>
      </c>
      <c r="L81" s="90">
        <v>18.729004582660362</v>
      </c>
      <c r="M81" s="90">
        <v>18.501466009066689</v>
      </c>
      <c r="N81" s="90">
        <v>18.390094259295527</v>
      </c>
      <c r="O81" s="90">
        <v>17.768227973657563</v>
      </c>
      <c r="P81" s="90">
        <v>17.658724079495791</v>
      </c>
      <c r="Q81" s="90">
        <v>17.567883826391665</v>
      </c>
      <c r="R81" s="90">
        <v>17.233288788609855</v>
      </c>
      <c r="S81" s="90">
        <v>16.882321708709949</v>
      </c>
      <c r="T81" s="90">
        <v>16.371006340550231</v>
      </c>
      <c r="U81" s="90">
        <v>15.986468014166791</v>
      </c>
      <c r="V81" s="90">
        <v>15.721169713161267</v>
      </c>
      <c r="W81" s="90">
        <v>15.550114733779434</v>
      </c>
      <c r="X81" s="90">
        <v>15.459119667280666</v>
      </c>
      <c r="Y81" s="90">
        <v>15.423846722067029</v>
      </c>
      <c r="Z81" s="90">
        <v>15.40519884351248</v>
      </c>
      <c r="AA81" s="90">
        <v>15.40439631041709</v>
      </c>
      <c r="AB81" s="90">
        <v>15.41386267615195</v>
      </c>
      <c r="AC81" s="90">
        <v>15.41948200040199</v>
      </c>
      <c r="AD81" s="90">
        <v>15.423580909697231</v>
      </c>
      <c r="AE81" s="90">
        <v>15.423336195941465</v>
      </c>
      <c r="AF81" s="90">
        <v>15.408925694803834</v>
      </c>
      <c r="AG81" s="90">
        <v>15.38176620634545</v>
      </c>
      <c r="AH81" s="90">
        <v>15.337923040168514</v>
      </c>
      <c r="AI81" s="90">
        <v>15.284059701970484</v>
      </c>
      <c r="AJ81" s="90">
        <v>15.220758293910825</v>
      </c>
      <c r="AK81" s="90">
        <v>15.151358372841356</v>
      </c>
      <c r="AL81" s="90">
        <v>15.079528306562954</v>
      </c>
      <c r="AM81" s="90">
        <v>15.001834890960252</v>
      </c>
      <c r="AN81" s="90">
        <v>14.917684590089435</v>
      </c>
      <c r="AO81" s="90">
        <v>14.824613204420457</v>
      </c>
      <c r="AP81" s="90">
        <v>14.729627795989879</v>
      </c>
      <c r="AQ81" s="90">
        <v>14.633007322887391</v>
      </c>
      <c r="AR81" s="90">
        <v>14.529169315974164</v>
      </c>
      <c r="AS81" s="90">
        <v>14.424034515994341</v>
      </c>
      <c r="AT81" s="90">
        <v>14.32486213872585</v>
      </c>
      <c r="AU81" s="90">
        <v>14.223944049675442</v>
      </c>
      <c r="AV81" s="90">
        <v>14.12302492123683</v>
      </c>
      <c r="AW81" s="90">
        <v>14.024196889197611</v>
      </c>
      <c r="AX81" s="90">
        <v>13.928877512011464</v>
      </c>
      <c r="AY81" s="90">
        <v>13.837734560834956</v>
      </c>
      <c r="AZ81" s="90">
        <v>13.740354612728302</v>
      </c>
    </row>
    <row r="82" spans="1:52">
      <c r="A82" s="103" t="s">
        <v>142</v>
      </c>
      <c r="B82" s="90">
        <v>46.689531908045566</v>
      </c>
      <c r="C82" s="90">
        <v>45.797225932600391</v>
      </c>
      <c r="D82" s="90">
        <v>43.693696949235367</v>
      </c>
      <c r="E82" s="90">
        <v>46.532633369020147</v>
      </c>
      <c r="F82" s="90">
        <v>47.844558917625932</v>
      </c>
      <c r="G82" s="90">
        <v>44.812829225614507</v>
      </c>
      <c r="H82" s="90">
        <v>45.361891328520649</v>
      </c>
      <c r="I82" s="90">
        <v>45.122121686983348</v>
      </c>
      <c r="J82" s="90">
        <v>43.923820227188273</v>
      </c>
      <c r="K82" s="90">
        <v>43.549873559823929</v>
      </c>
      <c r="L82" s="90">
        <v>43.878851843900904</v>
      </c>
      <c r="M82" s="90">
        <v>43.549982812559357</v>
      </c>
      <c r="N82" s="90">
        <v>45.667041393962535</v>
      </c>
      <c r="O82" s="90">
        <v>45.958930105035499</v>
      </c>
      <c r="P82" s="90">
        <v>45.087949080460376</v>
      </c>
      <c r="Q82" s="90">
        <v>47.742687156919985</v>
      </c>
      <c r="R82" s="90">
        <v>47.572420597771455</v>
      </c>
      <c r="S82" s="90">
        <v>47.320595907014095</v>
      </c>
      <c r="T82" s="90">
        <v>47.034884254034083</v>
      </c>
      <c r="U82" s="90">
        <v>46.734234049515834</v>
      </c>
      <c r="V82" s="90">
        <v>46.422303563541078</v>
      </c>
      <c r="W82" s="90">
        <v>46.105742665032146</v>
      </c>
      <c r="X82" s="90">
        <v>45.787266975172557</v>
      </c>
      <c r="Y82" s="90">
        <v>45.468032497611567</v>
      </c>
      <c r="Z82" s="90">
        <v>45.155477124204054</v>
      </c>
      <c r="AA82" s="90">
        <v>44.848979609328097</v>
      </c>
      <c r="AB82" s="90">
        <v>44.549037603094774</v>
      </c>
      <c r="AC82" s="90">
        <v>44.256031621230463</v>
      </c>
      <c r="AD82" s="90">
        <v>43.967425714174702</v>
      </c>
      <c r="AE82" s="90">
        <v>43.686861299112799</v>
      </c>
      <c r="AF82" s="90">
        <v>43.417403415027103</v>
      </c>
      <c r="AG82" s="90">
        <v>43.154561064546591</v>
      </c>
      <c r="AH82" s="90">
        <v>42.89549428392791</v>
      </c>
      <c r="AI82" s="90">
        <v>42.635126223988848</v>
      </c>
      <c r="AJ82" s="90">
        <v>42.365793913703897</v>
      </c>
      <c r="AK82" s="90">
        <v>42.09232224992023</v>
      </c>
      <c r="AL82" s="90">
        <v>41.811723316610049</v>
      </c>
      <c r="AM82" s="90">
        <v>41.519598974775043</v>
      </c>
      <c r="AN82" s="90">
        <v>41.216061755833181</v>
      </c>
      <c r="AO82" s="90">
        <v>40.901139347336866</v>
      </c>
      <c r="AP82" s="90">
        <v>40.575022928124277</v>
      </c>
      <c r="AQ82" s="90">
        <v>40.243134515175562</v>
      </c>
      <c r="AR82" s="90">
        <v>39.907575141991657</v>
      </c>
      <c r="AS82" s="90">
        <v>39.570584966015964</v>
      </c>
      <c r="AT82" s="90">
        <v>39.232665057055037</v>
      </c>
      <c r="AU82" s="90">
        <v>38.897115186662859</v>
      </c>
      <c r="AV82" s="90">
        <v>38.564126209245458</v>
      </c>
      <c r="AW82" s="90">
        <v>38.235181256748767</v>
      </c>
      <c r="AX82" s="90">
        <v>37.910931169239213</v>
      </c>
      <c r="AY82" s="90">
        <v>37.593068835985633</v>
      </c>
      <c r="AZ82" s="90">
        <v>37.281056145005302</v>
      </c>
    </row>
    <row r="83" spans="1:52">
      <c r="A83" s="103" t="s">
        <v>132</v>
      </c>
      <c r="B83" s="90">
        <v>58.353105016335327</v>
      </c>
      <c r="C83" s="90">
        <v>57.783114511741914</v>
      </c>
      <c r="D83" s="90">
        <v>57.37726876986725</v>
      </c>
      <c r="E83" s="90">
        <v>57.15149069345189</v>
      </c>
      <c r="F83" s="90">
        <v>56.734178427471612</v>
      </c>
      <c r="G83" s="90">
        <v>56.120638531548934</v>
      </c>
      <c r="H83" s="90">
        <v>55.801956070384392</v>
      </c>
      <c r="I83" s="90">
        <v>55.168396230680187</v>
      </c>
      <c r="J83" s="90">
        <v>54.829273277620359</v>
      </c>
      <c r="K83" s="90">
        <v>54.463632106916329</v>
      </c>
      <c r="L83" s="90">
        <v>54.200978442913112</v>
      </c>
      <c r="M83" s="90">
        <v>53.714947685176128</v>
      </c>
      <c r="N83" s="90">
        <v>53.357644292688249</v>
      </c>
      <c r="O83" s="90">
        <v>52.952643171114396</v>
      </c>
      <c r="P83" s="90">
        <v>52.768064744292417</v>
      </c>
      <c r="Q83" s="90">
        <v>52.760263622875819</v>
      </c>
      <c r="R83" s="90">
        <v>52.467003737007367</v>
      </c>
      <c r="S83" s="90">
        <v>52.098227057360837</v>
      </c>
      <c r="T83" s="90">
        <v>51.6967552736917</v>
      </c>
      <c r="U83" s="90">
        <v>51.274887102187016</v>
      </c>
      <c r="V83" s="90">
        <v>50.843007432269211</v>
      </c>
      <c r="W83" s="90">
        <v>50.410134659802274</v>
      </c>
      <c r="X83" s="90">
        <v>49.987843534154607</v>
      </c>
      <c r="Y83" s="90">
        <v>49.577458947871094</v>
      </c>
      <c r="Z83" s="90">
        <v>49.185849351934003</v>
      </c>
      <c r="AA83" s="90">
        <v>48.815105937165328</v>
      </c>
      <c r="AB83" s="90">
        <v>48.466542308408521</v>
      </c>
      <c r="AC83" s="90">
        <v>48.136353006046306</v>
      </c>
      <c r="AD83" s="90">
        <v>47.820300818168427</v>
      </c>
      <c r="AE83" s="90">
        <v>47.51429137042669</v>
      </c>
      <c r="AF83" s="90">
        <v>47.213612961262925</v>
      </c>
      <c r="AG83" s="90">
        <v>46.910957171772814</v>
      </c>
      <c r="AH83" s="90">
        <v>46.603103961908189</v>
      </c>
      <c r="AI83" s="90">
        <v>46.286569480791471</v>
      </c>
      <c r="AJ83" s="90">
        <v>45.958229717743713</v>
      </c>
      <c r="AK83" s="90">
        <v>45.619958271790438</v>
      </c>
      <c r="AL83" s="90">
        <v>45.269774594182579</v>
      </c>
      <c r="AM83" s="90">
        <v>44.905916911159153</v>
      </c>
      <c r="AN83" s="90">
        <v>44.527377890825122</v>
      </c>
      <c r="AO83" s="90">
        <v>44.13263111628136</v>
      </c>
      <c r="AP83" s="90">
        <v>43.719039608115352</v>
      </c>
      <c r="AQ83" s="90">
        <v>43.294739593603595</v>
      </c>
      <c r="AR83" s="90">
        <v>42.86195771754781</v>
      </c>
      <c r="AS83" s="90">
        <v>42.424137817975449</v>
      </c>
      <c r="AT83" s="90">
        <v>41.983862241851305</v>
      </c>
      <c r="AU83" s="90">
        <v>41.544803232536907</v>
      </c>
      <c r="AV83" s="90">
        <v>41.109306548644788</v>
      </c>
      <c r="AW83" s="90">
        <v>40.68010573349769</v>
      </c>
      <c r="AX83" s="90">
        <v>40.258163634339219</v>
      </c>
      <c r="AY83" s="90">
        <v>39.846045852749086</v>
      </c>
      <c r="AZ83" s="90">
        <v>39.443642215183779</v>
      </c>
    </row>
    <row r="84" spans="1:52">
      <c r="A84" s="103" t="s">
        <v>133</v>
      </c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42.539009023021919</v>
      </c>
      <c r="AB84" s="90">
        <v>42.755457061723185</v>
      </c>
      <c r="AC84" s="90">
        <v>42.745521238715625</v>
      </c>
      <c r="AD84" s="90">
        <v>42.681535962931342</v>
      </c>
      <c r="AE84" s="90">
        <v>42.542842867379854</v>
      </c>
      <c r="AF84" s="90">
        <v>42.460740819417332</v>
      </c>
      <c r="AG84" s="90">
        <v>42.333161253269544</v>
      </c>
      <c r="AH84" s="90">
        <v>42.170864306394641</v>
      </c>
      <c r="AI84" s="90">
        <v>41.966958025707676</v>
      </c>
      <c r="AJ84" s="90">
        <v>41.758601435847893</v>
      </c>
      <c r="AK84" s="90">
        <v>41.539953108696068</v>
      </c>
      <c r="AL84" s="90">
        <v>41.305189985275959</v>
      </c>
      <c r="AM84" s="90">
        <v>41.051141381811775</v>
      </c>
      <c r="AN84" s="90">
        <v>40.793126915718751</v>
      </c>
      <c r="AO84" s="90">
        <v>40.512694141866369</v>
      </c>
      <c r="AP84" s="90">
        <v>40.193267955214935</v>
      </c>
      <c r="AQ84" s="90">
        <v>39.849484993107311</v>
      </c>
      <c r="AR84" s="90">
        <v>39.501891447594687</v>
      </c>
      <c r="AS84" s="90">
        <v>39.157038907626514</v>
      </c>
      <c r="AT84" s="90">
        <v>38.808684562258122</v>
      </c>
      <c r="AU84" s="90">
        <v>38.466984508482469</v>
      </c>
      <c r="AV84" s="90">
        <v>38.125256983096236</v>
      </c>
      <c r="AW84" s="90">
        <v>37.792151895461167</v>
      </c>
      <c r="AX84" s="90">
        <v>37.458791671298421</v>
      </c>
      <c r="AY84" s="90">
        <v>37.142993629997896</v>
      </c>
      <c r="AZ84" s="90">
        <v>36.832993749306468</v>
      </c>
    </row>
    <row r="85" spans="1:52">
      <c r="A85" s="103" t="s">
        <v>147</v>
      </c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53.671561944286545</v>
      </c>
      <c r="Z85" s="90">
        <v>53.843899993816379</v>
      </c>
      <c r="AA85" s="90">
        <v>53.77861952117722</v>
      </c>
      <c r="AB85" s="90">
        <v>53.583137955048514</v>
      </c>
      <c r="AC85" s="90">
        <v>53.44757839850601</v>
      </c>
      <c r="AD85" s="90">
        <v>53.2438638769069</v>
      </c>
      <c r="AE85" s="90">
        <v>53.031901995726408</v>
      </c>
      <c r="AF85" s="90">
        <v>52.819437892999325</v>
      </c>
      <c r="AG85" s="90">
        <v>52.580292112510051</v>
      </c>
      <c r="AH85" s="90">
        <v>52.310432089516283</v>
      </c>
      <c r="AI85" s="90">
        <v>52.025455681652595</v>
      </c>
      <c r="AJ85" s="90">
        <v>51.712116240299927</v>
      </c>
      <c r="AK85" s="90">
        <v>51.391623361549904</v>
      </c>
      <c r="AL85" s="90">
        <v>51.044254407286758</v>
      </c>
      <c r="AM85" s="90">
        <v>50.661879449765479</v>
      </c>
      <c r="AN85" s="90">
        <v>50.267926638183489</v>
      </c>
      <c r="AO85" s="90">
        <v>49.860747442127533</v>
      </c>
      <c r="AP85" s="90">
        <v>49.444074723815866</v>
      </c>
      <c r="AQ85" s="90">
        <v>49.033454046472862</v>
      </c>
      <c r="AR85" s="90">
        <v>48.631382353618072</v>
      </c>
      <c r="AS85" s="90">
        <v>48.234640666471023</v>
      </c>
      <c r="AT85" s="90">
        <v>47.846774882611328</v>
      </c>
      <c r="AU85" s="90">
        <v>47.477879291672608</v>
      </c>
      <c r="AV85" s="90">
        <v>47.115275994572279</v>
      </c>
      <c r="AW85" s="90">
        <v>46.759574158094061</v>
      </c>
      <c r="AX85" s="90">
        <v>46.399630858608624</v>
      </c>
      <c r="AY85" s="90">
        <v>46.049168019627785</v>
      </c>
      <c r="AZ85" s="90">
        <v>45.701456332422183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>
        <v>0</v>
      </c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18.530389415213524</v>
      </c>
      <c r="S93" s="102">
        <v>18.376540165755099</v>
      </c>
      <c r="T93" s="102">
        <v>18.2846534370269</v>
      </c>
      <c r="U93" s="102">
        <v>18.232769820830576</v>
      </c>
      <c r="V93" s="102">
        <v>18.213633417585527</v>
      </c>
      <c r="W93" s="102">
        <v>18.197281532474236</v>
      </c>
      <c r="X93" s="102">
        <v>18.187146071090918</v>
      </c>
      <c r="Y93" s="102">
        <v>18.18240471138008</v>
      </c>
      <c r="Z93" s="102">
        <v>18.163516551976141</v>
      </c>
      <c r="AA93" s="102">
        <v>18.148616703750452</v>
      </c>
      <c r="AB93" s="102">
        <v>18.143181967361524</v>
      </c>
      <c r="AC93" s="102">
        <v>18.135242965332939</v>
      </c>
      <c r="AD93" s="102">
        <v>18.088352790120638</v>
      </c>
      <c r="AE93" s="102">
        <v>18.054285361159909</v>
      </c>
      <c r="AF93" s="102">
        <v>18.001900507288543</v>
      </c>
      <c r="AG93" s="102">
        <v>17.941080059290154</v>
      </c>
      <c r="AH93" s="102">
        <v>17.900101487269751</v>
      </c>
      <c r="AI93" s="102">
        <v>17.854258599449114</v>
      </c>
      <c r="AJ93" s="102">
        <v>17.795212152502916</v>
      </c>
      <c r="AK93" s="102">
        <v>17.720437961371683</v>
      </c>
      <c r="AL93" s="102">
        <v>17.644776359117383</v>
      </c>
      <c r="AM93" s="102">
        <v>17.556261010942517</v>
      </c>
      <c r="AN93" s="102">
        <v>17.466768449901661</v>
      </c>
      <c r="AO93" s="102">
        <v>17.38684110035463</v>
      </c>
      <c r="AP93" s="102">
        <v>17.307176062347434</v>
      </c>
      <c r="AQ93" s="102">
        <v>17.221755541310397</v>
      </c>
      <c r="AR93" s="102">
        <v>17.148177189573342</v>
      </c>
      <c r="AS93" s="102">
        <v>17.071125659568121</v>
      </c>
      <c r="AT93" s="102">
        <v>16.994756542658756</v>
      </c>
      <c r="AU93" s="102">
        <v>16.924460850288604</v>
      </c>
      <c r="AV93" s="102">
        <v>16.853216416995455</v>
      </c>
      <c r="AW93" s="102">
        <v>16.779450141739336</v>
      </c>
      <c r="AX93" s="102">
        <v>16.694815755758295</v>
      </c>
      <c r="AY93" s="102">
        <v>16.620826882751583</v>
      </c>
      <c r="AZ93" s="102">
        <v>16.551063108172617</v>
      </c>
    </row>
    <row r="94" spans="1:52">
      <c r="A94" s="103" t="s">
        <v>141</v>
      </c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12.77167270524642</v>
      </c>
      <c r="S95" s="90">
        <v>12.761696013066228</v>
      </c>
      <c r="T95" s="90">
        <v>12.738548819778881</v>
      </c>
      <c r="U95" s="90">
        <v>12.716485126616773</v>
      </c>
      <c r="V95" s="90">
        <v>12.695801877254645</v>
      </c>
      <c r="W95" s="90">
        <v>12.674762751833537</v>
      </c>
      <c r="X95" s="90">
        <v>12.653331893570638</v>
      </c>
      <c r="Y95" s="90">
        <v>12.631607932758717</v>
      </c>
      <c r="Z95" s="90">
        <v>12.608868078484937</v>
      </c>
      <c r="AA95" s="90">
        <v>12.584838546104873</v>
      </c>
      <c r="AB95" s="90">
        <v>12.559555402935141</v>
      </c>
      <c r="AC95" s="90">
        <v>12.532790959764656</v>
      </c>
      <c r="AD95" s="90">
        <v>12.50470670773869</v>
      </c>
      <c r="AE95" s="90">
        <v>12.475667097719985</v>
      </c>
      <c r="AF95" s="90">
        <v>12.445811203998453</v>
      </c>
      <c r="AG95" s="90">
        <v>12.414016295251553</v>
      </c>
      <c r="AH95" s="90">
        <v>12.380333029537997</v>
      </c>
      <c r="AI95" s="90">
        <v>12.345344206332443</v>
      </c>
      <c r="AJ95" s="90">
        <v>12.307500811300699</v>
      </c>
      <c r="AK95" s="90">
        <v>12.267147652894238</v>
      </c>
      <c r="AL95" s="90">
        <v>12.22585387122216</v>
      </c>
      <c r="AM95" s="90">
        <v>12.182286084807709</v>
      </c>
      <c r="AN95" s="90">
        <v>12.137636248836102</v>
      </c>
      <c r="AO95" s="90">
        <v>12.090804512027903</v>
      </c>
      <c r="AP95" s="90">
        <v>12.042349403259095</v>
      </c>
      <c r="AQ95" s="90">
        <v>11.992508164625395</v>
      </c>
      <c r="AR95" s="90">
        <v>11.941922843697263</v>
      </c>
      <c r="AS95" s="90">
        <v>11.891234500758021</v>
      </c>
      <c r="AT95" s="90">
        <v>11.839924189245739</v>
      </c>
      <c r="AU95" s="90">
        <v>11.789519042453273</v>
      </c>
      <c r="AV95" s="90">
        <v>11.739794330196002</v>
      </c>
      <c r="AW95" s="90">
        <v>11.690881132150304</v>
      </c>
      <c r="AX95" s="90">
        <v>11.641659001232572</v>
      </c>
      <c r="AY95" s="90">
        <v>11.594111228663806</v>
      </c>
      <c r="AZ95" s="90">
        <v>11.547625996752538</v>
      </c>
    </row>
    <row r="96" spans="1:52">
      <c r="A96" s="103" t="s">
        <v>142</v>
      </c>
      <c r="B96" s="90">
        <v>0</v>
      </c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>
        <v>0</v>
      </c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32.873484029759581</v>
      </c>
      <c r="S97" s="90">
        <v>32.846404119425479</v>
      </c>
      <c r="T97" s="90">
        <v>32.805026611585113</v>
      </c>
      <c r="U97" s="90">
        <v>32.75772854892363</v>
      </c>
      <c r="V97" s="90">
        <v>32.711844428711622</v>
      </c>
      <c r="W97" s="90">
        <v>32.666530536590031</v>
      </c>
      <c r="X97" s="90">
        <v>32.621550007007194</v>
      </c>
      <c r="Y97" s="90">
        <v>32.5725933983422</v>
      </c>
      <c r="Z97" s="90">
        <v>32.523107206500896</v>
      </c>
      <c r="AA97" s="90">
        <v>32.470507400661795</v>
      </c>
      <c r="AB97" s="90">
        <v>32.415244380694418</v>
      </c>
      <c r="AC97" s="90">
        <v>32.356269763121588</v>
      </c>
      <c r="AD97" s="90">
        <v>32.28978356053144</v>
      </c>
      <c r="AE97" s="90">
        <v>32.221185409576627</v>
      </c>
      <c r="AF97" s="90">
        <v>32.143907922532108</v>
      </c>
      <c r="AG97" s="90">
        <v>32.061243817838317</v>
      </c>
      <c r="AH97" s="90">
        <v>31.980079128698833</v>
      </c>
      <c r="AI97" s="90">
        <v>31.895801794995716</v>
      </c>
      <c r="AJ97" s="90">
        <v>31.806130599551292</v>
      </c>
      <c r="AK97" s="90">
        <v>31.707244210271217</v>
      </c>
      <c r="AL97" s="90">
        <v>31.60463674088399</v>
      </c>
      <c r="AM97" s="90">
        <v>31.4947619461676</v>
      </c>
      <c r="AN97" s="90">
        <v>31.382004587259146</v>
      </c>
      <c r="AO97" s="90">
        <v>31.264103477163413</v>
      </c>
      <c r="AP97" s="90">
        <v>31.141751146788877</v>
      </c>
      <c r="AQ97" s="90">
        <v>31.018506195479002</v>
      </c>
      <c r="AR97" s="90">
        <v>30.891331887757211</v>
      </c>
      <c r="AS97" s="90">
        <v>30.762646313358367</v>
      </c>
      <c r="AT97" s="90">
        <v>30.632068177400214</v>
      </c>
      <c r="AU97" s="90">
        <v>30.509085011965198</v>
      </c>
      <c r="AV97" s="90">
        <v>30.386001712525161</v>
      </c>
      <c r="AW97" s="90">
        <v>30.264835237119797</v>
      </c>
      <c r="AX97" s="90">
        <v>30.138704303156754</v>
      </c>
      <c r="AY97" s="90">
        <v>30.020533630993683</v>
      </c>
      <c r="AZ97" s="90">
        <v>29.905419127661215</v>
      </c>
    </row>
    <row r="98" spans="1:52">
      <c r="A98" s="103" t="s">
        <v>133</v>
      </c>
      <c r="B98" s="90">
        <v>0</v>
      </c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>
        <v>0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>
        <v>33.103393903940024</v>
      </c>
      <c r="C100" s="102">
        <v>32.910189755478768</v>
      </c>
      <c r="D100" s="102">
        <v>32.83269094146543</v>
      </c>
      <c r="E100" s="102">
        <v>32.795986766394414</v>
      </c>
      <c r="F100" s="102">
        <v>32.726183914110045</v>
      </c>
      <c r="G100" s="102">
        <v>31.830209343694921</v>
      </c>
      <c r="H100" s="102">
        <v>31.650160921587176</v>
      </c>
      <c r="I100" s="102">
        <v>31.703300593371306</v>
      </c>
      <c r="J100" s="102">
        <v>31.814557375924686</v>
      </c>
      <c r="K100" s="102">
        <v>31.891041019381035</v>
      </c>
      <c r="L100" s="102">
        <v>31.591585302910648</v>
      </c>
      <c r="M100" s="102">
        <v>31.373619273122703</v>
      </c>
      <c r="N100" s="102">
        <v>31.358137984000969</v>
      </c>
      <c r="O100" s="102">
        <v>29.90553237127726</v>
      </c>
      <c r="P100" s="102">
        <v>29.269461840984714</v>
      </c>
      <c r="Q100" s="102">
        <v>29.215008993649608</v>
      </c>
      <c r="R100" s="102">
        <v>28.685630980256658</v>
      </c>
      <c r="S100" s="102">
        <v>28.221478410350869</v>
      </c>
      <c r="T100" s="102">
        <v>27.839168577546733</v>
      </c>
      <c r="U100" s="102">
        <v>27.533927990057666</v>
      </c>
      <c r="V100" s="102">
        <v>27.285188054595551</v>
      </c>
      <c r="W100" s="102">
        <v>27.054067102078907</v>
      </c>
      <c r="X100" s="102">
        <v>26.846032477560474</v>
      </c>
      <c r="Y100" s="102">
        <v>26.658168258767098</v>
      </c>
      <c r="Z100" s="102">
        <v>26.490861843875333</v>
      </c>
      <c r="AA100" s="102">
        <v>26.335347506969789</v>
      </c>
      <c r="AB100" s="102">
        <v>26.198727434602795</v>
      </c>
      <c r="AC100" s="102">
        <v>26.074305203119479</v>
      </c>
      <c r="AD100" s="102">
        <v>25.955951279892513</v>
      </c>
      <c r="AE100" s="102">
        <v>25.839402974170866</v>
      </c>
      <c r="AF100" s="102">
        <v>25.727358762321053</v>
      </c>
      <c r="AG100" s="102">
        <v>25.61158538815685</v>
      </c>
      <c r="AH100" s="102">
        <v>25.493078925087492</v>
      </c>
      <c r="AI100" s="102">
        <v>25.368120313199942</v>
      </c>
      <c r="AJ100" s="102">
        <v>25.237838528530496</v>
      </c>
      <c r="AK100" s="102">
        <v>25.1023988318276</v>
      </c>
      <c r="AL100" s="102">
        <v>24.96032775425779</v>
      </c>
      <c r="AM100" s="102">
        <v>24.812375895619738</v>
      </c>
      <c r="AN100" s="102">
        <v>24.655972881837567</v>
      </c>
      <c r="AO100" s="102">
        <v>24.491242460153714</v>
      </c>
      <c r="AP100" s="102">
        <v>24.315493281073962</v>
      </c>
      <c r="AQ100" s="102">
        <v>24.131201372288128</v>
      </c>
      <c r="AR100" s="102">
        <v>23.942738664414065</v>
      </c>
      <c r="AS100" s="102">
        <v>23.750262582694614</v>
      </c>
      <c r="AT100" s="102">
        <v>23.555693978779505</v>
      </c>
      <c r="AU100" s="102">
        <v>23.361168727582388</v>
      </c>
      <c r="AV100" s="102">
        <v>23.167326315755034</v>
      </c>
      <c r="AW100" s="102">
        <v>22.974970630264178</v>
      </c>
      <c r="AX100" s="102">
        <v>22.784591036875323</v>
      </c>
      <c r="AY100" s="102">
        <v>22.596220192301203</v>
      </c>
      <c r="AZ100" s="102">
        <v>22.411517648459562</v>
      </c>
    </row>
    <row r="101" spans="1:52">
      <c r="A101" s="103" t="s">
        <v>136</v>
      </c>
      <c r="B101" s="90">
        <v>33.103393903940024</v>
      </c>
      <c r="C101" s="90">
        <v>32.910189755478768</v>
      </c>
      <c r="D101" s="90">
        <v>32.83269094146543</v>
      </c>
      <c r="E101" s="90">
        <v>32.795986766394414</v>
      </c>
      <c r="F101" s="90">
        <v>32.726183914110045</v>
      </c>
      <c r="G101" s="90">
        <v>31.830209343694921</v>
      </c>
      <c r="H101" s="90">
        <v>31.650160921587176</v>
      </c>
      <c r="I101" s="90">
        <v>31.703300593371306</v>
      </c>
      <c r="J101" s="90">
        <v>31.814557375924686</v>
      </c>
      <c r="K101" s="90">
        <v>31.891041019381035</v>
      </c>
      <c r="L101" s="90">
        <v>31.591585302910648</v>
      </c>
      <c r="M101" s="90">
        <v>31.373619273122703</v>
      </c>
      <c r="N101" s="90">
        <v>31.358137984000969</v>
      </c>
      <c r="O101" s="90">
        <v>29.90553237127726</v>
      </c>
      <c r="P101" s="90">
        <v>29.269461840984714</v>
      </c>
      <c r="Q101" s="90">
        <v>29.215008993649608</v>
      </c>
      <c r="R101" s="90">
        <v>28.685630980256658</v>
      </c>
      <c r="S101" s="90">
        <v>28.221478410350869</v>
      </c>
      <c r="T101" s="90">
        <v>27.839168577546733</v>
      </c>
      <c r="U101" s="90">
        <v>27.533927990057666</v>
      </c>
      <c r="V101" s="90">
        <v>27.285188054595551</v>
      </c>
      <c r="W101" s="90">
        <v>27.054067102078907</v>
      </c>
      <c r="X101" s="90">
        <v>26.846032477560474</v>
      </c>
      <c r="Y101" s="90">
        <v>26.658388134000305</v>
      </c>
      <c r="Z101" s="90">
        <v>26.492462046045929</v>
      </c>
      <c r="AA101" s="90">
        <v>26.33886956743267</v>
      </c>
      <c r="AB101" s="90">
        <v>26.204867898717644</v>
      </c>
      <c r="AC101" s="90">
        <v>26.083709139191793</v>
      </c>
      <c r="AD101" s="90">
        <v>25.969651316465903</v>
      </c>
      <c r="AE101" s="90">
        <v>25.858446796192343</v>
      </c>
      <c r="AF101" s="90">
        <v>25.752961228310209</v>
      </c>
      <c r="AG101" s="90">
        <v>25.645089282624195</v>
      </c>
      <c r="AH101" s="90">
        <v>25.535587442995787</v>
      </c>
      <c r="AI101" s="90">
        <v>25.421135559078589</v>
      </c>
      <c r="AJ101" s="90">
        <v>25.303245834864779</v>
      </c>
      <c r="AK101" s="90">
        <v>25.182318504538674</v>
      </c>
      <c r="AL101" s="90">
        <v>25.056675831928366</v>
      </c>
      <c r="AM101" s="90">
        <v>24.927614890737676</v>
      </c>
      <c r="AN101" s="90">
        <v>24.792086963234539</v>
      </c>
      <c r="AO101" s="90">
        <v>24.650416794173832</v>
      </c>
      <c r="AP101" s="90">
        <v>24.499425255225152</v>
      </c>
      <c r="AQ101" s="90">
        <v>24.342312098266262</v>
      </c>
      <c r="AR101" s="90">
        <v>24.183723091333356</v>
      </c>
      <c r="AS101" s="90">
        <v>24.023751587446327</v>
      </c>
      <c r="AT101" s="90">
        <v>23.862879266865985</v>
      </c>
      <c r="AU101" s="90">
        <v>23.704059252853515</v>
      </c>
      <c r="AV101" s="90">
        <v>23.546612012169135</v>
      </c>
      <c r="AW101" s="90">
        <v>23.392681675152875</v>
      </c>
      <c r="AX101" s="90">
        <v>23.241141993030798</v>
      </c>
      <c r="AY101" s="90">
        <v>23.092470304472382</v>
      </c>
      <c r="AZ101" s="90">
        <v>22.947120601698533</v>
      </c>
    </row>
    <row r="102" spans="1:52">
      <c r="A102" s="103" t="s">
        <v>137</v>
      </c>
      <c r="B102" s="90">
        <v>0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14.239615802774331</v>
      </c>
      <c r="AA102" s="90">
        <v>14.251788093461752</v>
      </c>
      <c r="AB102" s="90">
        <v>14.291227828047461</v>
      </c>
      <c r="AC102" s="90">
        <v>14.294039436559784</v>
      </c>
      <c r="AD102" s="90">
        <v>14.266595363382798</v>
      </c>
      <c r="AE102" s="90">
        <v>14.251508383046069</v>
      </c>
      <c r="AF102" s="90">
        <v>14.23910239482036</v>
      </c>
      <c r="AG102" s="90">
        <v>14.234368700497212</v>
      </c>
      <c r="AH102" s="90">
        <v>14.225118975234055</v>
      </c>
      <c r="AI102" s="90">
        <v>14.211198442421328</v>
      </c>
      <c r="AJ102" s="90">
        <v>14.192268884148527</v>
      </c>
      <c r="AK102" s="90">
        <v>14.168687008392741</v>
      </c>
      <c r="AL102" s="90">
        <v>14.146194755946004</v>
      </c>
      <c r="AM102" s="90">
        <v>14.122701012720501</v>
      </c>
      <c r="AN102" s="90">
        <v>14.096454429826368</v>
      </c>
      <c r="AO102" s="90">
        <v>14.066359399618451</v>
      </c>
      <c r="AP102" s="90">
        <v>14.030237496860741</v>
      </c>
      <c r="AQ102" s="90">
        <v>13.993299966381551</v>
      </c>
      <c r="AR102" s="90">
        <v>13.95693472863544</v>
      </c>
      <c r="AS102" s="90">
        <v>13.921314223588899</v>
      </c>
      <c r="AT102" s="90">
        <v>13.883080833329961</v>
      </c>
      <c r="AU102" s="90">
        <v>13.846089003164192</v>
      </c>
      <c r="AV102" s="90">
        <v>13.808925900355961</v>
      </c>
      <c r="AW102" s="90">
        <v>13.772176990118604</v>
      </c>
      <c r="AX102" s="90">
        <v>13.735943963742143</v>
      </c>
      <c r="AY102" s="90">
        <v>13.701371075779695</v>
      </c>
      <c r="AZ102" s="90">
        <v>13.667759488982751</v>
      </c>
    </row>
    <row r="103" spans="1:52">
      <c r="A103" s="103" t="s">
        <v>138</v>
      </c>
      <c r="B103" s="90">
        <v>0</v>
      </c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21.575022672508364</v>
      </c>
      <c r="Z103" s="90">
        <v>21.708603630128593</v>
      </c>
      <c r="AA103" s="90">
        <v>21.713605333170616</v>
      </c>
      <c r="AB103" s="90">
        <v>21.64921946795145</v>
      </c>
      <c r="AC103" s="90">
        <v>21.639432874991776</v>
      </c>
      <c r="AD103" s="90">
        <v>21.613309646269293</v>
      </c>
      <c r="AE103" s="90">
        <v>21.595366776235963</v>
      </c>
      <c r="AF103" s="90">
        <v>21.578232846661258</v>
      </c>
      <c r="AG103" s="90">
        <v>21.553502596003845</v>
      </c>
      <c r="AH103" s="90">
        <v>21.522028958077875</v>
      </c>
      <c r="AI103" s="90">
        <v>21.488367660733214</v>
      </c>
      <c r="AJ103" s="90">
        <v>21.453418811439256</v>
      </c>
      <c r="AK103" s="90">
        <v>21.410186625049583</v>
      </c>
      <c r="AL103" s="90">
        <v>21.362850461555858</v>
      </c>
      <c r="AM103" s="90">
        <v>21.312985875470417</v>
      </c>
      <c r="AN103" s="90">
        <v>21.261228469443573</v>
      </c>
      <c r="AO103" s="90">
        <v>21.206447200142801</v>
      </c>
      <c r="AP103" s="90">
        <v>21.146374718346781</v>
      </c>
      <c r="AQ103" s="90">
        <v>21.08517613011259</v>
      </c>
      <c r="AR103" s="90">
        <v>21.024239318146744</v>
      </c>
      <c r="AS103" s="90">
        <v>20.963201898353145</v>
      </c>
      <c r="AT103" s="90">
        <v>20.902655455843814</v>
      </c>
      <c r="AU103" s="90">
        <v>20.843407997588073</v>
      </c>
      <c r="AV103" s="90">
        <v>20.785139154063401</v>
      </c>
      <c r="AW103" s="90">
        <v>20.727408297055966</v>
      </c>
      <c r="AX103" s="90">
        <v>20.670467654828681</v>
      </c>
      <c r="AY103" s="90">
        <v>20.615490212472896</v>
      </c>
      <c r="AZ103" s="90">
        <v>20.561420921105931</v>
      </c>
    </row>
    <row r="104" spans="1:52">
      <c r="A104" s="103" t="s">
        <v>145</v>
      </c>
      <c r="B104" s="90">
        <v>0</v>
      </c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>
        <v>0</v>
      </c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36.113275794258882</v>
      </c>
      <c r="S105" s="102">
        <v>36.155741293134156</v>
      </c>
      <c r="T105" s="102">
        <v>36.118244300095853</v>
      </c>
      <c r="U105" s="102">
        <v>36.083560656968707</v>
      </c>
      <c r="V105" s="102">
        <v>36.036072061383393</v>
      </c>
      <c r="W105" s="102">
        <v>36.036070627765902</v>
      </c>
      <c r="X105" s="102">
        <v>36.035982406046948</v>
      </c>
      <c r="Y105" s="102">
        <v>36.035597477002781</v>
      </c>
      <c r="Z105" s="102">
        <v>36.034858105751397</v>
      </c>
      <c r="AA105" s="102">
        <v>36.033928880602247</v>
      </c>
      <c r="AB105" s="102">
        <v>36.033145037605955</v>
      </c>
      <c r="AC105" s="102">
        <v>36.032474192191749</v>
      </c>
      <c r="AD105" s="102">
        <v>36.031897259645426</v>
      </c>
      <c r="AE105" s="102">
        <v>36.031402979433388</v>
      </c>
      <c r="AF105" s="102">
        <v>29.772893853292409</v>
      </c>
      <c r="AG105" s="102">
        <v>28.520936470290742</v>
      </c>
      <c r="AH105" s="102">
        <v>27.936066522052922</v>
      </c>
      <c r="AI105" s="102">
        <v>27.541360756881168</v>
      </c>
      <c r="AJ105" s="102">
        <v>27.191018603085883</v>
      </c>
      <c r="AK105" s="102">
        <v>26.86959951983178</v>
      </c>
      <c r="AL105" s="102">
        <v>26.57542099450998</v>
      </c>
      <c r="AM105" s="102">
        <v>26.299042372840976</v>
      </c>
      <c r="AN105" s="102">
        <v>26.022440258038277</v>
      </c>
      <c r="AO105" s="102">
        <v>25.741314591612717</v>
      </c>
      <c r="AP105" s="102">
        <v>25.469819041455803</v>
      </c>
      <c r="AQ105" s="102">
        <v>25.209948912493925</v>
      </c>
      <c r="AR105" s="102">
        <v>24.968582930964978</v>
      </c>
      <c r="AS105" s="102">
        <v>24.740032729038671</v>
      </c>
      <c r="AT105" s="102">
        <v>24.523001068473942</v>
      </c>
      <c r="AU105" s="102">
        <v>24.314680911328391</v>
      </c>
      <c r="AV105" s="102">
        <v>24.121095504338374</v>
      </c>
      <c r="AW105" s="102">
        <v>23.941516884865401</v>
      </c>
      <c r="AX105" s="102">
        <v>23.771850741758591</v>
      </c>
      <c r="AY105" s="102">
        <v>23.615817038534708</v>
      </c>
      <c r="AZ105" s="102">
        <v>23.473891336954466</v>
      </c>
    </row>
    <row r="106" spans="1:52">
      <c r="A106" s="103" t="s">
        <v>140</v>
      </c>
      <c r="B106" s="90">
        <v>0</v>
      </c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23.203426453148449</v>
      </c>
      <c r="AG106" s="90">
        <v>23.162428527913178</v>
      </c>
      <c r="AH106" s="90">
        <v>23.115000695135468</v>
      </c>
      <c r="AI106" s="90">
        <v>23.076922236104611</v>
      </c>
      <c r="AJ106" s="90">
        <v>23.037136451578405</v>
      </c>
      <c r="AK106" s="90">
        <v>22.996218144228703</v>
      </c>
      <c r="AL106" s="90">
        <v>22.955925702544771</v>
      </c>
      <c r="AM106" s="90">
        <v>22.911581671672355</v>
      </c>
      <c r="AN106" s="90">
        <v>22.864715654076701</v>
      </c>
      <c r="AO106" s="90">
        <v>22.814875511197325</v>
      </c>
      <c r="AP106" s="90">
        <v>22.763137982529098</v>
      </c>
      <c r="AQ106" s="90">
        <v>22.709967679722492</v>
      </c>
      <c r="AR106" s="90">
        <v>22.655932864785182</v>
      </c>
      <c r="AS106" s="90">
        <v>22.602062939301501</v>
      </c>
      <c r="AT106" s="90">
        <v>22.548174748132897</v>
      </c>
      <c r="AU106" s="90">
        <v>22.49401767190275</v>
      </c>
      <c r="AV106" s="90">
        <v>22.440587148447186</v>
      </c>
      <c r="AW106" s="90">
        <v>22.387960614275745</v>
      </c>
      <c r="AX106" s="90">
        <v>22.335447856063432</v>
      </c>
      <c r="AY106" s="90">
        <v>22.283705430864241</v>
      </c>
      <c r="AZ106" s="90">
        <v>22.23272651222576</v>
      </c>
    </row>
    <row r="107" spans="1:52">
      <c r="A107" s="103" t="s">
        <v>148</v>
      </c>
      <c r="B107" s="90">
        <v>0</v>
      </c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36.113275794258882</v>
      </c>
      <c r="S107" s="90">
        <v>36.155741293134156</v>
      </c>
      <c r="T107" s="90">
        <v>36.118244300095853</v>
      </c>
      <c r="U107" s="90">
        <v>36.083560656968707</v>
      </c>
      <c r="V107" s="90">
        <v>36.036072061383393</v>
      </c>
      <c r="W107" s="90">
        <v>36.036070627765902</v>
      </c>
      <c r="X107" s="90">
        <v>36.035982406046948</v>
      </c>
      <c r="Y107" s="90">
        <v>36.035597477002781</v>
      </c>
      <c r="Z107" s="90">
        <v>36.034858105751397</v>
      </c>
      <c r="AA107" s="90">
        <v>36.033928880602247</v>
      </c>
      <c r="AB107" s="90">
        <v>36.033145037605955</v>
      </c>
      <c r="AC107" s="90">
        <v>36.032474192191749</v>
      </c>
      <c r="AD107" s="90">
        <v>36.031897259645426</v>
      </c>
      <c r="AE107" s="90">
        <v>36.031402979433388</v>
      </c>
      <c r="AF107" s="90">
        <v>35.785078295231791</v>
      </c>
      <c r="AG107" s="90">
        <v>35.667578726390218</v>
      </c>
      <c r="AH107" s="90">
        <v>35.602307740678064</v>
      </c>
      <c r="AI107" s="90">
        <v>35.538481287039424</v>
      </c>
      <c r="AJ107" s="90">
        <v>35.484018087272474</v>
      </c>
      <c r="AK107" s="90">
        <v>35.432986344891127</v>
      </c>
      <c r="AL107" s="90">
        <v>35.384445434827981</v>
      </c>
      <c r="AM107" s="90">
        <v>35.335534827734882</v>
      </c>
      <c r="AN107" s="90">
        <v>35.283728922156747</v>
      </c>
      <c r="AO107" s="90">
        <v>35.227035739917895</v>
      </c>
      <c r="AP107" s="90">
        <v>35.16742793423105</v>
      </c>
      <c r="AQ107" s="90">
        <v>35.105210944125737</v>
      </c>
      <c r="AR107" s="90">
        <v>35.04105950692049</v>
      </c>
      <c r="AS107" s="90">
        <v>34.974382962805933</v>
      </c>
      <c r="AT107" s="90">
        <v>34.905931476120635</v>
      </c>
      <c r="AU107" s="90">
        <v>34.83332321019563</v>
      </c>
      <c r="AV107" s="90">
        <v>34.76013674087902</v>
      </c>
      <c r="AW107" s="90">
        <v>34.686536511617177</v>
      </c>
      <c r="AX107" s="90">
        <v>34.611081895612614</v>
      </c>
      <c r="AY107" s="90">
        <v>34.538361076354761</v>
      </c>
      <c r="AZ107" s="90">
        <v>34.467142520483407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>
        <v>8.8292099572441209</v>
      </c>
      <c r="C109" s="100">
        <v>8.6564085536109356</v>
      </c>
      <c r="D109" s="100">
        <v>8.5798100231442547</v>
      </c>
      <c r="E109" s="100">
        <v>8.4822082932857352</v>
      </c>
      <c r="F109" s="100">
        <v>8.3750930643808132</v>
      </c>
      <c r="G109" s="100">
        <v>8.3037017133321847</v>
      </c>
      <c r="H109" s="100">
        <v>8.2251562009700425</v>
      </c>
      <c r="I109" s="100">
        <v>8.1354908272553565</v>
      </c>
      <c r="J109" s="100">
        <v>8.0661007187866485</v>
      </c>
      <c r="K109" s="100">
        <v>7.9884053613369908</v>
      </c>
      <c r="L109" s="100">
        <v>7.9301895962116014</v>
      </c>
      <c r="M109" s="100">
        <v>7.8655085926380677</v>
      </c>
      <c r="N109" s="100">
        <v>7.8156854041597139</v>
      </c>
      <c r="O109" s="100">
        <v>7.721065885081825</v>
      </c>
      <c r="P109" s="100">
        <v>7.636430923797306</v>
      </c>
      <c r="Q109" s="100">
        <v>7.5788705779275896</v>
      </c>
      <c r="R109" s="100">
        <v>7.5085109633832747</v>
      </c>
      <c r="S109" s="100">
        <v>7.421615830791616</v>
      </c>
      <c r="T109" s="100">
        <v>7.2758293586617784</v>
      </c>
      <c r="U109" s="100">
        <v>7.1245000446856723</v>
      </c>
      <c r="V109" s="100">
        <v>6.9673825799689997</v>
      </c>
      <c r="W109" s="100">
        <v>6.8141142849332352</v>
      </c>
      <c r="X109" s="100">
        <v>6.6659433348178503</v>
      </c>
      <c r="Y109" s="100">
        <v>6.5258709342189301</v>
      </c>
      <c r="Z109" s="100">
        <v>6.3930953237321768</v>
      </c>
      <c r="AA109" s="100">
        <v>6.2673870057080077</v>
      </c>
      <c r="AB109" s="100">
        <v>6.1532272434391491</v>
      </c>
      <c r="AC109" s="100">
        <v>6.050375624250667</v>
      </c>
      <c r="AD109" s="100">
        <v>5.9575671330452442</v>
      </c>
      <c r="AE109" s="100">
        <v>5.8724665875596722</v>
      </c>
      <c r="AF109" s="100">
        <v>5.7919519702891291</v>
      </c>
      <c r="AG109" s="100">
        <v>5.7140618511878021</v>
      </c>
      <c r="AH109" s="100">
        <v>5.636790827501124</v>
      </c>
      <c r="AI109" s="100">
        <v>5.5603242400428732</v>
      </c>
      <c r="AJ109" s="100">
        <v>5.4829650487400139</v>
      </c>
      <c r="AK109" s="100">
        <v>5.4048440351446772</v>
      </c>
      <c r="AL109" s="100">
        <v>5.3261967652010611</v>
      </c>
      <c r="AM109" s="100">
        <v>5.2476974397493246</v>
      </c>
      <c r="AN109" s="100">
        <v>5.1701089312259443</v>
      </c>
      <c r="AO109" s="100">
        <v>5.0943266948447326</v>
      </c>
      <c r="AP109" s="100">
        <v>5.0209318819785489</v>
      </c>
      <c r="AQ109" s="100">
        <v>4.9506733576848978</v>
      </c>
      <c r="AR109" s="100">
        <v>4.8838808039650532</v>
      </c>
      <c r="AS109" s="100">
        <v>4.820891380002009</v>
      </c>
      <c r="AT109" s="100">
        <v>4.7614162603990167</v>
      </c>
      <c r="AU109" s="100">
        <v>4.7054861516064985</v>
      </c>
      <c r="AV109" s="100">
        <v>4.652829698566145</v>
      </c>
      <c r="AW109" s="100">
        <v>4.6033347777539202</v>
      </c>
      <c r="AX109" s="100">
        <v>4.5564866254011811</v>
      </c>
      <c r="AY109" s="100">
        <v>4.5119235109152385</v>
      </c>
      <c r="AZ109" s="100">
        <v>4.4690121169389396</v>
      </c>
    </row>
    <row r="110" spans="1:52">
      <c r="A110" s="101" t="s">
        <v>130</v>
      </c>
      <c r="B110" s="102">
        <v>8.8298000150071427</v>
      </c>
      <c r="C110" s="102">
        <v>8.6570491941156025</v>
      </c>
      <c r="D110" s="102">
        <v>8.5804558758158596</v>
      </c>
      <c r="E110" s="102">
        <v>8.4828233711023255</v>
      </c>
      <c r="F110" s="102">
        <v>8.3758262703622393</v>
      </c>
      <c r="G110" s="102">
        <v>8.3043887177602116</v>
      </c>
      <c r="H110" s="102">
        <v>8.2258362736078521</v>
      </c>
      <c r="I110" s="102">
        <v>8.1361369387057678</v>
      </c>
      <c r="J110" s="102">
        <v>8.0667097528156901</v>
      </c>
      <c r="K110" s="102">
        <v>7.9890378205777131</v>
      </c>
      <c r="L110" s="102">
        <v>7.9308015280954436</v>
      </c>
      <c r="M110" s="102">
        <v>7.8662068821701734</v>
      </c>
      <c r="N110" s="102">
        <v>7.8169511554693214</v>
      </c>
      <c r="O110" s="102">
        <v>7.7229025426861844</v>
      </c>
      <c r="P110" s="102">
        <v>7.6388473738080647</v>
      </c>
      <c r="Q110" s="102">
        <v>7.5819216050075804</v>
      </c>
      <c r="R110" s="102">
        <v>7.5132712457106967</v>
      </c>
      <c r="S110" s="102">
        <v>7.4287733755398513</v>
      </c>
      <c r="T110" s="102">
        <v>7.285765777794448</v>
      </c>
      <c r="U110" s="102">
        <v>7.1374921186957705</v>
      </c>
      <c r="V110" s="102">
        <v>6.9963167984202732</v>
      </c>
      <c r="W110" s="102">
        <v>6.8581268618951885</v>
      </c>
      <c r="X110" s="102">
        <v>6.723117661330412</v>
      </c>
      <c r="Y110" s="102">
        <v>6.5943035625115476</v>
      </c>
      <c r="Z110" s="102">
        <v>6.4730900533419327</v>
      </c>
      <c r="AA110" s="102">
        <v>6.361081338111493</v>
      </c>
      <c r="AB110" s="102">
        <v>6.2624717050045504</v>
      </c>
      <c r="AC110" s="102">
        <v>6.1768373809701274</v>
      </c>
      <c r="AD110" s="102">
        <v>6.1030987974190332</v>
      </c>
      <c r="AE110" s="102">
        <v>6.0390242836147374</v>
      </c>
      <c r="AF110" s="102">
        <v>5.9818695595027203</v>
      </c>
      <c r="AG110" s="102">
        <v>5.9299921000176301</v>
      </c>
      <c r="AH110" s="102">
        <v>5.8818198655182634</v>
      </c>
      <c r="AI110" s="102">
        <v>5.836994585582679</v>
      </c>
      <c r="AJ110" s="102">
        <v>5.7937303205294066</v>
      </c>
      <c r="AK110" s="102">
        <v>5.7515803588416672</v>
      </c>
      <c r="AL110" s="102">
        <v>5.7102625335539212</v>
      </c>
      <c r="AM110" s="102">
        <v>5.6696423928772575</v>
      </c>
      <c r="AN110" s="102">
        <v>5.6297277877826577</v>
      </c>
      <c r="AO110" s="102">
        <v>5.5904056955318309</v>
      </c>
      <c r="AP110" s="102">
        <v>5.5517138599987037</v>
      </c>
      <c r="AQ110" s="102">
        <v>5.5135235396155737</v>
      </c>
      <c r="AR110" s="102">
        <v>5.4759383142816009</v>
      </c>
      <c r="AS110" s="102">
        <v>5.4388614137899296</v>
      </c>
      <c r="AT110" s="102">
        <v>5.4024120111133538</v>
      </c>
      <c r="AU110" s="102">
        <v>5.3665518170596327</v>
      </c>
      <c r="AV110" s="102">
        <v>5.3314445605464629</v>
      </c>
      <c r="AW110" s="102">
        <v>5.2969961608366001</v>
      </c>
      <c r="AX110" s="102">
        <v>5.2632680396517522</v>
      </c>
      <c r="AY110" s="102">
        <v>5.2301476692170406</v>
      </c>
      <c r="AZ110" s="102">
        <v>5.1973694161360511</v>
      </c>
    </row>
    <row r="111" spans="1:52">
      <c r="A111" s="103" t="s">
        <v>141</v>
      </c>
      <c r="B111" s="90">
        <v>11.411131351510976</v>
      </c>
      <c r="C111" s="90">
        <v>11.036506952724261</v>
      </c>
      <c r="D111" s="90">
        <v>10.597429177637382</v>
      </c>
      <c r="E111" s="90">
        <v>10.377497917957706</v>
      </c>
      <c r="F111" s="90">
        <v>10.319832949327578</v>
      </c>
      <c r="G111" s="90">
        <v>10.153300354743932</v>
      </c>
      <c r="H111" s="90">
        <v>9.9448563517380908</v>
      </c>
      <c r="I111" s="90">
        <v>9.8391564530557805</v>
      </c>
      <c r="J111" s="90">
        <v>9.7537364496036059</v>
      </c>
      <c r="K111" s="90">
        <v>9.6181287383479841</v>
      </c>
      <c r="L111" s="90">
        <v>9.5411853389184706</v>
      </c>
      <c r="M111" s="90">
        <v>9.4944498362491778</v>
      </c>
      <c r="N111" s="90">
        <v>9.4796253083320003</v>
      </c>
      <c r="O111" s="90">
        <v>9.4791130010025988</v>
      </c>
      <c r="P111" s="90">
        <v>9.3446252302862671</v>
      </c>
      <c r="Q111" s="90">
        <v>9.3206204449103893</v>
      </c>
      <c r="R111" s="90">
        <v>9.6405313195241238</v>
      </c>
      <c r="S111" s="90">
        <v>9.66755948881252</v>
      </c>
      <c r="T111" s="90">
        <v>9.3403178986757265</v>
      </c>
      <c r="U111" s="90">
        <v>9.0973620266932116</v>
      </c>
      <c r="V111" s="90">
        <v>8.9347338553904425</v>
      </c>
      <c r="W111" s="90">
        <v>8.7977056965455525</v>
      </c>
      <c r="X111" s="90">
        <v>8.6817114707548733</v>
      </c>
      <c r="Y111" s="90">
        <v>8.5864632061445949</v>
      </c>
      <c r="Z111" s="90">
        <v>8.5069373682844809</v>
      </c>
      <c r="AA111" s="90">
        <v>8.4392852846663313</v>
      </c>
      <c r="AB111" s="90">
        <v>8.3835356088482946</v>
      </c>
      <c r="AC111" s="90">
        <v>8.3350425377244441</v>
      </c>
      <c r="AD111" s="90">
        <v>8.2912766453091571</v>
      </c>
      <c r="AE111" s="90">
        <v>8.249473380598813</v>
      </c>
      <c r="AF111" s="90">
        <v>8.207936638661117</v>
      </c>
      <c r="AG111" s="90">
        <v>8.1663331466927591</v>
      </c>
      <c r="AH111" s="90">
        <v>8.124696369473547</v>
      </c>
      <c r="AI111" s="90">
        <v>8.0829356221423652</v>
      </c>
      <c r="AJ111" s="90">
        <v>8.0403705921967301</v>
      </c>
      <c r="AK111" s="90">
        <v>7.9971563755987134</v>
      </c>
      <c r="AL111" s="90">
        <v>7.9534535849956871</v>
      </c>
      <c r="AM111" s="90">
        <v>7.9094750765435808</v>
      </c>
      <c r="AN111" s="90">
        <v>7.8653484873859103</v>
      </c>
      <c r="AO111" s="90">
        <v>7.8215178512357877</v>
      </c>
      <c r="AP111" s="90">
        <v>7.7781462085721653</v>
      </c>
      <c r="AQ111" s="90">
        <v>7.7352676657038737</v>
      </c>
      <c r="AR111" s="90">
        <v>7.6927773569355802</v>
      </c>
      <c r="AS111" s="90">
        <v>7.6510709593983375</v>
      </c>
      <c r="AT111" s="90">
        <v>7.6096708689161305</v>
      </c>
      <c r="AU111" s="90">
        <v>7.5688548840800545</v>
      </c>
      <c r="AV111" s="90">
        <v>7.5289261120698301</v>
      </c>
      <c r="AW111" s="90">
        <v>7.4894267062267197</v>
      </c>
      <c r="AX111" s="90">
        <v>7.4501513970060129</v>
      </c>
      <c r="AY111" s="90">
        <v>7.4121163384436946</v>
      </c>
      <c r="AZ111" s="90">
        <v>7.3746131864930193</v>
      </c>
    </row>
    <row r="112" spans="1:52">
      <c r="A112" s="103" t="s">
        <v>131</v>
      </c>
      <c r="B112" s="90">
        <v>9.1764945935409674</v>
      </c>
      <c r="C112" s="90">
        <v>9.0813180773799829</v>
      </c>
      <c r="D112" s="90">
        <v>9.032615168164952</v>
      </c>
      <c r="E112" s="90">
        <v>8.9617193867578102</v>
      </c>
      <c r="F112" s="90">
        <v>8.8778444634866833</v>
      </c>
      <c r="G112" s="90">
        <v>8.8306489436566817</v>
      </c>
      <c r="H112" s="90">
        <v>8.7430704659668539</v>
      </c>
      <c r="I112" s="90">
        <v>8.6853071134744209</v>
      </c>
      <c r="J112" s="90">
        <v>8.4992726748827554</v>
      </c>
      <c r="K112" s="90">
        <v>8.3802200918373302</v>
      </c>
      <c r="L112" s="90">
        <v>8.2063082663950553</v>
      </c>
      <c r="M112" s="90">
        <v>8.1170126211126803</v>
      </c>
      <c r="N112" s="90">
        <v>8.0380806245190328</v>
      </c>
      <c r="O112" s="90">
        <v>7.9279763789762239</v>
      </c>
      <c r="P112" s="90">
        <v>7.8306560279117106</v>
      </c>
      <c r="Q112" s="90">
        <v>7.7363784610585231</v>
      </c>
      <c r="R112" s="90">
        <v>7.6834762013389861</v>
      </c>
      <c r="S112" s="90">
        <v>7.6053839084505137</v>
      </c>
      <c r="T112" s="90">
        <v>7.3987834063260944</v>
      </c>
      <c r="U112" s="90">
        <v>7.1847774172827501</v>
      </c>
      <c r="V112" s="90">
        <v>6.9758802708574343</v>
      </c>
      <c r="W112" s="90">
        <v>6.7846208573194211</v>
      </c>
      <c r="X112" s="90">
        <v>6.612514427446178</v>
      </c>
      <c r="Y112" s="90">
        <v>6.457793349518715</v>
      </c>
      <c r="Z112" s="90">
        <v>6.320853371785482</v>
      </c>
      <c r="AA112" s="90">
        <v>6.2013026399505407</v>
      </c>
      <c r="AB112" s="90">
        <v>6.100893957577096</v>
      </c>
      <c r="AC112" s="90">
        <v>6.0167390121631694</v>
      </c>
      <c r="AD112" s="90">
        <v>5.9459337780567614</v>
      </c>
      <c r="AE112" s="90">
        <v>5.8852505449766239</v>
      </c>
      <c r="AF112" s="90">
        <v>5.8319164103208694</v>
      </c>
      <c r="AG112" s="90">
        <v>5.7844572034849913</v>
      </c>
      <c r="AH112" s="90">
        <v>5.7411768132900356</v>
      </c>
      <c r="AI112" s="90">
        <v>5.700808696304839</v>
      </c>
      <c r="AJ112" s="90">
        <v>5.6623440606260456</v>
      </c>
      <c r="AK112" s="90">
        <v>5.6252799271060789</v>
      </c>
      <c r="AL112" s="90">
        <v>5.5893316946972496</v>
      </c>
      <c r="AM112" s="90">
        <v>5.5542990082977326</v>
      </c>
      <c r="AN112" s="90">
        <v>5.5201787357345768</v>
      </c>
      <c r="AO112" s="90">
        <v>5.4867842213587874</v>
      </c>
      <c r="AP112" s="90">
        <v>5.454062023580061</v>
      </c>
      <c r="AQ112" s="90">
        <v>5.4218993918894718</v>
      </c>
      <c r="AR112" s="90">
        <v>5.3900576233157569</v>
      </c>
      <c r="AS112" s="90">
        <v>5.3586279788639191</v>
      </c>
      <c r="AT112" s="90">
        <v>5.3275536938758812</v>
      </c>
      <c r="AU112" s="90">
        <v>5.2968967432742557</v>
      </c>
      <c r="AV112" s="90">
        <v>5.2666033170289124</v>
      </c>
      <c r="AW112" s="90">
        <v>5.2367414965615522</v>
      </c>
      <c r="AX112" s="90">
        <v>5.2072866022289279</v>
      </c>
      <c r="AY112" s="90">
        <v>5.1783186750013783</v>
      </c>
      <c r="AZ112" s="90">
        <v>5.1496271443508963</v>
      </c>
    </row>
    <row r="113" spans="1:52">
      <c r="A113" s="103" t="s">
        <v>142</v>
      </c>
      <c r="B113" s="90">
        <v>10.392735974571584</v>
      </c>
      <c r="C113" s="90">
        <v>10.144831594826492</v>
      </c>
      <c r="D113" s="90">
        <v>9.9323816535242315</v>
      </c>
      <c r="E113" s="90">
        <v>9.7560534486817847</v>
      </c>
      <c r="F113" s="90">
        <v>9.6500866485728043</v>
      </c>
      <c r="G113" s="90">
        <v>9.5479381691399166</v>
      </c>
      <c r="H113" s="90">
        <v>9.4319706229553901</v>
      </c>
      <c r="I113" s="90">
        <v>9.408577623190741</v>
      </c>
      <c r="J113" s="90">
        <v>9.2866074428940912</v>
      </c>
      <c r="K113" s="90">
        <v>9.074002025392419</v>
      </c>
      <c r="L113" s="90">
        <v>8.8630982554332771</v>
      </c>
      <c r="M113" s="90">
        <v>8.8013337282501105</v>
      </c>
      <c r="N113" s="90">
        <v>8.6957666614829154</v>
      </c>
      <c r="O113" s="90">
        <v>8.6856815875487445</v>
      </c>
      <c r="P113" s="90">
        <v>8.5983294554093757</v>
      </c>
      <c r="Q113" s="90">
        <v>8.5941252371741825</v>
      </c>
      <c r="R113" s="90">
        <v>8.5054493671399847</v>
      </c>
      <c r="S113" s="90">
        <v>8.4015268736673239</v>
      </c>
      <c r="T113" s="90">
        <v>8.2890531728747714</v>
      </c>
      <c r="U113" s="90">
        <v>8.1618782558873573</v>
      </c>
      <c r="V113" s="90">
        <v>8.0424836092180172</v>
      </c>
      <c r="W113" s="90">
        <v>7.9200942542095474</v>
      </c>
      <c r="X113" s="90">
        <v>7.7990043194554817</v>
      </c>
      <c r="Y113" s="90">
        <v>7.6791911013615639</v>
      </c>
      <c r="Z113" s="90">
        <v>7.5645643552489279</v>
      </c>
      <c r="AA113" s="90">
        <v>7.4608313374640423</v>
      </c>
      <c r="AB113" s="90">
        <v>7.3711457321151785</v>
      </c>
      <c r="AC113" s="90">
        <v>7.2952305991022248</v>
      </c>
      <c r="AD113" s="90">
        <v>7.2313891393191021</v>
      </c>
      <c r="AE113" s="90">
        <v>7.176573833362653</v>
      </c>
      <c r="AF113" s="90">
        <v>7.1279160222468123</v>
      </c>
      <c r="AG113" s="90">
        <v>7.0832490117502678</v>
      </c>
      <c r="AH113" s="90">
        <v>7.0410265491154682</v>
      </c>
      <c r="AI113" s="90">
        <v>7.00038506131283</v>
      </c>
      <c r="AJ113" s="90">
        <v>6.9606240199562937</v>
      </c>
      <c r="AK113" s="90">
        <v>6.9213149135162233</v>
      </c>
      <c r="AL113" s="90">
        <v>6.8823072766832256</v>
      </c>
      <c r="AM113" s="90">
        <v>6.8435483743527774</v>
      </c>
      <c r="AN113" s="90">
        <v>6.8049723710818153</v>
      </c>
      <c r="AO113" s="90">
        <v>6.7665436791815115</v>
      </c>
      <c r="AP113" s="90">
        <v>6.7283887261679087</v>
      </c>
      <c r="AQ113" s="90">
        <v>6.6904232574323732</v>
      </c>
      <c r="AR113" s="90">
        <v>6.6524167701209853</v>
      </c>
      <c r="AS113" s="90">
        <v>6.6148333161658401</v>
      </c>
      <c r="AT113" s="90">
        <v>6.5772955268146767</v>
      </c>
      <c r="AU113" s="90">
        <v>6.5400603327355116</v>
      </c>
      <c r="AV113" s="90">
        <v>6.5032248595863456</v>
      </c>
      <c r="AW113" s="90">
        <v>6.4668240964816324</v>
      </c>
      <c r="AX113" s="90">
        <v>6.4308823622818787</v>
      </c>
      <c r="AY113" s="90">
        <v>6.3955407432446361</v>
      </c>
      <c r="AZ113" s="90">
        <v>6.3606719420249016</v>
      </c>
    </row>
    <row r="114" spans="1:52">
      <c r="A114" s="103" t="s">
        <v>143</v>
      </c>
      <c r="B114" s="90">
        <v>0</v>
      </c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7.1667292932387037</v>
      </c>
      <c r="S114" s="90">
        <v>7.145071642139329</v>
      </c>
      <c r="T114" s="90">
        <v>7.1150004110059273</v>
      </c>
      <c r="U114" s="90">
        <v>7.0838955508061465</v>
      </c>
      <c r="V114" s="90">
        <v>7.0446264043257747</v>
      </c>
      <c r="W114" s="90">
        <v>7.004539526518669</v>
      </c>
      <c r="X114" s="90">
        <v>6.975968003071265</v>
      </c>
      <c r="Y114" s="90">
        <v>6.950912198249461</v>
      </c>
      <c r="Z114" s="90">
        <v>6.925493284380587</v>
      </c>
      <c r="AA114" s="90">
        <v>6.8963472280804821</v>
      </c>
      <c r="AB114" s="90">
        <v>6.8643322961872899</v>
      </c>
      <c r="AC114" s="90">
        <v>6.8306007343849231</v>
      </c>
      <c r="AD114" s="90">
        <v>6.7952391649623856</v>
      </c>
      <c r="AE114" s="90">
        <v>6.7590290446224204</v>
      </c>
      <c r="AF114" s="90">
        <v>6.7215137652158718</v>
      </c>
      <c r="AG114" s="90">
        <v>6.6834248649804664</v>
      </c>
      <c r="AH114" s="90">
        <v>6.6451853197102588</v>
      </c>
      <c r="AI114" s="90">
        <v>6.608149784718619</v>
      </c>
      <c r="AJ114" s="90">
        <v>6.5714862523014945</v>
      </c>
      <c r="AK114" s="90">
        <v>6.5351618585341544</v>
      </c>
      <c r="AL114" s="90">
        <v>6.4990713056890304</v>
      </c>
      <c r="AM114" s="90">
        <v>6.4633580510195934</v>
      </c>
      <c r="AN114" s="90">
        <v>6.4279552457016074</v>
      </c>
      <c r="AO114" s="90">
        <v>6.3927540493632975</v>
      </c>
      <c r="AP114" s="90">
        <v>6.3577368017104234</v>
      </c>
      <c r="AQ114" s="90">
        <v>6.3228742918894376</v>
      </c>
      <c r="AR114" s="90">
        <v>6.2882314327879865</v>
      </c>
      <c r="AS114" s="90">
        <v>6.2537599793234131</v>
      </c>
      <c r="AT114" s="90">
        <v>6.2196119182725536</v>
      </c>
      <c r="AU114" s="90">
        <v>6.1858401829469791</v>
      </c>
      <c r="AV114" s="90">
        <v>6.1525287060267431</v>
      </c>
      <c r="AW114" s="90">
        <v>6.119548876674286</v>
      </c>
      <c r="AX114" s="90">
        <v>6.0869874259061785</v>
      </c>
      <c r="AY114" s="90">
        <v>6.0547246708756841</v>
      </c>
      <c r="AZ114" s="90">
        <v>6.0224794477313441</v>
      </c>
    </row>
    <row r="115" spans="1:52">
      <c r="A115" s="103" t="s">
        <v>132</v>
      </c>
      <c r="B115" s="90">
        <v>8.7570958878720191</v>
      </c>
      <c r="C115" s="90">
        <v>8.5752872289115167</v>
      </c>
      <c r="D115" s="90">
        <v>8.4996734871037294</v>
      </c>
      <c r="E115" s="90">
        <v>8.4053082039871025</v>
      </c>
      <c r="F115" s="90">
        <v>8.3027575184566693</v>
      </c>
      <c r="G115" s="90">
        <v>8.2354743603976051</v>
      </c>
      <c r="H115" s="90">
        <v>8.1610355661580005</v>
      </c>
      <c r="I115" s="90">
        <v>8.0748278340257382</v>
      </c>
      <c r="J115" s="90">
        <v>8.0173718534577425</v>
      </c>
      <c r="K115" s="90">
        <v>7.9453251488318068</v>
      </c>
      <c r="L115" s="90">
        <v>7.8973931838701885</v>
      </c>
      <c r="M115" s="90">
        <v>7.835582635951547</v>
      </c>
      <c r="N115" s="90">
        <v>7.7884999856622583</v>
      </c>
      <c r="O115" s="90">
        <v>7.6947951617562751</v>
      </c>
      <c r="P115" s="90">
        <v>7.6124596191908953</v>
      </c>
      <c r="Q115" s="90">
        <v>7.5575374760162806</v>
      </c>
      <c r="R115" s="90">
        <v>7.4862932423664521</v>
      </c>
      <c r="S115" s="90">
        <v>7.401463661241551</v>
      </c>
      <c r="T115" s="90">
        <v>7.2633809061288019</v>
      </c>
      <c r="U115" s="90">
        <v>7.1189893248618663</v>
      </c>
      <c r="V115" s="90">
        <v>6.9813756063107544</v>
      </c>
      <c r="W115" s="90">
        <v>6.8456239220795956</v>
      </c>
      <c r="X115" s="90">
        <v>6.7119581252326945</v>
      </c>
      <c r="Y115" s="90">
        <v>6.5836309678659211</v>
      </c>
      <c r="Z115" s="90">
        <v>6.4622023948838478</v>
      </c>
      <c r="AA115" s="90">
        <v>6.3494811043434138</v>
      </c>
      <c r="AB115" s="90">
        <v>6.2498209837508067</v>
      </c>
      <c r="AC115" s="90">
        <v>6.1629852297492445</v>
      </c>
      <c r="AD115" s="90">
        <v>6.0879986804581305</v>
      </c>
      <c r="AE115" s="90">
        <v>6.0227006010208441</v>
      </c>
      <c r="AF115" s="90">
        <v>5.9643257409673289</v>
      </c>
      <c r="AG115" s="90">
        <v>5.9112124269479143</v>
      </c>
      <c r="AH115" s="90">
        <v>5.8617646964108348</v>
      </c>
      <c r="AI115" s="90">
        <v>5.8156695251532318</v>
      </c>
      <c r="AJ115" s="90">
        <v>5.771085576298141</v>
      </c>
      <c r="AK115" s="90">
        <v>5.7275745741009443</v>
      </c>
      <c r="AL115" s="90">
        <v>5.6848345166065046</v>
      </c>
      <c r="AM115" s="90">
        <v>5.642740204266441</v>
      </c>
      <c r="AN115" s="90">
        <v>5.6012749809450462</v>
      </c>
      <c r="AO115" s="90">
        <v>5.5603329908512267</v>
      </c>
      <c r="AP115" s="90">
        <v>5.5199355474967646</v>
      </c>
      <c r="AQ115" s="90">
        <v>5.4799695989153623</v>
      </c>
      <c r="AR115" s="90">
        <v>5.4405349820892486</v>
      </c>
      <c r="AS115" s="90">
        <v>5.4015494140855198</v>
      </c>
      <c r="AT115" s="90">
        <v>5.3631151966032968</v>
      </c>
      <c r="AU115" s="90">
        <v>5.3252183990471558</v>
      </c>
      <c r="AV115" s="90">
        <v>5.2880214695482417</v>
      </c>
      <c r="AW115" s="90">
        <v>5.2514540267669183</v>
      </c>
      <c r="AX115" s="90">
        <v>5.2155558334075627</v>
      </c>
      <c r="AY115" s="90">
        <v>5.1802538063021961</v>
      </c>
      <c r="AZ115" s="90">
        <v>5.1452655516701862</v>
      </c>
    </row>
    <row r="116" spans="1:52">
      <c r="A116" s="103" t="s">
        <v>133</v>
      </c>
      <c r="B116" s="90">
        <v>0</v>
      </c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5.4219471451668593</v>
      </c>
      <c r="S116" s="90">
        <v>5.4962972349960575</v>
      </c>
      <c r="T116" s="90">
        <v>5.6332488833894514</v>
      </c>
      <c r="U116" s="90">
        <v>5.639289264253339</v>
      </c>
      <c r="V116" s="90">
        <v>5.6128340547360525</v>
      </c>
      <c r="W116" s="90">
        <v>5.6148412616172019</v>
      </c>
      <c r="X116" s="90">
        <v>5.5959346176022482</v>
      </c>
      <c r="Y116" s="90">
        <v>5.5788000448918362</v>
      </c>
      <c r="Z116" s="90">
        <v>5.5602355834251478</v>
      </c>
      <c r="AA116" s="90">
        <v>5.5445823940775698</v>
      </c>
      <c r="AB116" s="90">
        <v>5.5222708072913109</v>
      </c>
      <c r="AC116" s="90">
        <v>5.4979743719089358</v>
      </c>
      <c r="AD116" s="90">
        <v>5.4729074976109677</v>
      </c>
      <c r="AE116" s="90">
        <v>5.4497205808232403</v>
      </c>
      <c r="AF116" s="90">
        <v>5.4226587562740596</v>
      </c>
      <c r="AG116" s="90">
        <v>5.3960661915750761</v>
      </c>
      <c r="AH116" s="90">
        <v>5.367743257390007</v>
      </c>
      <c r="AI116" s="90">
        <v>5.3371556887387559</v>
      </c>
      <c r="AJ116" s="90">
        <v>5.3067496295175065</v>
      </c>
      <c r="AK116" s="90">
        <v>5.2771461611077859</v>
      </c>
      <c r="AL116" s="90">
        <v>5.2481575113448384</v>
      </c>
      <c r="AM116" s="90">
        <v>5.2183903998861316</v>
      </c>
      <c r="AN116" s="90">
        <v>5.187998823825871</v>
      </c>
      <c r="AO116" s="90">
        <v>5.1573672543152567</v>
      </c>
      <c r="AP116" s="90">
        <v>5.126323067382855</v>
      </c>
      <c r="AQ116" s="90">
        <v>5.0957246039763673</v>
      </c>
      <c r="AR116" s="90">
        <v>5.0653318705219341</v>
      </c>
      <c r="AS116" s="90">
        <v>5.0352114347200363</v>
      </c>
      <c r="AT116" s="90">
        <v>5.0053489656132646</v>
      </c>
      <c r="AU116" s="90">
        <v>4.976032392538956</v>
      </c>
      <c r="AV116" s="90">
        <v>4.947205982921643</v>
      </c>
      <c r="AW116" s="90">
        <v>4.9186461859158124</v>
      </c>
      <c r="AX116" s="90">
        <v>4.8905507472814209</v>
      </c>
      <c r="AY116" s="90">
        <v>4.8627663229164151</v>
      </c>
      <c r="AZ116" s="90">
        <v>4.8350284898612292</v>
      </c>
    </row>
    <row r="117" spans="1:52">
      <c r="A117" s="103" t="s">
        <v>144</v>
      </c>
      <c r="B117" s="90">
        <v>0</v>
      </c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>
        <v>0</v>
      </c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3.8906695768761437</v>
      </c>
      <c r="S126" s="102">
        <v>3.9122653746573635</v>
      </c>
      <c r="T126" s="102">
        <v>3.9049484888990067</v>
      </c>
      <c r="U126" s="102">
        <v>3.8974149358322592</v>
      </c>
      <c r="V126" s="102">
        <v>3.8912931678112739</v>
      </c>
      <c r="W126" s="102">
        <v>3.8808673643905665</v>
      </c>
      <c r="X126" s="102">
        <v>3.8713461010450461</v>
      </c>
      <c r="Y126" s="102">
        <v>3.8636837413258514</v>
      </c>
      <c r="Z126" s="102">
        <v>3.8560064428021259</v>
      </c>
      <c r="AA126" s="102">
        <v>3.8479944000259505</v>
      </c>
      <c r="AB126" s="102">
        <v>3.8400725123318202</v>
      </c>
      <c r="AC126" s="102">
        <v>3.8322802266634199</v>
      </c>
      <c r="AD126" s="102">
        <v>3.8245317446806255</v>
      </c>
      <c r="AE126" s="102">
        <v>3.8168631663039032</v>
      </c>
      <c r="AF126" s="102">
        <v>3.8091328142008072</v>
      </c>
      <c r="AG126" s="102">
        <v>3.801124931571179</v>
      </c>
      <c r="AH126" s="102">
        <v>3.792785237395695</v>
      </c>
      <c r="AI126" s="102">
        <v>3.7846117331464706</v>
      </c>
      <c r="AJ126" s="102">
        <v>3.7760862969151177</v>
      </c>
      <c r="AK126" s="102">
        <v>3.7671385907947181</v>
      </c>
      <c r="AL126" s="102">
        <v>3.7577270045061479</v>
      </c>
      <c r="AM126" s="102">
        <v>3.7478347674096328</v>
      </c>
      <c r="AN126" s="102">
        <v>3.7373933169226077</v>
      </c>
      <c r="AO126" s="102">
        <v>3.7264555278777509</v>
      </c>
      <c r="AP126" s="102">
        <v>3.7149810765274278</v>
      </c>
      <c r="AQ126" s="102">
        <v>3.7031738845939839</v>
      </c>
      <c r="AR126" s="102">
        <v>3.6911824036189187</v>
      </c>
      <c r="AS126" s="102">
        <v>3.6789897066289305</v>
      </c>
      <c r="AT126" s="102">
        <v>3.6666360095757584</v>
      </c>
      <c r="AU126" s="102">
        <v>3.654187971307131</v>
      </c>
      <c r="AV126" s="102">
        <v>3.641622008064298</v>
      </c>
      <c r="AW126" s="102">
        <v>3.6290425870239482</v>
      </c>
      <c r="AX126" s="102">
        <v>3.6163994445709737</v>
      </c>
      <c r="AY126" s="102">
        <v>3.6037162497544353</v>
      </c>
      <c r="AZ126" s="102">
        <v>3.590869541559031</v>
      </c>
    </row>
    <row r="127" spans="1:52">
      <c r="A127" s="103" t="s">
        <v>141</v>
      </c>
      <c r="B127" s="90">
        <v>0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>
        <v>0</v>
      </c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3.7479810008475529</v>
      </c>
      <c r="S128" s="90">
        <v>3.7679285668875671</v>
      </c>
      <c r="T128" s="90">
        <v>3.7627588692127922</v>
      </c>
      <c r="U128" s="90">
        <v>3.7561437409943359</v>
      </c>
      <c r="V128" s="90">
        <v>3.7471643161422894</v>
      </c>
      <c r="W128" s="90">
        <v>3.7370468880450711</v>
      </c>
      <c r="X128" s="90">
        <v>3.7288585847777709</v>
      </c>
      <c r="Y128" s="90">
        <v>3.7220364148637555</v>
      </c>
      <c r="Z128" s="90">
        <v>3.7151979798769137</v>
      </c>
      <c r="AA128" s="90">
        <v>3.7080390271085291</v>
      </c>
      <c r="AB128" s="90">
        <v>3.7009164673331343</v>
      </c>
      <c r="AC128" s="90">
        <v>3.6939955171807202</v>
      </c>
      <c r="AD128" s="90">
        <v>3.6872034477072684</v>
      </c>
      <c r="AE128" s="90">
        <v>3.6805767537052807</v>
      </c>
      <c r="AF128" s="90">
        <v>3.673850331500176</v>
      </c>
      <c r="AG128" s="90">
        <v>3.6669129005009671</v>
      </c>
      <c r="AH128" s="90">
        <v>3.6596638861138375</v>
      </c>
      <c r="AI128" s="90">
        <v>3.6523853387847858</v>
      </c>
      <c r="AJ128" s="90">
        <v>3.6447558766927068</v>
      </c>
      <c r="AK128" s="90">
        <v>3.6367586984340683</v>
      </c>
      <c r="AL128" s="90">
        <v>3.6283288160389944</v>
      </c>
      <c r="AM128" s="90">
        <v>3.6194935787581097</v>
      </c>
      <c r="AN128" s="90">
        <v>3.6102420752643232</v>
      </c>
      <c r="AO128" s="90">
        <v>3.6006134524228295</v>
      </c>
      <c r="AP128" s="90">
        <v>3.5905686839138702</v>
      </c>
      <c r="AQ128" s="90">
        <v>3.5802856243337984</v>
      </c>
      <c r="AR128" s="90">
        <v>3.5698722683573711</v>
      </c>
      <c r="AS128" s="90">
        <v>3.5593189910310232</v>
      </c>
      <c r="AT128" s="90">
        <v>3.548649206203017</v>
      </c>
      <c r="AU128" s="90">
        <v>3.5378757223515831</v>
      </c>
      <c r="AV128" s="90">
        <v>3.5270030896557527</v>
      </c>
      <c r="AW128" s="90">
        <v>3.5161013799149652</v>
      </c>
      <c r="AX128" s="90">
        <v>3.5051621597102005</v>
      </c>
      <c r="AY128" s="90">
        <v>3.4941568665509219</v>
      </c>
      <c r="AZ128" s="90">
        <v>3.4830224252059785</v>
      </c>
    </row>
    <row r="129" spans="1:52">
      <c r="A129" s="103" t="s">
        <v>142</v>
      </c>
      <c r="B129" s="90">
        <v>0</v>
      </c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>
        <v>0</v>
      </c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>
        <v>0</v>
      </c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3.9055650647800038</v>
      </c>
      <c r="S131" s="90">
        <v>3.9266257153080053</v>
      </c>
      <c r="T131" s="90">
        <v>3.9189112066040899</v>
      </c>
      <c r="U131" s="90">
        <v>3.9112233251512416</v>
      </c>
      <c r="V131" s="90">
        <v>3.9055594073443345</v>
      </c>
      <c r="W131" s="90">
        <v>3.8951346026434588</v>
      </c>
      <c r="X131" s="90">
        <v>3.8854638091623159</v>
      </c>
      <c r="Y131" s="90">
        <v>3.877685738770221</v>
      </c>
      <c r="Z131" s="90">
        <v>3.8698954964731711</v>
      </c>
      <c r="AA131" s="90">
        <v>3.8617855118132285</v>
      </c>
      <c r="AB131" s="90">
        <v>3.8537833634226679</v>
      </c>
      <c r="AC131" s="90">
        <v>3.8459108832393047</v>
      </c>
      <c r="AD131" s="90">
        <v>3.8380801119046808</v>
      </c>
      <c r="AE131" s="90">
        <v>3.8303276982252705</v>
      </c>
      <c r="AF131" s="90">
        <v>3.8225209646330724</v>
      </c>
      <c r="AG131" s="90">
        <v>3.8144344922131723</v>
      </c>
      <c r="AH131" s="90">
        <v>3.80601794031868</v>
      </c>
      <c r="AI131" s="90">
        <v>3.7977913863940445</v>
      </c>
      <c r="AJ131" s="90">
        <v>3.7892135406420349</v>
      </c>
      <c r="AK131" s="90">
        <v>3.780213717467805</v>
      </c>
      <c r="AL131" s="90">
        <v>3.7707462920849215</v>
      </c>
      <c r="AM131" s="90">
        <v>3.7607948375385503</v>
      </c>
      <c r="AN131" s="90">
        <v>3.7502798450507187</v>
      </c>
      <c r="AO131" s="90">
        <v>3.7392603330245269</v>
      </c>
      <c r="AP131" s="90">
        <v>3.7276912297517044</v>
      </c>
      <c r="AQ131" s="90">
        <v>3.7157821168372203</v>
      </c>
      <c r="AR131" s="90">
        <v>3.7036831150112168</v>
      </c>
      <c r="AS131" s="90">
        <v>3.691379538689088</v>
      </c>
      <c r="AT131" s="90">
        <v>3.6789104254253857</v>
      </c>
      <c r="AU131" s="90">
        <v>3.6663505538529813</v>
      </c>
      <c r="AV131" s="90">
        <v>3.6536710612597876</v>
      </c>
      <c r="AW131" s="90">
        <v>3.6409826197935207</v>
      </c>
      <c r="AX131" s="90">
        <v>3.6282288791259631</v>
      </c>
      <c r="AY131" s="90">
        <v>3.6154408835377785</v>
      </c>
      <c r="AZ131" s="90">
        <v>3.6024873478460897</v>
      </c>
    </row>
    <row r="132" spans="1:52">
      <c r="A132" s="103" t="s">
        <v>133</v>
      </c>
      <c r="B132" s="90">
        <v>0</v>
      </c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>
        <v>0</v>
      </c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>
        <v>4.7348992183731164</v>
      </c>
      <c r="C134" s="102">
        <v>4.5881724783144087</v>
      </c>
      <c r="D134" s="102">
        <v>4.5700668769618478</v>
      </c>
      <c r="E134" s="102">
        <v>4.5592139620845114</v>
      </c>
      <c r="F134" s="102">
        <v>4.5115559940682219</v>
      </c>
      <c r="G134" s="102">
        <v>4.4953173151850052</v>
      </c>
      <c r="H134" s="102">
        <v>4.467203201010145</v>
      </c>
      <c r="I134" s="102">
        <v>4.4445331490082403</v>
      </c>
      <c r="J134" s="102">
        <v>4.3896948562088118</v>
      </c>
      <c r="K134" s="102">
        <v>4.3617369161937054</v>
      </c>
      <c r="L134" s="102">
        <v>4.2842116047348604</v>
      </c>
      <c r="M134" s="102">
        <v>4.2778840268191027</v>
      </c>
      <c r="N134" s="102">
        <v>4.2504837209090534</v>
      </c>
      <c r="O134" s="102">
        <v>4.2462418865373062</v>
      </c>
      <c r="P134" s="102">
        <v>4.2708400020224611</v>
      </c>
      <c r="Q134" s="102">
        <v>4.2965181423673302</v>
      </c>
      <c r="R134" s="102">
        <v>4.2589615627124884</v>
      </c>
      <c r="S134" s="102">
        <v>4.2225877091396553</v>
      </c>
      <c r="T134" s="102">
        <v>4.1890206089288951</v>
      </c>
      <c r="U134" s="102">
        <v>4.1593068783820453</v>
      </c>
      <c r="V134" s="102">
        <v>4.0907768303124614</v>
      </c>
      <c r="W134" s="102">
        <v>4.0694629790648555</v>
      </c>
      <c r="X134" s="102">
        <v>4.0566572901705342</v>
      </c>
      <c r="Y134" s="102">
        <v>4.0451463349426158</v>
      </c>
      <c r="Z134" s="102">
        <v>4.0309062387975123</v>
      </c>
      <c r="AA134" s="102">
        <v>4.0104669486385571</v>
      </c>
      <c r="AB134" s="102">
        <v>3.982980737005466</v>
      </c>
      <c r="AC134" s="102">
        <v>3.9474246508348672</v>
      </c>
      <c r="AD134" s="102">
        <v>3.9035167156083732</v>
      </c>
      <c r="AE134" s="102">
        <v>3.852111160591559</v>
      </c>
      <c r="AF134" s="102">
        <v>3.7947702156729712</v>
      </c>
      <c r="AG134" s="102">
        <v>3.7335570017623989</v>
      </c>
      <c r="AH134" s="102">
        <v>3.6714444380093578</v>
      </c>
      <c r="AI134" s="102">
        <v>3.6116038596502307</v>
      </c>
      <c r="AJ134" s="102">
        <v>3.5551518498642252</v>
      </c>
      <c r="AK134" s="102">
        <v>3.503227151546362</v>
      </c>
      <c r="AL134" s="102">
        <v>3.455986345667561</v>
      </c>
      <c r="AM134" s="102">
        <v>3.4136126425610045</v>
      </c>
      <c r="AN134" s="102">
        <v>3.3751774474147123</v>
      </c>
      <c r="AO134" s="102">
        <v>3.3403168501445961</v>
      </c>
      <c r="AP134" s="102">
        <v>3.3083600934997879</v>
      </c>
      <c r="AQ134" s="102">
        <v>3.279137544895145</v>
      </c>
      <c r="AR134" s="102">
        <v>3.2521826155098839</v>
      </c>
      <c r="AS134" s="102">
        <v>3.2270389502480388</v>
      </c>
      <c r="AT134" s="102">
        <v>3.2034244489252477</v>
      </c>
      <c r="AU134" s="102">
        <v>3.181342492766456</v>
      </c>
      <c r="AV134" s="102">
        <v>3.1603455090906309</v>
      </c>
      <c r="AW134" s="102">
        <v>3.1404169429763646</v>
      </c>
      <c r="AX134" s="102">
        <v>3.121201642692462</v>
      </c>
      <c r="AY134" s="102">
        <v>3.1027917903631863</v>
      </c>
      <c r="AZ134" s="102">
        <v>3.0847103995081566</v>
      </c>
    </row>
    <row r="135" spans="1:52">
      <c r="A135" s="103" t="s">
        <v>136</v>
      </c>
      <c r="B135" s="90">
        <v>4.7348992183731164</v>
      </c>
      <c r="C135" s="90">
        <v>4.5881724783144087</v>
      </c>
      <c r="D135" s="90">
        <v>4.5700668769618478</v>
      </c>
      <c r="E135" s="90">
        <v>4.5592139620845114</v>
      </c>
      <c r="F135" s="90">
        <v>4.5115559940682219</v>
      </c>
      <c r="G135" s="90">
        <v>4.4953173151850052</v>
      </c>
      <c r="H135" s="90">
        <v>4.467203201010145</v>
      </c>
      <c r="I135" s="90">
        <v>4.4445331490082403</v>
      </c>
      <c r="J135" s="90">
        <v>4.3896948562088118</v>
      </c>
      <c r="K135" s="90">
        <v>4.3617369161937054</v>
      </c>
      <c r="L135" s="90">
        <v>4.2842116047348604</v>
      </c>
      <c r="M135" s="90">
        <v>4.2778840268191027</v>
      </c>
      <c r="N135" s="90">
        <v>4.2504837209090534</v>
      </c>
      <c r="O135" s="90">
        <v>4.2462418865373062</v>
      </c>
      <c r="P135" s="90">
        <v>4.2708400020224611</v>
      </c>
      <c r="Q135" s="90">
        <v>4.2965181423673302</v>
      </c>
      <c r="R135" s="90">
        <v>4.2590385359571172</v>
      </c>
      <c r="S135" s="90">
        <v>4.2228300654917321</v>
      </c>
      <c r="T135" s="90">
        <v>4.1895212446596544</v>
      </c>
      <c r="U135" s="90">
        <v>4.1603888476748354</v>
      </c>
      <c r="V135" s="90">
        <v>4.0938797316225299</v>
      </c>
      <c r="W135" s="90">
        <v>4.0744969285955523</v>
      </c>
      <c r="X135" s="90">
        <v>4.0643697737091129</v>
      </c>
      <c r="Y135" s="90">
        <v>4.0567979950675959</v>
      </c>
      <c r="Z135" s="90">
        <v>4.0491660263305223</v>
      </c>
      <c r="AA135" s="90">
        <v>4.0401777171826403</v>
      </c>
      <c r="AB135" s="90">
        <v>4.0303136505536461</v>
      </c>
      <c r="AC135" s="90">
        <v>4.0194023165527071</v>
      </c>
      <c r="AD135" s="90">
        <v>4.0074672116189642</v>
      </c>
      <c r="AE135" s="90">
        <v>3.994513135174838</v>
      </c>
      <c r="AF135" s="90">
        <v>3.9807072050113228</v>
      </c>
      <c r="AG135" s="90">
        <v>3.9656568319051533</v>
      </c>
      <c r="AH135" s="90">
        <v>3.9496508507518575</v>
      </c>
      <c r="AI135" s="90">
        <v>3.9329561652851011</v>
      </c>
      <c r="AJ135" s="90">
        <v>3.9156378955938074</v>
      </c>
      <c r="AK135" s="90">
        <v>3.8976055309067794</v>
      </c>
      <c r="AL135" s="90">
        <v>3.8788981477140019</v>
      </c>
      <c r="AM135" s="90">
        <v>3.8595877890697152</v>
      </c>
      <c r="AN135" s="90">
        <v>3.8394864271566012</v>
      </c>
      <c r="AO135" s="90">
        <v>3.8186425804911686</v>
      </c>
      <c r="AP135" s="90">
        <v>3.7969686969040675</v>
      </c>
      <c r="AQ135" s="90">
        <v>3.7747446091473091</v>
      </c>
      <c r="AR135" s="90">
        <v>3.752129681520918</v>
      </c>
      <c r="AS135" s="90">
        <v>3.7292922235605492</v>
      </c>
      <c r="AT135" s="90">
        <v>3.7061799633463006</v>
      </c>
      <c r="AU135" s="90">
        <v>3.6830283259627405</v>
      </c>
      <c r="AV135" s="90">
        <v>3.6599035721391995</v>
      </c>
      <c r="AW135" s="90">
        <v>3.6369857674120838</v>
      </c>
      <c r="AX135" s="90">
        <v>3.6141231300283287</v>
      </c>
      <c r="AY135" s="90">
        <v>3.5915372393281171</v>
      </c>
      <c r="AZ135" s="90">
        <v>3.5691046155270234</v>
      </c>
    </row>
    <row r="136" spans="1:52">
      <c r="A136" s="103" t="s">
        <v>137</v>
      </c>
      <c r="B136" s="90">
        <v>0</v>
      </c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2.1287576851945507</v>
      </c>
      <c r="S136" s="90">
        <v>2.1762922556622897</v>
      </c>
      <c r="T136" s="90">
        <v>2.1845878058994384</v>
      </c>
      <c r="U136" s="90">
        <v>2.1954337794404464</v>
      </c>
      <c r="V136" s="90">
        <v>2.2057142963999699</v>
      </c>
      <c r="W136" s="90">
        <v>2.2123409754615353</v>
      </c>
      <c r="X136" s="90">
        <v>2.2148447971025198</v>
      </c>
      <c r="Y136" s="90">
        <v>2.2166646026181129</v>
      </c>
      <c r="Z136" s="90">
        <v>2.2171201274107246</v>
      </c>
      <c r="AA136" s="90">
        <v>2.2161333354186135</v>
      </c>
      <c r="AB136" s="90">
        <v>2.2142038123487549</v>
      </c>
      <c r="AC136" s="90">
        <v>2.2116168126296589</v>
      </c>
      <c r="AD136" s="90">
        <v>2.2086632828551815</v>
      </c>
      <c r="AE136" s="90">
        <v>2.205499134956975</v>
      </c>
      <c r="AF136" s="90">
        <v>2.202159460296814</v>
      </c>
      <c r="AG136" s="90">
        <v>2.1985915695486069</v>
      </c>
      <c r="AH136" s="90">
        <v>2.1948396411980422</v>
      </c>
      <c r="AI136" s="90">
        <v>2.1914413569662776</v>
      </c>
      <c r="AJ136" s="90">
        <v>2.1878284669747581</v>
      </c>
      <c r="AK136" s="90">
        <v>2.1840224762762479</v>
      </c>
      <c r="AL136" s="90">
        <v>2.18002576896588</v>
      </c>
      <c r="AM136" s="90">
        <v>2.1758209695188371</v>
      </c>
      <c r="AN136" s="90">
        <v>2.1713916210373845</v>
      </c>
      <c r="AO136" s="90">
        <v>2.1667404757406206</v>
      </c>
      <c r="AP136" s="90">
        <v>2.1618571921626306</v>
      </c>
      <c r="AQ136" s="90">
        <v>2.1568166967161626</v>
      </c>
      <c r="AR136" s="90">
        <v>2.1516918775803622</v>
      </c>
      <c r="AS136" s="90">
        <v>2.1464642618858223</v>
      </c>
      <c r="AT136" s="90">
        <v>2.1411492145304676</v>
      </c>
      <c r="AU136" s="90">
        <v>2.1357972417286679</v>
      </c>
      <c r="AV136" s="90">
        <v>2.1304037192103458</v>
      </c>
      <c r="AW136" s="90">
        <v>2.1249935253234948</v>
      </c>
      <c r="AX136" s="90">
        <v>2.1195708350011637</v>
      </c>
      <c r="AY136" s="90">
        <v>2.114152172306194</v>
      </c>
      <c r="AZ136" s="90">
        <v>2.1086689455581937</v>
      </c>
    </row>
    <row r="137" spans="1:52">
      <c r="A137" s="103" t="s">
        <v>138</v>
      </c>
      <c r="B137" s="90">
        <v>0</v>
      </c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>
        <v>0</v>
      </c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>
        <v>0</v>
      </c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4.2928789579933646</v>
      </c>
      <c r="S139" s="102">
        <v>4.2899349785928296</v>
      </c>
      <c r="T139" s="102">
        <v>4.2813859695294259</v>
      </c>
      <c r="U139" s="102">
        <v>4.2734650404643189</v>
      </c>
      <c r="V139" s="102">
        <v>4.2527645881269356</v>
      </c>
      <c r="W139" s="102">
        <v>4.2527249709454615</v>
      </c>
      <c r="X139" s="102">
        <v>4.2510827388717312</v>
      </c>
      <c r="Y139" s="102">
        <v>4.2500627536477795</v>
      </c>
      <c r="Z139" s="102">
        <v>4.2484691808322799</v>
      </c>
      <c r="AA139" s="102">
        <v>4.2467161271112213</v>
      </c>
      <c r="AB139" s="102">
        <v>4.2443352264542034</v>
      </c>
      <c r="AC139" s="102">
        <v>4.2415413633247807</v>
      </c>
      <c r="AD139" s="102">
        <v>4.238412584832858</v>
      </c>
      <c r="AE139" s="102">
        <v>4.2280194787770835</v>
      </c>
      <c r="AF139" s="102">
        <v>4.1403126075703351</v>
      </c>
      <c r="AG139" s="102">
        <v>4.1029885777062791</v>
      </c>
      <c r="AH139" s="102">
        <v>4.0831918776547642</v>
      </c>
      <c r="AI139" s="102">
        <v>4.069572679529494</v>
      </c>
      <c r="AJ139" s="102">
        <v>4.0569079908874564</v>
      </c>
      <c r="AK139" s="102">
        <v>4.0444780131135101</v>
      </c>
      <c r="AL139" s="102">
        <v>4.0320591664534264</v>
      </c>
      <c r="AM139" s="102">
        <v>4.0193648587021205</v>
      </c>
      <c r="AN139" s="102">
        <v>4.0063511665821814</v>
      </c>
      <c r="AO139" s="102">
        <v>3.9930834272417921</v>
      </c>
      <c r="AP139" s="102">
        <v>3.9795545167962123</v>
      </c>
      <c r="AQ139" s="102">
        <v>3.9657482301079097</v>
      </c>
      <c r="AR139" s="102">
        <v>3.952027244561326</v>
      </c>
      <c r="AS139" s="102">
        <v>3.9383012836926885</v>
      </c>
      <c r="AT139" s="102">
        <v>3.9246436825466526</v>
      </c>
      <c r="AU139" s="102">
        <v>3.9112850427494594</v>
      </c>
      <c r="AV139" s="102">
        <v>3.8981276880557183</v>
      </c>
      <c r="AW139" s="102">
        <v>3.8853052784046755</v>
      </c>
      <c r="AX139" s="102">
        <v>3.8727981760345944</v>
      </c>
      <c r="AY139" s="102">
        <v>3.8606307955624315</v>
      </c>
      <c r="AZ139" s="102">
        <v>3.8486074462541739</v>
      </c>
    </row>
    <row r="140" spans="1:52">
      <c r="A140" s="103" t="s">
        <v>140</v>
      </c>
      <c r="B140" s="90">
        <v>0</v>
      </c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4.0398979835891176</v>
      </c>
      <c r="S140" s="90">
        <v>4.0329354309854688</v>
      </c>
      <c r="T140" s="90">
        <v>4.0251336215753604</v>
      </c>
      <c r="U140" s="90">
        <v>4.0277783012343837</v>
      </c>
      <c r="V140" s="90">
        <v>4.0376162610901849</v>
      </c>
      <c r="W140" s="90">
        <v>4.037863018952951</v>
      </c>
      <c r="X140" s="90">
        <v>4.0365149105151135</v>
      </c>
      <c r="Y140" s="90">
        <v>4.0368879326258309</v>
      </c>
      <c r="Z140" s="90">
        <v>4.0365176820759103</v>
      </c>
      <c r="AA140" s="90">
        <v>4.0350998665105946</v>
      </c>
      <c r="AB140" s="90">
        <v>4.0335289884122032</v>
      </c>
      <c r="AC140" s="90">
        <v>4.0327455638416776</v>
      </c>
      <c r="AD140" s="90">
        <v>4.0340046749207898</v>
      </c>
      <c r="AE140" s="90">
        <v>4.0351571719274366</v>
      </c>
      <c r="AF140" s="90">
        <v>3.9839946528050714</v>
      </c>
      <c r="AG140" s="90">
        <v>3.9702257987889396</v>
      </c>
      <c r="AH140" s="90">
        <v>3.9626013888067604</v>
      </c>
      <c r="AI140" s="90">
        <v>3.9571922810765212</v>
      </c>
      <c r="AJ140" s="90">
        <v>3.9513540513011338</v>
      </c>
      <c r="AK140" s="90">
        <v>3.9450899952519061</v>
      </c>
      <c r="AL140" s="90">
        <v>3.9384313310483572</v>
      </c>
      <c r="AM140" s="90">
        <v>3.931263798424403</v>
      </c>
      <c r="AN140" s="90">
        <v>3.9235031483661005</v>
      </c>
      <c r="AO140" s="90">
        <v>3.9152591403055821</v>
      </c>
      <c r="AP140" s="90">
        <v>3.9065400744814083</v>
      </c>
      <c r="AQ140" s="90">
        <v>3.8974000492344416</v>
      </c>
      <c r="AR140" s="90">
        <v>3.888184670785491</v>
      </c>
      <c r="AS140" s="90">
        <v>3.8787710374988307</v>
      </c>
      <c r="AT140" s="90">
        <v>3.8692093840858903</v>
      </c>
      <c r="AU140" s="90">
        <v>3.8597332444655228</v>
      </c>
      <c r="AV140" s="90">
        <v>3.8501410080452478</v>
      </c>
      <c r="AW140" s="90">
        <v>3.840626652943643</v>
      </c>
      <c r="AX140" s="90">
        <v>3.8311397340220816</v>
      </c>
      <c r="AY140" s="90">
        <v>3.8217025632889916</v>
      </c>
      <c r="AZ140" s="90">
        <v>3.8121314396616621</v>
      </c>
    </row>
    <row r="141" spans="1:52">
      <c r="A141" s="103" t="s">
        <v>146</v>
      </c>
      <c r="B141" s="90">
        <v>0</v>
      </c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4.308010529098282</v>
      </c>
      <c r="S141" s="90">
        <v>4.3070908096123599</v>
      </c>
      <c r="T141" s="90">
        <v>4.302735520513135</v>
      </c>
      <c r="U141" s="90">
        <v>4.2977260486381565</v>
      </c>
      <c r="V141" s="90">
        <v>4.2953136794410556</v>
      </c>
      <c r="W141" s="90">
        <v>4.2970995495233648</v>
      </c>
      <c r="X141" s="90">
        <v>4.2965510336511157</v>
      </c>
      <c r="Y141" s="90">
        <v>4.2962210926815283</v>
      </c>
      <c r="Z141" s="90">
        <v>4.2953950709939823</v>
      </c>
      <c r="AA141" s="90">
        <v>4.2951437103486914</v>
      </c>
      <c r="AB141" s="90">
        <v>4.2947059840359989</v>
      </c>
      <c r="AC141" s="90">
        <v>4.2939005419031799</v>
      </c>
      <c r="AD141" s="90">
        <v>4.2934722479325442</v>
      </c>
      <c r="AE141" s="90">
        <v>4.2920287325189426</v>
      </c>
      <c r="AF141" s="90">
        <v>4.2476385667279279</v>
      </c>
      <c r="AG141" s="90">
        <v>4.2260741530655084</v>
      </c>
      <c r="AH141" s="90">
        <v>4.2154204439134677</v>
      </c>
      <c r="AI141" s="90">
        <v>4.209470734234114</v>
      </c>
      <c r="AJ141" s="90">
        <v>4.2037792886203924</v>
      </c>
      <c r="AK141" s="90">
        <v>4.1980972412634108</v>
      </c>
      <c r="AL141" s="90">
        <v>4.1921925437623448</v>
      </c>
      <c r="AM141" s="90">
        <v>4.1859549337206028</v>
      </c>
      <c r="AN141" s="90">
        <v>4.1793195970229879</v>
      </c>
      <c r="AO141" s="90">
        <v>4.1723041305780582</v>
      </c>
      <c r="AP141" s="90">
        <v>4.1649614710825578</v>
      </c>
      <c r="AQ141" s="90">
        <v>4.1572728205541614</v>
      </c>
      <c r="AR141" s="90">
        <v>4.1493235402585897</v>
      </c>
      <c r="AS141" s="90">
        <v>4.1410664772632932</v>
      </c>
      <c r="AT141" s="90">
        <v>4.1325359967718969</v>
      </c>
      <c r="AU141" s="90">
        <v>4.1238332118042624</v>
      </c>
      <c r="AV141" s="90">
        <v>4.115020881810592</v>
      </c>
      <c r="AW141" s="90">
        <v>4.1060813213363536</v>
      </c>
      <c r="AX141" s="90">
        <v>4.0970775086732267</v>
      </c>
      <c r="AY141" s="90">
        <v>4.0881191177066647</v>
      </c>
      <c r="AZ141" s="90">
        <v>4.0790464725711804</v>
      </c>
    </row>
    <row r="142" spans="1:52">
      <c r="A142" s="99" t="s">
        <v>149</v>
      </c>
      <c r="B142" s="100">
        <v>44.473844102432842</v>
      </c>
      <c r="C142" s="100">
        <v>44.817982258407511</v>
      </c>
      <c r="D142" s="100">
        <v>44.390194364718646</v>
      </c>
      <c r="E142" s="100">
        <v>44.911336528828578</v>
      </c>
      <c r="F142" s="100">
        <v>44.213768220931421</v>
      </c>
      <c r="G142" s="100">
        <v>44.464592574454478</v>
      </c>
      <c r="H142" s="100">
        <v>44.694046120713402</v>
      </c>
      <c r="I142" s="100">
        <v>45.054406991548241</v>
      </c>
      <c r="J142" s="100">
        <v>44.749545761234742</v>
      </c>
      <c r="K142" s="100">
        <v>45.214298985949796</v>
      </c>
      <c r="L142" s="100">
        <v>45.293851582638723</v>
      </c>
      <c r="M142" s="100">
        <v>44.449582754033493</v>
      </c>
      <c r="N142" s="100">
        <v>43.925672917366541</v>
      </c>
      <c r="O142" s="100">
        <v>42.665391048106464</v>
      </c>
      <c r="P142" s="100">
        <v>42.627086068280171</v>
      </c>
      <c r="Q142" s="100">
        <v>42.043793903589012</v>
      </c>
      <c r="R142" s="100">
        <v>42.211659040975412</v>
      </c>
      <c r="S142" s="100">
        <v>42.781335799102045</v>
      </c>
      <c r="T142" s="100">
        <v>42.485123313124944</v>
      </c>
      <c r="U142" s="100">
        <v>42.18043156492935</v>
      </c>
      <c r="V142" s="100">
        <v>41.872786798101068</v>
      </c>
      <c r="W142" s="100">
        <v>41.551918831897268</v>
      </c>
      <c r="X142" s="100">
        <v>41.221532314578369</v>
      </c>
      <c r="Y142" s="100">
        <v>40.88650737799918</v>
      </c>
      <c r="Z142" s="100">
        <v>40.545301021760878</v>
      </c>
      <c r="AA142" s="100">
        <v>40.199192724634692</v>
      </c>
      <c r="AB142" s="100">
        <v>39.854925660640916</v>
      </c>
      <c r="AC142" s="100">
        <v>39.514435158036108</v>
      </c>
      <c r="AD142" s="100">
        <v>39.17762574149274</v>
      </c>
      <c r="AE142" s="100">
        <v>38.844617668842069</v>
      </c>
      <c r="AF142" s="100">
        <v>38.515254671151396</v>
      </c>
      <c r="AG142" s="100">
        <v>38.182981869517405</v>
      </c>
      <c r="AH142" s="100">
        <v>37.844127153951604</v>
      </c>
      <c r="AI142" s="100">
        <v>37.497043015929258</v>
      </c>
      <c r="AJ142" s="100">
        <v>37.136649043100583</v>
      </c>
      <c r="AK142" s="100">
        <v>36.759803596948451</v>
      </c>
      <c r="AL142" s="100">
        <v>36.3640434455424</v>
      </c>
      <c r="AM142" s="100">
        <v>35.94859422210304</v>
      </c>
      <c r="AN142" s="100">
        <v>35.513730647333176</v>
      </c>
      <c r="AO142" s="100">
        <v>35.060050569485952</v>
      </c>
      <c r="AP142" s="100">
        <v>34.588856491008727</v>
      </c>
      <c r="AQ142" s="100">
        <v>34.109784219416305</v>
      </c>
      <c r="AR142" s="100">
        <v>33.628607578704575</v>
      </c>
      <c r="AS142" s="100">
        <v>33.148720185705137</v>
      </c>
      <c r="AT142" s="100">
        <v>32.677152124615269</v>
      </c>
      <c r="AU142" s="100">
        <v>32.21630505645782</v>
      </c>
      <c r="AV142" s="100">
        <v>31.771237075988161</v>
      </c>
      <c r="AW142" s="100">
        <v>31.343462597965253</v>
      </c>
      <c r="AX142" s="100">
        <v>30.935986879607864</v>
      </c>
      <c r="AY142" s="100">
        <v>30.549287634071387</v>
      </c>
      <c r="AZ142" s="100">
        <v>30.185199946661591</v>
      </c>
    </row>
    <row r="143" spans="1:52">
      <c r="A143" s="101" t="s">
        <v>130</v>
      </c>
      <c r="B143" s="102">
        <v>44.473844102432842</v>
      </c>
      <c r="C143" s="102">
        <v>44.817982258407511</v>
      </c>
      <c r="D143" s="102">
        <v>44.390194364718646</v>
      </c>
      <c r="E143" s="102">
        <v>44.911336528828578</v>
      </c>
      <c r="F143" s="102">
        <v>44.213768220931421</v>
      </c>
      <c r="G143" s="102">
        <v>44.464592574454478</v>
      </c>
      <c r="H143" s="102">
        <v>44.694046120713402</v>
      </c>
      <c r="I143" s="102">
        <v>45.054406991548241</v>
      </c>
      <c r="J143" s="102">
        <v>44.749545761234742</v>
      </c>
      <c r="K143" s="102">
        <v>45.214298985949796</v>
      </c>
      <c r="L143" s="102">
        <v>45.293851582638723</v>
      </c>
      <c r="M143" s="102">
        <v>44.449582754033493</v>
      </c>
      <c r="N143" s="102">
        <v>43.925672917366541</v>
      </c>
      <c r="O143" s="102">
        <v>42.665391048106464</v>
      </c>
      <c r="P143" s="102">
        <v>42.627086068280171</v>
      </c>
      <c r="Q143" s="102">
        <v>42.043793903589012</v>
      </c>
      <c r="R143" s="102">
        <v>42.211711679714867</v>
      </c>
      <c r="S143" s="102">
        <v>42.781451261442051</v>
      </c>
      <c r="T143" s="102">
        <v>42.485323745230716</v>
      </c>
      <c r="U143" s="102">
        <v>42.18074042215963</v>
      </c>
      <c r="V143" s="102">
        <v>41.873227123395026</v>
      </c>
      <c r="W143" s="102">
        <v>41.552349620247064</v>
      </c>
      <c r="X143" s="102">
        <v>41.221949209489992</v>
      </c>
      <c r="Y143" s="102">
        <v>40.886909453665346</v>
      </c>
      <c r="Z143" s="102">
        <v>40.545686408195913</v>
      </c>
      <c r="AA143" s="102">
        <v>40.199562030159008</v>
      </c>
      <c r="AB143" s="102">
        <v>39.855276855159133</v>
      </c>
      <c r="AC143" s="102">
        <v>39.514761606965394</v>
      </c>
      <c r="AD143" s="102">
        <v>39.177944754745241</v>
      </c>
      <c r="AE143" s="102">
        <v>38.845207258377599</v>
      </c>
      <c r="AF143" s="102">
        <v>38.51831503040912</v>
      </c>
      <c r="AG143" s="102">
        <v>38.192299557868147</v>
      </c>
      <c r="AH143" s="102">
        <v>37.863906866320086</v>
      </c>
      <c r="AI143" s="102">
        <v>37.531667189538666</v>
      </c>
      <c r="AJ143" s="102">
        <v>37.190756668365516</v>
      </c>
      <c r="AK143" s="102">
        <v>36.837853075011481</v>
      </c>
      <c r="AL143" s="102">
        <v>36.470593562455463</v>
      </c>
      <c r="AM143" s="102">
        <v>36.087861017142444</v>
      </c>
      <c r="AN143" s="102">
        <v>35.689388392418998</v>
      </c>
      <c r="AO143" s="102">
        <v>35.27509059125881</v>
      </c>
      <c r="AP143" s="102">
        <v>34.845764914646367</v>
      </c>
      <c r="AQ143" s="102">
        <v>34.410578259701232</v>
      </c>
      <c r="AR143" s="102">
        <v>33.975334839959196</v>
      </c>
      <c r="AS143" s="102">
        <v>33.543035794688272</v>
      </c>
      <c r="AT143" s="102">
        <v>33.120607604442974</v>
      </c>
      <c r="AU143" s="102">
        <v>32.710562926834577</v>
      </c>
      <c r="AV143" s="102">
        <v>32.317313217714933</v>
      </c>
      <c r="AW143" s="102">
        <v>31.942870272374705</v>
      </c>
      <c r="AX143" s="102">
        <v>31.589618411676121</v>
      </c>
      <c r="AY143" s="102">
        <v>31.258189853452798</v>
      </c>
      <c r="AZ143" s="102">
        <v>30.949740618074298</v>
      </c>
    </row>
    <row r="144" spans="1:52">
      <c r="A144" s="103" t="s">
        <v>132</v>
      </c>
      <c r="B144" s="90">
        <v>44.473844102432842</v>
      </c>
      <c r="C144" s="90">
        <v>44.817982258407511</v>
      </c>
      <c r="D144" s="90">
        <v>44.390194364718646</v>
      </c>
      <c r="E144" s="90">
        <v>44.911336528828578</v>
      </c>
      <c r="F144" s="90">
        <v>44.213768220931421</v>
      </c>
      <c r="G144" s="90">
        <v>44.464592574454478</v>
      </c>
      <c r="H144" s="90">
        <v>44.694046120713402</v>
      </c>
      <c r="I144" s="90">
        <v>45.054406991548241</v>
      </c>
      <c r="J144" s="90">
        <v>44.749545761234742</v>
      </c>
      <c r="K144" s="90">
        <v>45.214298985949796</v>
      </c>
      <c r="L144" s="90">
        <v>45.293851582638723</v>
      </c>
      <c r="M144" s="90">
        <v>44.449582754033493</v>
      </c>
      <c r="N144" s="90">
        <v>43.925672917366541</v>
      </c>
      <c r="O144" s="90">
        <v>42.665391048106464</v>
      </c>
      <c r="P144" s="90">
        <v>42.627086068280171</v>
      </c>
      <c r="Q144" s="90">
        <v>42.043793903589012</v>
      </c>
      <c r="R144" s="90">
        <v>42.21165861946244</v>
      </c>
      <c r="S144" s="90">
        <v>42.781345345676762</v>
      </c>
      <c r="T144" s="90">
        <v>42.485140982566463</v>
      </c>
      <c r="U144" s="90">
        <v>42.18046485249954</v>
      </c>
      <c r="V144" s="90">
        <v>41.872835435530561</v>
      </c>
      <c r="W144" s="90">
        <v>41.551805004555234</v>
      </c>
      <c r="X144" s="90">
        <v>41.221183424106307</v>
      </c>
      <c r="Y144" s="90">
        <v>40.885865874936613</v>
      </c>
      <c r="Z144" s="90">
        <v>40.544285933877752</v>
      </c>
      <c r="AA144" s="90">
        <v>40.197704445488561</v>
      </c>
      <c r="AB144" s="90">
        <v>39.85282826558263</v>
      </c>
      <c r="AC144" s="90">
        <v>39.511554106997174</v>
      </c>
      <c r="AD144" s="90">
        <v>39.173783005725461</v>
      </c>
      <c r="AE144" s="90">
        <v>38.839853162122751</v>
      </c>
      <c r="AF144" s="90">
        <v>38.511489694760563</v>
      </c>
      <c r="AG144" s="90">
        <v>38.183666170060576</v>
      </c>
      <c r="AH144" s="90">
        <v>37.853008653632671</v>
      </c>
      <c r="AI144" s="90">
        <v>37.517907129866728</v>
      </c>
      <c r="AJ144" s="90">
        <v>37.173376335152255</v>
      </c>
      <c r="AK144" s="90">
        <v>36.815980155444016</v>
      </c>
      <c r="AL144" s="90">
        <v>36.443145824822658</v>
      </c>
      <c r="AM144" s="90">
        <v>36.053427169557708</v>
      </c>
      <c r="AN144" s="90">
        <v>35.646144869254542</v>
      </c>
      <c r="AO144" s="90">
        <v>35.2208944962467</v>
      </c>
      <c r="AP144" s="90">
        <v>34.777854605438812</v>
      </c>
      <c r="AQ144" s="90">
        <v>34.325686743687093</v>
      </c>
      <c r="AR144" s="90">
        <v>33.869326748084291</v>
      </c>
      <c r="AS144" s="90">
        <v>33.411150607391903</v>
      </c>
      <c r="AT144" s="90">
        <v>32.956911667189097</v>
      </c>
      <c r="AU144" s="90">
        <v>32.508528689148164</v>
      </c>
      <c r="AV144" s="90">
        <v>32.069198507555157</v>
      </c>
      <c r="AW144" s="90">
        <v>31.640413954982762</v>
      </c>
      <c r="AX144" s="90">
        <v>31.223384679057894</v>
      </c>
      <c r="AY144" s="90">
        <v>30.818460266642266</v>
      </c>
      <c r="AZ144" s="90">
        <v>30.425768348482684</v>
      </c>
    </row>
    <row r="145" spans="1:52">
      <c r="A145" s="103" t="s">
        <v>133</v>
      </c>
      <c r="B145" s="90">
        <v>0</v>
      </c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41.636027130925662</v>
      </c>
      <c r="S145" s="90">
        <v>42.446059111363532</v>
      </c>
      <c r="T145" s="90">
        <v>42.292509466251829</v>
      </c>
      <c r="U145" s="90">
        <v>42.255438333139523</v>
      </c>
      <c r="V145" s="90">
        <v>42.290736574809252</v>
      </c>
      <c r="W145" s="90">
        <v>42.25628977407542</v>
      </c>
      <c r="X145" s="90">
        <v>42.32980330396348</v>
      </c>
      <c r="Y145" s="90">
        <v>42.332819484588136</v>
      </c>
      <c r="Z145" s="90">
        <v>42.202787502310578</v>
      </c>
      <c r="AA145" s="90">
        <v>42.024443855866473</v>
      </c>
      <c r="AB145" s="90">
        <v>41.850715959540842</v>
      </c>
      <c r="AC145" s="90">
        <v>41.692372208337275</v>
      </c>
      <c r="AD145" s="90">
        <v>41.46652127347577</v>
      </c>
      <c r="AE145" s="90">
        <v>41.268840776904554</v>
      </c>
      <c r="AF145" s="90">
        <v>41.036708200273864</v>
      </c>
      <c r="AG145" s="90">
        <v>40.797230524252491</v>
      </c>
      <c r="AH145" s="90">
        <v>40.53176767587312</v>
      </c>
      <c r="AI145" s="90">
        <v>40.247606593736258</v>
      </c>
      <c r="AJ145" s="90">
        <v>39.943058681008978</v>
      </c>
      <c r="AK145" s="90">
        <v>39.604908176991671</v>
      </c>
      <c r="AL145" s="90">
        <v>39.218941886352027</v>
      </c>
      <c r="AM145" s="90">
        <v>38.81077677004275</v>
      </c>
      <c r="AN145" s="90">
        <v>38.378192206400101</v>
      </c>
      <c r="AO145" s="90">
        <v>37.934855462919657</v>
      </c>
      <c r="AP145" s="90">
        <v>37.478605087370475</v>
      </c>
      <c r="AQ145" s="90">
        <v>37.018611173075051</v>
      </c>
      <c r="AR145" s="90">
        <v>36.563668063761618</v>
      </c>
      <c r="AS145" s="90">
        <v>36.113965248844515</v>
      </c>
      <c r="AT145" s="90">
        <v>35.673513550885041</v>
      </c>
      <c r="AU145" s="90">
        <v>35.240950206785733</v>
      </c>
      <c r="AV145" s="90">
        <v>34.816853199655696</v>
      </c>
      <c r="AW145" s="90">
        <v>34.401187446244066</v>
      </c>
      <c r="AX145" s="90">
        <v>33.994913022637</v>
      </c>
      <c r="AY145" s="90">
        <v>33.59837564518331</v>
      </c>
      <c r="AZ145" s="90">
        <v>33.21235745244725</v>
      </c>
    </row>
    <row r="146" spans="1:52">
      <c r="A146" s="103" t="s">
        <v>150</v>
      </c>
      <c r="B146" s="90">
        <v>0</v>
      </c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45.691830118646827</v>
      </c>
      <c r="S146" s="90">
        <v>46.099454490396624</v>
      </c>
      <c r="T146" s="90">
        <v>45.871472955045085</v>
      </c>
      <c r="U146" s="90">
        <v>45.677657789474019</v>
      </c>
      <c r="V146" s="90">
        <v>45.492752079379876</v>
      </c>
      <c r="W146" s="90">
        <v>45.276925917911001</v>
      </c>
      <c r="X146" s="90">
        <v>45.084685825951112</v>
      </c>
      <c r="Y146" s="90">
        <v>44.881424220469938</v>
      </c>
      <c r="Z146" s="90">
        <v>44.658312153404168</v>
      </c>
      <c r="AA146" s="90">
        <v>44.417850732472495</v>
      </c>
      <c r="AB146" s="90">
        <v>44.171859937534251</v>
      </c>
      <c r="AC146" s="90">
        <v>43.930575607919415</v>
      </c>
      <c r="AD146" s="90">
        <v>43.68008133883913</v>
      </c>
      <c r="AE146" s="90">
        <v>43.421221577647053</v>
      </c>
      <c r="AF146" s="90">
        <v>43.148979691902554</v>
      </c>
      <c r="AG146" s="90">
        <v>42.859932038322903</v>
      </c>
      <c r="AH146" s="90">
        <v>42.559152049645384</v>
      </c>
      <c r="AI146" s="90">
        <v>42.248052477145954</v>
      </c>
      <c r="AJ146" s="90">
        <v>41.917273949627265</v>
      </c>
      <c r="AK146" s="90">
        <v>41.569423595218304</v>
      </c>
      <c r="AL146" s="90">
        <v>41.197949271241193</v>
      </c>
      <c r="AM146" s="90">
        <v>40.80785016549757</v>
      </c>
      <c r="AN146" s="90">
        <v>40.397995277156134</v>
      </c>
      <c r="AO146" s="90">
        <v>39.969642098855182</v>
      </c>
      <c r="AP146" s="90">
        <v>39.521363113451116</v>
      </c>
      <c r="AQ146" s="90">
        <v>39.068997038520713</v>
      </c>
      <c r="AR146" s="90">
        <v>38.616780371719877</v>
      </c>
      <c r="AS146" s="90">
        <v>38.165393368762786</v>
      </c>
      <c r="AT146" s="90">
        <v>37.719503899616761</v>
      </c>
      <c r="AU146" s="90">
        <v>37.278692793602708</v>
      </c>
      <c r="AV146" s="90">
        <v>36.844854260601025</v>
      </c>
      <c r="AW146" s="90">
        <v>36.418405506126319</v>
      </c>
      <c r="AX146" s="90">
        <v>35.998470478302565</v>
      </c>
      <c r="AY146" s="90">
        <v>35.585983481712731</v>
      </c>
      <c r="AZ146" s="90">
        <v>35.180602622661553</v>
      </c>
    </row>
    <row r="147" spans="1:52">
      <c r="A147" s="103" t="s">
        <v>144</v>
      </c>
      <c r="B147" s="90">
        <v>0</v>
      </c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51.069536238328531</v>
      </c>
      <c r="S147" s="90">
        <v>53.595943893347453</v>
      </c>
      <c r="T147" s="90">
        <v>53.750328011891405</v>
      </c>
      <c r="U147" s="90">
        <v>53.644272657461656</v>
      </c>
      <c r="V147" s="90">
        <v>53.509659803649086</v>
      </c>
      <c r="W147" s="90">
        <v>53.331446908736588</v>
      </c>
      <c r="X147" s="90">
        <v>53.702380896638331</v>
      </c>
      <c r="Y147" s="90">
        <v>53.687334039005364</v>
      </c>
      <c r="Z147" s="90">
        <v>53.582408189112115</v>
      </c>
      <c r="AA147" s="90">
        <v>53.429779276461673</v>
      </c>
      <c r="AB147" s="90">
        <v>53.202660719118263</v>
      </c>
      <c r="AC147" s="90">
        <v>52.980138239642123</v>
      </c>
      <c r="AD147" s="90">
        <v>52.701121298068273</v>
      </c>
      <c r="AE147" s="90">
        <v>52.447416209882299</v>
      </c>
      <c r="AF147" s="90">
        <v>52.167501012895819</v>
      </c>
      <c r="AG147" s="90">
        <v>51.837962079858649</v>
      </c>
      <c r="AH147" s="90">
        <v>51.465119517277046</v>
      </c>
      <c r="AI147" s="90">
        <v>51.063984296636733</v>
      </c>
      <c r="AJ147" s="90">
        <v>50.621710168311246</v>
      </c>
      <c r="AK147" s="90">
        <v>50.113157884470539</v>
      </c>
      <c r="AL147" s="90">
        <v>49.559053990314425</v>
      </c>
      <c r="AM147" s="90">
        <v>48.97764088516935</v>
      </c>
      <c r="AN147" s="90">
        <v>48.374568848541152</v>
      </c>
      <c r="AO147" s="90">
        <v>47.744070311726674</v>
      </c>
      <c r="AP147" s="90">
        <v>47.086867096218619</v>
      </c>
      <c r="AQ147" s="90">
        <v>46.434122350399818</v>
      </c>
      <c r="AR147" s="90">
        <v>45.790899965800463</v>
      </c>
      <c r="AS147" s="90">
        <v>45.155843622560255</v>
      </c>
      <c r="AT147" s="90">
        <v>44.531907230206464</v>
      </c>
      <c r="AU147" s="90">
        <v>43.91705856318967</v>
      </c>
      <c r="AV147" s="90">
        <v>43.316309583228019</v>
      </c>
      <c r="AW147" s="90">
        <v>42.72770919485432</v>
      </c>
      <c r="AX147" s="90">
        <v>42.150830897179922</v>
      </c>
      <c r="AY147" s="90">
        <v>41.587537811649611</v>
      </c>
      <c r="AZ147" s="90">
        <v>41.036505628384013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>
        <v>0</v>
      </c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17.71493309561685</v>
      </c>
      <c r="U153" s="102">
        <v>17.37255696340339</v>
      </c>
      <c r="V153" s="102">
        <v>17.362351273520567</v>
      </c>
      <c r="W153" s="102">
        <v>17.258362213698309</v>
      </c>
      <c r="X153" s="102">
        <v>17.258331170502473</v>
      </c>
      <c r="Y153" s="102">
        <v>17.257919307193657</v>
      </c>
      <c r="Z153" s="102">
        <v>17.256707916252072</v>
      </c>
      <c r="AA153" s="102">
        <v>17.408423339011627</v>
      </c>
      <c r="AB153" s="102">
        <v>17.533559318027137</v>
      </c>
      <c r="AC153" s="102">
        <v>17.524680296239477</v>
      </c>
      <c r="AD153" s="102">
        <v>17.26995186457955</v>
      </c>
      <c r="AE153" s="102">
        <v>17.043672535773062</v>
      </c>
      <c r="AF153" s="102">
        <v>16.869251152723557</v>
      </c>
      <c r="AG153" s="102">
        <v>16.762013653760086</v>
      </c>
      <c r="AH153" s="102">
        <v>16.667568800201721</v>
      </c>
      <c r="AI153" s="102">
        <v>16.570605481765671</v>
      </c>
      <c r="AJ153" s="102">
        <v>16.4681468736465</v>
      </c>
      <c r="AK153" s="102">
        <v>16.357299186183475</v>
      </c>
      <c r="AL153" s="102">
        <v>16.238877204905908</v>
      </c>
      <c r="AM153" s="102">
        <v>16.114407932565769</v>
      </c>
      <c r="AN153" s="102">
        <v>15.984571923695327</v>
      </c>
      <c r="AO153" s="102">
        <v>15.849220630867961</v>
      </c>
      <c r="AP153" s="102">
        <v>15.706201937828729</v>
      </c>
      <c r="AQ153" s="102">
        <v>15.561334036323215</v>
      </c>
      <c r="AR153" s="102">
        <v>15.414244050570236</v>
      </c>
      <c r="AS153" s="102">
        <v>15.265308668251834</v>
      </c>
      <c r="AT153" s="102">
        <v>15.116146907075903</v>
      </c>
      <c r="AU153" s="102">
        <v>14.96681940852867</v>
      </c>
      <c r="AV153" s="102">
        <v>14.818761189890658</v>
      </c>
      <c r="AW153" s="102">
        <v>14.672310970785484</v>
      </c>
      <c r="AX153" s="102">
        <v>14.528305996512902</v>
      </c>
      <c r="AY153" s="102">
        <v>14.38631196992695</v>
      </c>
      <c r="AZ153" s="102">
        <v>14.247328416863553</v>
      </c>
    </row>
    <row r="154" spans="1:52">
      <c r="A154" s="103" t="s">
        <v>136</v>
      </c>
      <c r="B154" s="90">
        <v>0</v>
      </c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>
        <v>0</v>
      </c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>
        <v>0</v>
      </c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17.71493309561685</v>
      </c>
      <c r="U156" s="90">
        <v>17.37255696340339</v>
      </c>
      <c r="V156" s="90">
        <v>17.362351273520567</v>
      </c>
      <c r="W156" s="90">
        <v>17.258362213698309</v>
      </c>
      <c r="X156" s="90">
        <v>17.258331170502473</v>
      </c>
      <c r="Y156" s="90">
        <v>17.257919307193657</v>
      </c>
      <c r="Z156" s="90">
        <v>17.256707916252072</v>
      </c>
      <c r="AA156" s="90">
        <v>17.408423339011627</v>
      </c>
      <c r="AB156" s="90">
        <v>17.533559318027137</v>
      </c>
      <c r="AC156" s="90">
        <v>17.524680296239477</v>
      </c>
      <c r="AD156" s="90">
        <v>17.26995186457955</v>
      </c>
      <c r="AE156" s="90">
        <v>17.043672535773062</v>
      </c>
      <c r="AF156" s="90">
        <v>16.869251152723557</v>
      </c>
      <c r="AG156" s="90">
        <v>16.762013653760086</v>
      </c>
      <c r="AH156" s="90">
        <v>16.667568800201721</v>
      </c>
      <c r="AI156" s="90">
        <v>16.570605481765671</v>
      </c>
      <c r="AJ156" s="90">
        <v>16.4681468736465</v>
      </c>
      <c r="AK156" s="90">
        <v>16.357299186183475</v>
      </c>
      <c r="AL156" s="90">
        <v>16.238877204905908</v>
      </c>
      <c r="AM156" s="90">
        <v>16.114407932565769</v>
      </c>
      <c r="AN156" s="90">
        <v>15.984571923695327</v>
      </c>
      <c r="AO156" s="90">
        <v>15.849220630867961</v>
      </c>
      <c r="AP156" s="90">
        <v>15.706201937828729</v>
      </c>
      <c r="AQ156" s="90">
        <v>15.561334036323215</v>
      </c>
      <c r="AR156" s="90">
        <v>15.414244050570236</v>
      </c>
      <c r="AS156" s="90">
        <v>15.265308668251834</v>
      </c>
      <c r="AT156" s="90">
        <v>15.116146907075903</v>
      </c>
      <c r="AU156" s="90">
        <v>14.96681940852867</v>
      </c>
      <c r="AV156" s="90">
        <v>14.818761189890658</v>
      </c>
      <c r="AW156" s="90">
        <v>14.672310970785484</v>
      </c>
      <c r="AX156" s="90">
        <v>14.528305996512902</v>
      </c>
      <c r="AY156" s="90">
        <v>14.38631196992695</v>
      </c>
      <c r="AZ156" s="90">
        <v>14.247328416863553</v>
      </c>
    </row>
    <row r="157" spans="1:52">
      <c r="A157" s="103" t="s">
        <v>145</v>
      </c>
      <c r="B157" s="90">
        <v>0</v>
      </c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>
        <v>0</v>
      </c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24.378427650843808</v>
      </c>
      <c r="S158" s="102">
        <v>24.641004144110646</v>
      </c>
      <c r="T158" s="102">
        <v>24.62031084085212</v>
      </c>
      <c r="U158" s="102">
        <v>24.509591414832158</v>
      </c>
      <c r="V158" s="102">
        <v>24.41366636006785</v>
      </c>
      <c r="W158" s="102">
        <v>24.418024353679524</v>
      </c>
      <c r="X158" s="102">
        <v>24.417376359301969</v>
      </c>
      <c r="Y158" s="102">
        <v>24.416206756050872</v>
      </c>
      <c r="Z158" s="102">
        <v>24.414405078057978</v>
      </c>
      <c r="AA158" s="102">
        <v>24.412609756029774</v>
      </c>
      <c r="AB158" s="102">
        <v>24.410398358964272</v>
      </c>
      <c r="AC158" s="102">
        <v>24.428547352684134</v>
      </c>
      <c r="AD158" s="102">
        <v>24.485237544274852</v>
      </c>
      <c r="AE158" s="102">
        <v>24.567860352820652</v>
      </c>
      <c r="AF158" s="102">
        <v>23.072230006880986</v>
      </c>
      <c r="AG158" s="102">
        <v>22.785107865915677</v>
      </c>
      <c r="AH158" s="102">
        <v>22.629516183772818</v>
      </c>
      <c r="AI158" s="102">
        <v>22.494422405580536</v>
      </c>
      <c r="AJ158" s="102">
        <v>22.356120911441749</v>
      </c>
      <c r="AK158" s="102">
        <v>22.20894285332103</v>
      </c>
      <c r="AL158" s="102">
        <v>22.054775081856185</v>
      </c>
      <c r="AM158" s="102">
        <v>21.891352302128865</v>
      </c>
      <c r="AN158" s="102">
        <v>21.721391310627332</v>
      </c>
      <c r="AO158" s="102">
        <v>21.541647613747188</v>
      </c>
      <c r="AP158" s="102">
        <v>21.353353235809593</v>
      </c>
      <c r="AQ158" s="102">
        <v>21.159911023193736</v>
      </c>
      <c r="AR158" s="102">
        <v>20.962802414892632</v>
      </c>
      <c r="AS158" s="102">
        <v>20.763629460584742</v>
      </c>
      <c r="AT158" s="102">
        <v>20.563168466652431</v>
      </c>
      <c r="AU158" s="102">
        <v>20.36101006348936</v>
      </c>
      <c r="AV158" s="102">
        <v>20.160561395278613</v>
      </c>
      <c r="AW158" s="102">
        <v>19.961636217559246</v>
      </c>
      <c r="AX158" s="102">
        <v>19.765638356109605</v>
      </c>
      <c r="AY158" s="102">
        <v>19.572378772043152</v>
      </c>
      <c r="AZ158" s="102">
        <v>19.383533305410559</v>
      </c>
    </row>
    <row r="159" spans="1:52">
      <c r="A159" s="103" t="s">
        <v>140</v>
      </c>
      <c r="B159" s="90">
        <v>0</v>
      </c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23.775164923550836</v>
      </c>
      <c r="V159" s="90">
        <v>23.325018213602828</v>
      </c>
      <c r="W159" s="90">
        <v>23.325593319160109</v>
      </c>
      <c r="X159" s="90">
        <v>23.325548769615573</v>
      </c>
      <c r="Y159" s="90">
        <v>23.325659699763957</v>
      </c>
      <c r="Z159" s="90">
        <v>23.324365605295693</v>
      </c>
      <c r="AA159" s="90">
        <v>23.321988563102735</v>
      </c>
      <c r="AB159" s="90">
        <v>23.3201088547439</v>
      </c>
      <c r="AC159" s="90">
        <v>23.318612714248307</v>
      </c>
      <c r="AD159" s="90">
        <v>23.31734781424073</v>
      </c>
      <c r="AE159" s="90">
        <v>23.316305665209871</v>
      </c>
      <c r="AF159" s="90">
        <v>22.73996329372499</v>
      </c>
      <c r="AG159" s="90">
        <v>22.613240265637927</v>
      </c>
      <c r="AH159" s="90">
        <v>22.486553871733282</v>
      </c>
      <c r="AI159" s="90">
        <v>22.359205860209837</v>
      </c>
      <c r="AJ159" s="90">
        <v>22.221868253046061</v>
      </c>
      <c r="AK159" s="90">
        <v>22.073769065049426</v>
      </c>
      <c r="AL159" s="90">
        <v>21.917356283885553</v>
      </c>
      <c r="AM159" s="90">
        <v>21.751591935249809</v>
      </c>
      <c r="AN159" s="90">
        <v>21.578102506735021</v>
      </c>
      <c r="AO159" s="90">
        <v>21.396355562948983</v>
      </c>
      <c r="AP159" s="90">
        <v>21.206817293016734</v>
      </c>
      <c r="AQ159" s="90">
        <v>21.014352631140635</v>
      </c>
      <c r="AR159" s="90">
        <v>20.819511347096096</v>
      </c>
      <c r="AS159" s="90">
        <v>20.624030742774359</v>
      </c>
      <c r="AT159" s="90">
        <v>20.428101319673583</v>
      </c>
      <c r="AU159" s="90">
        <v>20.231596434274511</v>
      </c>
      <c r="AV159" s="90">
        <v>20.036678210197614</v>
      </c>
      <c r="AW159" s="90">
        <v>19.843215620913178</v>
      </c>
      <c r="AX159" s="90">
        <v>19.65263495250819</v>
      </c>
      <c r="AY159" s="90">
        <v>19.464657846409835</v>
      </c>
      <c r="AZ159" s="90">
        <v>19.280560407508354</v>
      </c>
    </row>
    <row r="160" spans="1:52">
      <c r="A160" s="105" t="s">
        <v>146</v>
      </c>
      <c r="B160" s="92">
        <v>0</v>
      </c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24.378427650843808</v>
      </c>
      <c r="S160" s="92">
        <v>24.641004144110646</v>
      </c>
      <c r="T160" s="92">
        <v>24.62031084085212</v>
      </c>
      <c r="U160" s="92">
        <v>24.523833480151367</v>
      </c>
      <c r="V160" s="92">
        <v>24.45803052933428</v>
      </c>
      <c r="W160" s="92">
        <v>24.462429263137615</v>
      </c>
      <c r="X160" s="92">
        <v>24.461870088722556</v>
      </c>
      <c r="Y160" s="92">
        <v>24.460808628487438</v>
      </c>
      <c r="Z160" s="92">
        <v>24.459335089300069</v>
      </c>
      <c r="AA160" s="92">
        <v>24.457907597061521</v>
      </c>
      <c r="AB160" s="92">
        <v>24.456005911215748</v>
      </c>
      <c r="AC160" s="92">
        <v>24.477306036475564</v>
      </c>
      <c r="AD160" s="92">
        <v>24.541053316254374</v>
      </c>
      <c r="AE160" s="92">
        <v>24.634117937712915</v>
      </c>
      <c r="AF160" s="92">
        <v>23.308609753714997</v>
      </c>
      <c r="AG160" s="92">
        <v>22.946921818462041</v>
      </c>
      <c r="AH160" s="92">
        <v>22.785185361145441</v>
      </c>
      <c r="AI160" s="92">
        <v>22.659911334085315</v>
      </c>
      <c r="AJ160" s="92">
        <v>22.53936806532651</v>
      </c>
      <c r="AK160" s="92">
        <v>22.413964115435025</v>
      </c>
      <c r="AL160" s="92">
        <v>22.28617703237024</v>
      </c>
      <c r="AM160" s="92">
        <v>22.152791563979449</v>
      </c>
      <c r="AN160" s="92">
        <v>22.018103917327497</v>
      </c>
      <c r="AO160" s="92">
        <v>21.874729938675198</v>
      </c>
      <c r="AP160" s="92">
        <v>21.724544594559003</v>
      </c>
      <c r="AQ160" s="92">
        <v>21.568134144722357</v>
      </c>
      <c r="AR160" s="92">
        <v>21.407260868325622</v>
      </c>
      <c r="AS160" s="92">
        <v>21.242105165586878</v>
      </c>
      <c r="AT160" s="92">
        <v>21.07359662382537</v>
      </c>
      <c r="AU160" s="92">
        <v>20.900162155177888</v>
      </c>
      <c r="AV160" s="92">
        <v>20.72698603031737</v>
      </c>
      <c r="AW160" s="92">
        <v>20.5543727410694</v>
      </c>
      <c r="AX160" s="92">
        <v>20.382248652949176</v>
      </c>
      <c r="AY160" s="92">
        <v>20.211121338245164</v>
      </c>
      <c r="AZ160" s="92">
        <v>20.043438855453452</v>
      </c>
    </row>
    <row r="161" spans="1:52">
      <c r="A161" s="99" t="s">
        <v>151</v>
      </c>
      <c r="B161" s="100">
        <v>55.569773499409791</v>
      </c>
      <c r="C161" s="100">
        <v>53.604809619362541</v>
      </c>
      <c r="D161" s="100">
        <v>53.120048185783737</v>
      </c>
      <c r="E161" s="100">
        <v>54.835777271565824</v>
      </c>
      <c r="F161" s="100">
        <v>49.169147828274873</v>
      </c>
      <c r="G161" s="100">
        <v>49.084737285888245</v>
      </c>
      <c r="H161" s="100">
        <v>50.27204700545083</v>
      </c>
      <c r="I161" s="100">
        <v>48.937154352257807</v>
      </c>
      <c r="J161" s="100">
        <v>47.652381814269518</v>
      </c>
      <c r="K161" s="100">
        <v>48.787195636415731</v>
      </c>
      <c r="L161" s="100">
        <v>52.26950772424977</v>
      </c>
      <c r="M161" s="100">
        <v>51.568887838937258</v>
      </c>
      <c r="N161" s="100">
        <v>52.884332588669132</v>
      </c>
      <c r="O161" s="100">
        <v>51.551181711561952</v>
      </c>
      <c r="P161" s="100">
        <v>48.303462868648523</v>
      </c>
      <c r="Q161" s="100">
        <v>49.117770351516846</v>
      </c>
      <c r="R161" s="100">
        <v>49.281240739475905</v>
      </c>
      <c r="S161" s="100">
        <v>49.718833735344965</v>
      </c>
      <c r="T161" s="100">
        <v>49.473190642323843</v>
      </c>
      <c r="U161" s="100">
        <v>49.207091876491504</v>
      </c>
      <c r="V161" s="100">
        <v>48.940349044757532</v>
      </c>
      <c r="W161" s="100">
        <v>48.674907343129512</v>
      </c>
      <c r="X161" s="100">
        <v>48.415995975510775</v>
      </c>
      <c r="Y161" s="100">
        <v>48.157605515891326</v>
      </c>
      <c r="Z161" s="100">
        <v>47.908674625895465</v>
      </c>
      <c r="AA161" s="100">
        <v>47.665613004066678</v>
      </c>
      <c r="AB161" s="100">
        <v>47.427593302722627</v>
      </c>
      <c r="AC161" s="100">
        <v>47.190852560740176</v>
      </c>
      <c r="AD161" s="100">
        <v>46.95480904345817</v>
      </c>
      <c r="AE161" s="100">
        <v>46.72003875349187</v>
      </c>
      <c r="AF161" s="100">
        <v>46.484084488619189</v>
      </c>
      <c r="AG161" s="100">
        <v>46.232769785165878</v>
      </c>
      <c r="AH161" s="100">
        <v>45.958564345670119</v>
      </c>
      <c r="AI161" s="100">
        <v>45.666267834848504</v>
      </c>
      <c r="AJ161" s="100">
        <v>45.347582356437627</v>
      </c>
      <c r="AK161" s="100">
        <v>44.998485415756406</v>
      </c>
      <c r="AL161" s="100">
        <v>44.619437899013036</v>
      </c>
      <c r="AM161" s="100">
        <v>44.214166220145948</v>
      </c>
      <c r="AN161" s="100">
        <v>43.789053238706281</v>
      </c>
      <c r="AO161" s="100">
        <v>43.347763466476486</v>
      </c>
      <c r="AP161" s="100">
        <v>42.88783403140873</v>
      </c>
      <c r="AQ161" s="100">
        <v>42.426114947818888</v>
      </c>
      <c r="AR161" s="100">
        <v>41.965149577718563</v>
      </c>
      <c r="AS161" s="100">
        <v>41.516067779422023</v>
      </c>
      <c r="AT161" s="100">
        <v>41.081951519960128</v>
      </c>
      <c r="AU161" s="100">
        <v>40.666760708372131</v>
      </c>
      <c r="AV161" s="100">
        <v>40.272443037943226</v>
      </c>
      <c r="AW161" s="100">
        <v>39.900394236653938</v>
      </c>
      <c r="AX161" s="100">
        <v>39.551898702433959</v>
      </c>
      <c r="AY161" s="100">
        <v>39.227065048361396</v>
      </c>
      <c r="AZ161" s="100">
        <v>39.050980666280012</v>
      </c>
    </row>
    <row r="162" spans="1:52">
      <c r="A162" s="101" t="s">
        <v>130</v>
      </c>
      <c r="B162" s="102">
        <v>55.569773499409791</v>
      </c>
      <c r="C162" s="102">
        <v>53.604809619362541</v>
      </c>
      <c r="D162" s="102">
        <v>53.120048185783737</v>
      </c>
      <c r="E162" s="102">
        <v>54.835777271565824</v>
      </c>
      <c r="F162" s="102">
        <v>49.169147828274873</v>
      </c>
      <c r="G162" s="102">
        <v>49.084737285888245</v>
      </c>
      <c r="H162" s="102">
        <v>50.27204700545083</v>
      </c>
      <c r="I162" s="102">
        <v>48.937154352257807</v>
      </c>
      <c r="J162" s="102">
        <v>47.652381814269518</v>
      </c>
      <c r="K162" s="102">
        <v>48.787195636415731</v>
      </c>
      <c r="L162" s="102">
        <v>52.26950772424977</v>
      </c>
      <c r="M162" s="102">
        <v>51.568887838937258</v>
      </c>
      <c r="N162" s="102">
        <v>52.884332588669132</v>
      </c>
      <c r="O162" s="102">
        <v>51.551181711561952</v>
      </c>
      <c r="P162" s="102">
        <v>48.303462868648523</v>
      </c>
      <c r="Q162" s="102">
        <v>49.117770351516846</v>
      </c>
      <c r="R162" s="102">
        <v>49.281351883764167</v>
      </c>
      <c r="S162" s="102">
        <v>49.719050835151869</v>
      </c>
      <c r="T162" s="102">
        <v>49.473610600844609</v>
      </c>
      <c r="U162" s="102">
        <v>49.207743225867887</v>
      </c>
      <c r="V162" s="102">
        <v>48.941318244609427</v>
      </c>
      <c r="W162" s="102">
        <v>48.675846361113244</v>
      </c>
      <c r="X162" s="102">
        <v>48.416902110446088</v>
      </c>
      <c r="Y162" s="102">
        <v>48.158420504829813</v>
      </c>
      <c r="Z162" s="102">
        <v>47.909268664068271</v>
      </c>
      <c r="AA162" s="102">
        <v>47.666014542879175</v>
      </c>
      <c r="AB162" s="102">
        <v>47.427866785143017</v>
      </c>
      <c r="AC162" s="102">
        <v>47.190982571088519</v>
      </c>
      <c r="AD162" s="102">
        <v>46.954909702775097</v>
      </c>
      <c r="AE162" s="102">
        <v>46.720809815770814</v>
      </c>
      <c r="AF162" s="102">
        <v>46.491407330875113</v>
      </c>
      <c r="AG162" s="102">
        <v>46.254676462686618</v>
      </c>
      <c r="AH162" s="102">
        <v>46.005514302031401</v>
      </c>
      <c r="AI162" s="102">
        <v>45.74699800145396</v>
      </c>
      <c r="AJ162" s="102">
        <v>45.469944333518129</v>
      </c>
      <c r="AK162" s="102">
        <v>45.168111393820439</v>
      </c>
      <c r="AL162" s="102">
        <v>44.841872659206985</v>
      </c>
      <c r="AM162" s="102">
        <v>44.492574404401175</v>
      </c>
      <c r="AN162" s="102">
        <v>44.127017633593908</v>
      </c>
      <c r="AO162" s="102">
        <v>43.74934043492177</v>
      </c>
      <c r="AP162" s="102">
        <v>43.353017066411105</v>
      </c>
      <c r="AQ162" s="102">
        <v>42.954909939443297</v>
      </c>
      <c r="AR162" s="102">
        <v>42.557463115195041</v>
      </c>
      <c r="AS162" s="102">
        <v>42.174890941946792</v>
      </c>
      <c r="AT162" s="102">
        <v>41.809423346200063</v>
      </c>
      <c r="AU162" s="102">
        <v>41.463178584715436</v>
      </c>
      <c r="AV162" s="102">
        <v>41.139424357336161</v>
      </c>
      <c r="AW162" s="102">
        <v>40.838914886094372</v>
      </c>
      <c r="AX162" s="102">
        <v>40.561065984653624</v>
      </c>
      <c r="AY162" s="102">
        <v>40.307383254292162</v>
      </c>
      <c r="AZ162" s="102">
        <v>40.213615115354855</v>
      </c>
    </row>
    <row r="163" spans="1:52">
      <c r="A163" s="103" t="s">
        <v>132</v>
      </c>
      <c r="B163" s="90">
        <v>55.569773499409791</v>
      </c>
      <c r="C163" s="90">
        <v>53.604809619362541</v>
      </c>
      <c r="D163" s="90">
        <v>53.120048185783737</v>
      </c>
      <c r="E163" s="90">
        <v>54.835777271565824</v>
      </c>
      <c r="F163" s="90">
        <v>49.169147828274873</v>
      </c>
      <c r="G163" s="90">
        <v>49.084737285888245</v>
      </c>
      <c r="H163" s="90">
        <v>50.27204700545083</v>
      </c>
      <c r="I163" s="90">
        <v>48.937154352257807</v>
      </c>
      <c r="J163" s="90">
        <v>47.652381814269518</v>
      </c>
      <c r="K163" s="90">
        <v>48.787195636415731</v>
      </c>
      <c r="L163" s="90">
        <v>52.26950772424977</v>
      </c>
      <c r="M163" s="90">
        <v>51.568887838937258</v>
      </c>
      <c r="N163" s="90">
        <v>52.884332588669132</v>
      </c>
      <c r="O163" s="90">
        <v>51.551181711561952</v>
      </c>
      <c r="P163" s="90">
        <v>48.303462868648523</v>
      </c>
      <c r="Q163" s="90">
        <v>49.117770351516846</v>
      </c>
      <c r="R163" s="90">
        <v>49.281386966811311</v>
      </c>
      <c r="S163" s="90">
        <v>49.719063555255964</v>
      </c>
      <c r="T163" s="90">
        <v>49.473694398510922</v>
      </c>
      <c r="U163" s="90">
        <v>49.207885269372845</v>
      </c>
      <c r="V163" s="90">
        <v>48.941476589920661</v>
      </c>
      <c r="W163" s="90">
        <v>48.675897685712243</v>
      </c>
      <c r="X163" s="90">
        <v>48.416757607923344</v>
      </c>
      <c r="Y163" s="90">
        <v>48.157955725260514</v>
      </c>
      <c r="Z163" s="90">
        <v>47.908678307721061</v>
      </c>
      <c r="AA163" s="90">
        <v>47.664964193198195</v>
      </c>
      <c r="AB163" s="90">
        <v>47.426151776355653</v>
      </c>
      <c r="AC163" s="90">
        <v>47.188644476780972</v>
      </c>
      <c r="AD163" s="90">
        <v>46.950092331208332</v>
      </c>
      <c r="AE163" s="90">
        <v>46.713365686001609</v>
      </c>
      <c r="AF163" s="90">
        <v>46.48107872807239</v>
      </c>
      <c r="AG163" s="90">
        <v>46.241169822151882</v>
      </c>
      <c r="AH163" s="90">
        <v>45.987951695960213</v>
      </c>
      <c r="AI163" s="90">
        <v>45.723809499907247</v>
      </c>
      <c r="AJ163" s="90">
        <v>45.437723400999054</v>
      </c>
      <c r="AK163" s="90">
        <v>45.126632881109053</v>
      </c>
      <c r="AL163" s="90">
        <v>44.790747485285152</v>
      </c>
      <c r="AM163" s="90">
        <v>44.429099128468927</v>
      </c>
      <c r="AN163" s="90">
        <v>44.048730510175815</v>
      </c>
      <c r="AO163" s="90">
        <v>43.651819401183346</v>
      </c>
      <c r="AP163" s="90">
        <v>43.232107998366217</v>
      </c>
      <c r="AQ163" s="90">
        <v>42.806013717076652</v>
      </c>
      <c r="AR163" s="90">
        <v>42.377838896688033</v>
      </c>
      <c r="AS163" s="90">
        <v>41.95756944930848</v>
      </c>
      <c r="AT163" s="90">
        <v>41.548270821840049</v>
      </c>
      <c r="AU163" s="90">
        <v>41.147717370872378</v>
      </c>
      <c r="AV163" s="90">
        <v>40.757380924197804</v>
      </c>
      <c r="AW163" s="90">
        <v>40.377554200336732</v>
      </c>
      <c r="AX163" s="90">
        <v>40.005786648253896</v>
      </c>
      <c r="AY163" s="90">
        <v>39.647109089110955</v>
      </c>
      <c r="AZ163" s="90">
        <v>39.423622502108891</v>
      </c>
    </row>
    <row r="164" spans="1:52">
      <c r="A164" s="103" t="s">
        <v>133</v>
      </c>
      <c r="B164" s="90">
        <v>0</v>
      </c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27.309811972908566</v>
      </c>
      <c r="U164" s="90">
        <v>27.249657457935253</v>
      </c>
      <c r="V164" s="90">
        <v>31.404159338866094</v>
      </c>
      <c r="W164" s="90">
        <v>32.741722575865261</v>
      </c>
      <c r="X164" s="90">
        <v>32.654927386932954</v>
      </c>
      <c r="Y164" s="90">
        <v>34.033553326406292</v>
      </c>
      <c r="Z164" s="90">
        <v>34.678424495785578</v>
      </c>
      <c r="AA164" s="90">
        <v>39.475029578448918</v>
      </c>
      <c r="AB164" s="90">
        <v>42.313012779538212</v>
      </c>
      <c r="AC164" s="90">
        <v>43.399219001933851</v>
      </c>
      <c r="AD164" s="90">
        <v>44.221209584442107</v>
      </c>
      <c r="AE164" s="90">
        <v>45.07000869743878</v>
      </c>
      <c r="AF164" s="90">
        <v>45.774950533158666</v>
      </c>
      <c r="AG164" s="90">
        <v>46.379159689285359</v>
      </c>
      <c r="AH164" s="90">
        <v>46.823875100954382</v>
      </c>
      <c r="AI164" s="90">
        <v>46.639332975236769</v>
      </c>
      <c r="AJ164" s="90">
        <v>48.366762750982041</v>
      </c>
      <c r="AK164" s="90">
        <v>49.170986730491173</v>
      </c>
      <c r="AL164" s="90">
        <v>49.231168569297374</v>
      </c>
      <c r="AM164" s="90">
        <v>48.987061010224828</v>
      </c>
      <c r="AN164" s="90">
        <v>49.108622607107854</v>
      </c>
      <c r="AO164" s="90">
        <v>48.863854504437214</v>
      </c>
      <c r="AP164" s="90">
        <v>48.70655102269567</v>
      </c>
      <c r="AQ164" s="90">
        <v>48.120513748064724</v>
      </c>
      <c r="AR164" s="90">
        <v>47.416010209141128</v>
      </c>
      <c r="AS164" s="90">
        <v>46.653367565641766</v>
      </c>
      <c r="AT164" s="90">
        <v>46.013491336370926</v>
      </c>
      <c r="AU164" s="90">
        <v>45.445729331738924</v>
      </c>
      <c r="AV164" s="90">
        <v>44.923925603661743</v>
      </c>
      <c r="AW164" s="90">
        <v>44.443050533477631</v>
      </c>
      <c r="AX164" s="90">
        <v>44.050077774012678</v>
      </c>
      <c r="AY164" s="90">
        <v>43.751048912571768</v>
      </c>
      <c r="AZ164" s="90">
        <v>43.717532026922115</v>
      </c>
    </row>
    <row r="165" spans="1:52">
      <c r="A165" s="103" t="s">
        <v>150</v>
      </c>
      <c r="B165" s="90">
        <v>0</v>
      </c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47.641081501779944</v>
      </c>
      <c r="S165" s="90">
        <v>49.466908656709066</v>
      </c>
      <c r="T165" s="90">
        <v>48.948210877358292</v>
      </c>
      <c r="U165" s="90">
        <v>48.677155666574109</v>
      </c>
      <c r="V165" s="90">
        <v>48.869470438716128</v>
      </c>
      <c r="W165" s="90">
        <v>49.356155813716427</v>
      </c>
      <c r="X165" s="90">
        <v>49.967180285827851</v>
      </c>
      <c r="Y165" s="90">
        <v>50.575904072458428</v>
      </c>
      <c r="Z165" s="90">
        <v>50.519017419132311</v>
      </c>
      <c r="AA165" s="90">
        <v>50.706639728147714</v>
      </c>
      <c r="AB165" s="90">
        <v>50.534618039950978</v>
      </c>
      <c r="AC165" s="90">
        <v>50.248306053797002</v>
      </c>
      <c r="AD165" s="90">
        <v>51.913576504681764</v>
      </c>
      <c r="AE165" s="90">
        <v>52.699031768923149</v>
      </c>
      <c r="AF165" s="90">
        <v>53.064809719390965</v>
      </c>
      <c r="AG165" s="90">
        <v>52.984891672146979</v>
      </c>
      <c r="AH165" s="90">
        <v>52.876536538305984</v>
      </c>
      <c r="AI165" s="90">
        <v>53.128197332948133</v>
      </c>
      <c r="AJ165" s="90">
        <v>53.053365146087529</v>
      </c>
      <c r="AK165" s="90">
        <v>52.71106301069797</v>
      </c>
      <c r="AL165" s="90">
        <v>52.191265690616582</v>
      </c>
      <c r="AM165" s="90">
        <v>51.550574621162248</v>
      </c>
      <c r="AN165" s="90">
        <v>50.84980540992386</v>
      </c>
      <c r="AO165" s="90">
        <v>50.266723969458056</v>
      </c>
      <c r="AP165" s="90">
        <v>49.627455464626578</v>
      </c>
      <c r="AQ165" s="90">
        <v>49.115921257472522</v>
      </c>
      <c r="AR165" s="90">
        <v>48.633866896778095</v>
      </c>
      <c r="AS165" s="90">
        <v>48.276613058157174</v>
      </c>
      <c r="AT165" s="90">
        <v>47.814255871395289</v>
      </c>
      <c r="AU165" s="90">
        <v>47.421205309741822</v>
      </c>
      <c r="AV165" s="90">
        <v>47.123795805433296</v>
      </c>
      <c r="AW165" s="90">
        <v>46.729560171388371</v>
      </c>
      <c r="AX165" s="90">
        <v>46.346297847595494</v>
      </c>
      <c r="AY165" s="90">
        <v>45.966867467366981</v>
      </c>
      <c r="AZ165" s="90">
        <v>45.733488783411964</v>
      </c>
    </row>
    <row r="166" spans="1:52">
      <c r="A166" s="103" t="s">
        <v>144</v>
      </c>
      <c r="B166" s="90">
        <v>0</v>
      </c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34.587431338753831</v>
      </c>
      <c r="W166" s="90">
        <v>41.647801046861723</v>
      </c>
      <c r="X166" s="90">
        <v>42.960250398798578</v>
      </c>
      <c r="Y166" s="90">
        <v>43.464206155220417</v>
      </c>
      <c r="Z166" s="90">
        <v>44.605637666196024</v>
      </c>
      <c r="AA166" s="90">
        <v>44.923015443983466</v>
      </c>
      <c r="AB166" s="90">
        <v>50.727772411594728</v>
      </c>
      <c r="AC166" s="90">
        <v>53.14446924821781</v>
      </c>
      <c r="AD166" s="90">
        <v>54.399967478746646</v>
      </c>
      <c r="AE166" s="90">
        <v>56.06253529013653</v>
      </c>
      <c r="AF166" s="90">
        <v>57.112697860139491</v>
      </c>
      <c r="AG166" s="90">
        <v>57.885284892764894</v>
      </c>
      <c r="AH166" s="90">
        <v>58.562696284975196</v>
      </c>
      <c r="AI166" s="90">
        <v>58.845159266443012</v>
      </c>
      <c r="AJ166" s="90">
        <v>60.957759353041176</v>
      </c>
      <c r="AK166" s="90">
        <v>61.528876457712279</v>
      </c>
      <c r="AL166" s="90">
        <v>61.099999329428165</v>
      </c>
      <c r="AM166" s="90">
        <v>61.31631022206291</v>
      </c>
      <c r="AN166" s="90">
        <v>60.900129960232633</v>
      </c>
      <c r="AO166" s="90">
        <v>60.58706964486494</v>
      </c>
      <c r="AP166" s="90">
        <v>60.074037755848231</v>
      </c>
      <c r="AQ166" s="90">
        <v>59.426509107514917</v>
      </c>
      <c r="AR166" s="90">
        <v>58.297068289139844</v>
      </c>
      <c r="AS166" s="90">
        <v>57.249484951292168</v>
      </c>
      <c r="AT166" s="90">
        <v>56.280507778405358</v>
      </c>
      <c r="AU166" s="90">
        <v>55.470428090884901</v>
      </c>
      <c r="AV166" s="90">
        <v>54.75624012178536</v>
      </c>
      <c r="AW166" s="90">
        <v>54.260382691803976</v>
      </c>
      <c r="AX166" s="90">
        <v>53.792316959667197</v>
      </c>
      <c r="AY166" s="90">
        <v>53.196649155440397</v>
      </c>
      <c r="AZ166" s="90">
        <v>52.977418370674755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>
        <v>0</v>
      </c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14.77424547873564</v>
      </c>
      <c r="AE172" s="102">
        <v>19.018470525389361</v>
      </c>
      <c r="AF172" s="102">
        <v>19.56743841303657</v>
      </c>
      <c r="AG172" s="102">
        <v>21.570290789248673</v>
      </c>
      <c r="AH172" s="102">
        <v>21.630916826257124</v>
      </c>
      <c r="AI172" s="102">
        <v>21.525486934891941</v>
      </c>
      <c r="AJ172" s="102">
        <v>21.607283394571901</v>
      </c>
      <c r="AK172" s="102">
        <v>21.55032331899546</v>
      </c>
      <c r="AL172" s="102">
        <v>21.584005696094746</v>
      </c>
      <c r="AM172" s="102">
        <v>21.641818259104152</v>
      </c>
      <c r="AN172" s="102">
        <v>21.580836507822465</v>
      </c>
      <c r="AO172" s="102">
        <v>21.401513807977828</v>
      </c>
      <c r="AP172" s="102">
        <v>21.231386585342136</v>
      </c>
      <c r="AQ172" s="102">
        <v>21.123124986635613</v>
      </c>
      <c r="AR172" s="102">
        <v>21.000358078953607</v>
      </c>
      <c r="AS172" s="102">
        <v>20.882549176871475</v>
      </c>
      <c r="AT172" s="102">
        <v>20.760318868308147</v>
      </c>
      <c r="AU172" s="102">
        <v>20.704445731961588</v>
      </c>
      <c r="AV172" s="102">
        <v>20.663830274622253</v>
      </c>
      <c r="AW172" s="102">
        <v>20.607950076629322</v>
      </c>
      <c r="AX172" s="102">
        <v>20.567906650411892</v>
      </c>
      <c r="AY172" s="102">
        <v>20.517633395220361</v>
      </c>
      <c r="AZ172" s="102">
        <v>20.471567238587429</v>
      </c>
    </row>
    <row r="173" spans="1:52">
      <c r="A173" s="103" t="s">
        <v>136</v>
      </c>
      <c r="B173" s="90">
        <v>0</v>
      </c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>
        <v>0</v>
      </c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>
        <v>0</v>
      </c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14.77424547873564</v>
      </c>
      <c r="AE175" s="90">
        <v>19.018470525389361</v>
      </c>
      <c r="AF175" s="90">
        <v>19.56743841303657</v>
      </c>
      <c r="AG175" s="90">
        <v>21.570290789248673</v>
      </c>
      <c r="AH175" s="90">
        <v>21.630916826257124</v>
      </c>
      <c r="AI175" s="90">
        <v>21.525486934891941</v>
      </c>
      <c r="AJ175" s="90">
        <v>21.607283394571901</v>
      </c>
      <c r="AK175" s="90">
        <v>21.55032331899546</v>
      </c>
      <c r="AL175" s="90">
        <v>21.584005696094746</v>
      </c>
      <c r="AM175" s="90">
        <v>21.641818259104152</v>
      </c>
      <c r="AN175" s="90">
        <v>21.580836507822465</v>
      </c>
      <c r="AO175" s="90">
        <v>21.401513807977828</v>
      </c>
      <c r="AP175" s="90">
        <v>21.231386585342136</v>
      </c>
      <c r="AQ175" s="90">
        <v>21.123124986635613</v>
      </c>
      <c r="AR175" s="90">
        <v>21.000358078953607</v>
      </c>
      <c r="AS175" s="90">
        <v>20.882549176871475</v>
      </c>
      <c r="AT175" s="90">
        <v>20.760318868308147</v>
      </c>
      <c r="AU175" s="90">
        <v>20.704445731961588</v>
      </c>
      <c r="AV175" s="90">
        <v>20.663830274622253</v>
      </c>
      <c r="AW175" s="90">
        <v>20.607950076629322</v>
      </c>
      <c r="AX175" s="90">
        <v>20.567906650411892</v>
      </c>
      <c r="AY175" s="90">
        <v>20.517633395220361</v>
      </c>
      <c r="AZ175" s="90">
        <v>20.471567238587429</v>
      </c>
    </row>
    <row r="176" spans="1:52">
      <c r="A176" s="103" t="s">
        <v>145</v>
      </c>
      <c r="B176" s="90">
        <v>0</v>
      </c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>
        <v>0</v>
      </c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20.699870836551792</v>
      </c>
      <c r="S177" s="102">
        <v>20.686482910886621</v>
      </c>
      <c r="T177" s="102">
        <v>20.451305974260464</v>
      </c>
      <c r="U177" s="102">
        <v>20.800145185737669</v>
      </c>
      <c r="V177" s="102">
        <v>20.90046112627434</v>
      </c>
      <c r="W177" s="102">
        <v>20.901732774661685</v>
      </c>
      <c r="X177" s="102">
        <v>20.904478272277764</v>
      </c>
      <c r="Y177" s="102">
        <v>21.177113560092391</v>
      </c>
      <c r="Z177" s="102">
        <v>21.987993679227721</v>
      </c>
      <c r="AA177" s="102">
        <v>22.487568218842831</v>
      </c>
      <c r="AB177" s="102">
        <v>22.757466046305925</v>
      </c>
      <c r="AC177" s="102">
        <v>22.733930364361484</v>
      </c>
      <c r="AD177" s="102">
        <v>0</v>
      </c>
      <c r="AE177" s="102">
        <v>0</v>
      </c>
      <c r="AF177" s="102">
        <v>27.105908641742783</v>
      </c>
      <c r="AG177" s="102">
        <v>29.154178278579415</v>
      </c>
      <c r="AH177" s="102">
        <v>28.924443977806472</v>
      </c>
      <c r="AI177" s="102">
        <v>29.135382896282835</v>
      </c>
      <c r="AJ177" s="102">
        <v>29.141428143068897</v>
      </c>
      <c r="AK177" s="102">
        <v>29.317109861417517</v>
      </c>
      <c r="AL177" s="102">
        <v>29.350242641533949</v>
      </c>
      <c r="AM177" s="102">
        <v>29.36190693487389</v>
      </c>
      <c r="AN177" s="102">
        <v>29.244000828837684</v>
      </c>
      <c r="AO177" s="102">
        <v>29.026465060841538</v>
      </c>
      <c r="AP177" s="102">
        <v>28.885195225007276</v>
      </c>
      <c r="AQ177" s="102">
        <v>28.808355446811102</v>
      </c>
      <c r="AR177" s="102">
        <v>28.779393463579922</v>
      </c>
      <c r="AS177" s="102">
        <v>28.690266984377303</v>
      </c>
      <c r="AT177" s="102">
        <v>28.580901800400454</v>
      </c>
      <c r="AU177" s="102">
        <v>28.491475119018116</v>
      </c>
      <c r="AV177" s="102">
        <v>28.381939288148864</v>
      </c>
      <c r="AW177" s="102">
        <v>28.292613154089331</v>
      </c>
      <c r="AX177" s="102">
        <v>28.217329954749445</v>
      </c>
      <c r="AY177" s="102">
        <v>28.156764035810735</v>
      </c>
      <c r="AZ177" s="102">
        <v>28.12563390368658</v>
      </c>
    </row>
    <row r="178" spans="1:52">
      <c r="A178" s="103" t="s">
        <v>140</v>
      </c>
      <c r="B178" s="90">
        <v>0</v>
      </c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27.161632311931758</v>
      </c>
      <c r="AG178" s="90">
        <v>29.107154095862811</v>
      </c>
      <c r="AH178" s="90">
        <v>28.771071315511936</v>
      </c>
      <c r="AI178" s="90">
        <v>28.851812415764545</v>
      </c>
      <c r="AJ178" s="90">
        <v>28.887722288351767</v>
      </c>
      <c r="AK178" s="90">
        <v>29.080979852528429</v>
      </c>
      <c r="AL178" s="90">
        <v>29.125176027548662</v>
      </c>
      <c r="AM178" s="90">
        <v>29.163839150916768</v>
      </c>
      <c r="AN178" s="90">
        <v>29.013906527774051</v>
      </c>
      <c r="AO178" s="90">
        <v>28.84326611675214</v>
      </c>
      <c r="AP178" s="90">
        <v>28.744288282497429</v>
      </c>
      <c r="AQ178" s="90">
        <v>28.675375405566751</v>
      </c>
      <c r="AR178" s="90">
        <v>28.660461410196699</v>
      </c>
      <c r="AS178" s="90">
        <v>28.565452894385647</v>
      </c>
      <c r="AT178" s="90">
        <v>28.493204556035124</v>
      </c>
      <c r="AU178" s="90">
        <v>28.412620971545024</v>
      </c>
      <c r="AV178" s="90">
        <v>28.302605193524741</v>
      </c>
      <c r="AW178" s="90">
        <v>28.215210839366129</v>
      </c>
      <c r="AX178" s="90">
        <v>28.142799168011035</v>
      </c>
      <c r="AY178" s="90">
        <v>28.087273698263701</v>
      </c>
      <c r="AZ178" s="90">
        <v>28.060896796222771</v>
      </c>
    </row>
    <row r="179" spans="1:52">
      <c r="A179" s="105" t="s">
        <v>146</v>
      </c>
      <c r="B179" s="92">
        <v>0</v>
      </c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20.699870836551792</v>
      </c>
      <c r="S179" s="92">
        <v>20.686482910886621</v>
      </c>
      <c r="T179" s="92">
        <v>20.451305974260464</v>
      </c>
      <c r="U179" s="92">
        <v>20.800145185737669</v>
      </c>
      <c r="V179" s="92">
        <v>20.90046112627434</v>
      </c>
      <c r="W179" s="92">
        <v>20.901732774661685</v>
      </c>
      <c r="X179" s="92">
        <v>20.904478272277764</v>
      </c>
      <c r="Y179" s="92">
        <v>21.177113560092391</v>
      </c>
      <c r="Z179" s="92">
        <v>21.987993679227721</v>
      </c>
      <c r="AA179" s="92">
        <v>22.487568218842831</v>
      </c>
      <c r="AB179" s="92">
        <v>22.757466046305925</v>
      </c>
      <c r="AC179" s="92">
        <v>22.733930364361484</v>
      </c>
      <c r="AD179" s="92">
        <v>0</v>
      </c>
      <c r="AE179" s="92">
        <v>0</v>
      </c>
      <c r="AF179" s="92">
        <v>27.058940959824337</v>
      </c>
      <c r="AG179" s="92">
        <v>29.199257845747066</v>
      </c>
      <c r="AH179" s="92">
        <v>29.090899384931202</v>
      </c>
      <c r="AI179" s="92">
        <v>29.479055962117084</v>
      </c>
      <c r="AJ179" s="92">
        <v>29.483422530877021</v>
      </c>
      <c r="AK179" s="92">
        <v>29.670867434402155</v>
      </c>
      <c r="AL179" s="92">
        <v>29.725837945029333</v>
      </c>
      <c r="AM179" s="92">
        <v>29.731581081146924</v>
      </c>
      <c r="AN179" s="92">
        <v>29.724468484960365</v>
      </c>
      <c r="AO179" s="92">
        <v>29.454472150571423</v>
      </c>
      <c r="AP179" s="92">
        <v>29.252994240523986</v>
      </c>
      <c r="AQ179" s="92">
        <v>29.195717240795517</v>
      </c>
      <c r="AR179" s="92">
        <v>29.164984413724159</v>
      </c>
      <c r="AS179" s="92">
        <v>29.138781002560314</v>
      </c>
      <c r="AT179" s="92">
        <v>28.929612410204989</v>
      </c>
      <c r="AU179" s="92">
        <v>28.836736000794232</v>
      </c>
      <c r="AV179" s="92">
        <v>28.762485984374852</v>
      </c>
      <c r="AW179" s="92">
        <v>28.697630926345926</v>
      </c>
      <c r="AX179" s="92">
        <v>28.640346148138519</v>
      </c>
      <c r="AY179" s="92">
        <v>28.58335488227474</v>
      </c>
      <c r="AZ179" s="92">
        <v>28.552701725543219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>
        <v>181.23049307559441</v>
      </c>
      <c r="C182" s="98">
        <v>178.53156405042489</v>
      </c>
      <c r="D182" s="98">
        <v>174.19234611831203</v>
      </c>
      <c r="E182" s="98">
        <v>166.30360635720291</v>
      </c>
      <c r="F182" s="98">
        <v>160.01799889337155</v>
      </c>
      <c r="G182" s="98">
        <v>153.38604542475073</v>
      </c>
      <c r="H182" s="98">
        <v>147.77439572146588</v>
      </c>
      <c r="I182" s="98">
        <v>146.11110110264551</v>
      </c>
      <c r="J182" s="98">
        <v>142.48045563194367</v>
      </c>
      <c r="K182" s="98">
        <v>139.20004786733179</v>
      </c>
      <c r="L182" s="98">
        <v>137.24138682312108</v>
      </c>
      <c r="M182" s="98">
        <v>134.66399944516192</v>
      </c>
      <c r="N182" s="98">
        <v>132.83965116104886</v>
      </c>
      <c r="O182" s="98">
        <v>128.01244271864377</v>
      </c>
      <c r="P182" s="98">
        <v>123.86919007546409</v>
      </c>
      <c r="Q182" s="98">
        <v>120.79950587248011</v>
      </c>
      <c r="R182" s="98">
        <v>119.40816978043078</v>
      </c>
      <c r="S182" s="98">
        <v>118.60447230677977</v>
      </c>
      <c r="T182" s="98">
        <v>117.78798062097449</v>
      </c>
      <c r="U182" s="98">
        <v>117.09854800058847</v>
      </c>
      <c r="V182" s="98">
        <v>116.51262008755471</v>
      </c>
      <c r="W182" s="98">
        <v>115.95383907173975</v>
      </c>
      <c r="X182" s="98">
        <v>115.56057812888407</v>
      </c>
      <c r="Y182" s="98">
        <v>115.17485765933364</v>
      </c>
      <c r="Z182" s="98">
        <v>114.65285452667658</v>
      </c>
      <c r="AA182" s="98">
        <v>114.31114158291712</v>
      </c>
      <c r="AB182" s="98">
        <v>114.06278976626959</v>
      </c>
      <c r="AC182" s="98">
        <v>113.93164179429345</v>
      </c>
      <c r="AD182" s="98">
        <v>113.67752791132281</v>
      </c>
      <c r="AE182" s="98">
        <v>113.41435061966483</v>
      </c>
      <c r="AF182" s="98">
        <v>113.12096840296785</v>
      </c>
      <c r="AG182" s="98">
        <v>112.15639969178861</v>
      </c>
      <c r="AH182" s="98">
        <v>111.99857885874042</v>
      </c>
      <c r="AI182" s="98">
        <v>111.71155612771334</v>
      </c>
      <c r="AJ182" s="98">
        <v>111.33025657177728</v>
      </c>
      <c r="AK182" s="98">
        <v>110.89316029865358</v>
      </c>
      <c r="AL182" s="98">
        <v>110.38290910885839</v>
      </c>
      <c r="AM182" s="98">
        <v>109.80808037002502</v>
      </c>
      <c r="AN182" s="98">
        <v>109.15920137194794</v>
      </c>
      <c r="AO182" s="98">
        <v>108.44720854357939</v>
      </c>
      <c r="AP182" s="98">
        <v>107.70794449608474</v>
      </c>
      <c r="AQ182" s="98">
        <v>106.93292493119232</v>
      </c>
      <c r="AR182" s="98">
        <v>106.10605417844147</v>
      </c>
      <c r="AS182" s="98">
        <v>105.26793908631899</v>
      </c>
      <c r="AT182" s="98">
        <v>104.35119416432453</v>
      </c>
      <c r="AU182" s="98">
        <v>103.45487102024714</v>
      </c>
      <c r="AV182" s="98">
        <v>102.47057030169337</v>
      </c>
      <c r="AW182" s="98">
        <v>101.35750924698378</v>
      </c>
      <c r="AX182" s="98">
        <v>100.16726653106595</v>
      </c>
      <c r="AY182" s="98">
        <v>98.967802717936678</v>
      </c>
      <c r="AZ182" s="98">
        <v>97.828656972856535</v>
      </c>
    </row>
    <row r="183" spans="1:52">
      <c r="A183" s="108" t="s">
        <v>153</v>
      </c>
      <c r="B183" s="102">
        <v>227.52188084920368</v>
      </c>
      <c r="C183" s="102">
        <v>224.73308505702605</v>
      </c>
      <c r="D183" s="102">
        <v>218.27166878180267</v>
      </c>
      <c r="E183" s="102">
        <v>206.61345113537942</v>
      </c>
      <c r="F183" s="102">
        <v>200.85919589236596</v>
      </c>
      <c r="G183" s="102">
        <v>190.07713399571912</v>
      </c>
      <c r="H183" s="102">
        <v>183.44279145163185</v>
      </c>
      <c r="I183" s="102">
        <v>181.33391289133701</v>
      </c>
      <c r="J183" s="102">
        <v>176.65301129903315</v>
      </c>
      <c r="K183" s="102">
        <v>170.96749467668383</v>
      </c>
      <c r="L183" s="102">
        <v>168.55736200948442</v>
      </c>
      <c r="M183" s="102">
        <v>164.50490675701747</v>
      </c>
      <c r="N183" s="102">
        <v>162.15432165789085</v>
      </c>
      <c r="O183" s="102">
        <v>154.49906476119014</v>
      </c>
      <c r="P183" s="102">
        <v>149.17563337721415</v>
      </c>
      <c r="Q183" s="102">
        <v>144.64595883175866</v>
      </c>
      <c r="R183" s="102">
        <v>143.50453578238648</v>
      </c>
      <c r="S183" s="102">
        <v>142.63815129534376</v>
      </c>
      <c r="T183" s="102">
        <v>141.76604954410388</v>
      </c>
      <c r="U183" s="102">
        <v>140.97081800543626</v>
      </c>
      <c r="V183" s="102">
        <v>140.26032806878314</v>
      </c>
      <c r="W183" s="102">
        <v>139.54448387975381</v>
      </c>
      <c r="X183" s="102">
        <v>138.90187641968819</v>
      </c>
      <c r="Y183" s="102">
        <v>138.26183337563893</v>
      </c>
      <c r="Z183" s="102">
        <v>137.60495678888338</v>
      </c>
      <c r="AA183" s="102">
        <v>137.00499667969487</v>
      </c>
      <c r="AB183" s="102">
        <v>136.40107332624618</v>
      </c>
      <c r="AC183" s="102">
        <v>135.82601680407271</v>
      </c>
      <c r="AD183" s="102">
        <v>135.31370586746368</v>
      </c>
      <c r="AE183" s="102">
        <v>134.82442127464776</v>
      </c>
      <c r="AF183" s="102">
        <v>134.33961994074963</v>
      </c>
      <c r="AG183" s="102">
        <v>132.89776715652835</v>
      </c>
      <c r="AH183" s="102">
        <v>132.64193603218612</v>
      </c>
      <c r="AI183" s="102">
        <v>132.2753375586432</v>
      </c>
      <c r="AJ183" s="102">
        <v>131.88260419460005</v>
      </c>
      <c r="AK183" s="102">
        <v>131.44007697109762</v>
      </c>
      <c r="AL183" s="102">
        <v>130.93208810304662</v>
      </c>
      <c r="AM183" s="102">
        <v>130.34878013401166</v>
      </c>
      <c r="AN183" s="102">
        <v>129.69221427487497</v>
      </c>
      <c r="AO183" s="102">
        <v>128.93676629913261</v>
      </c>
      <c r="AP183" s="102">
        <v>128.17334988549212</v>
      </c>
      <c r="AQ183" s="102">
        <v>127.37943899730361</v>
      </c>
      <c r="AR183" s="102">
        <v>126.55640709026233</v>
      </c>
      <c r="AS183" s="102">
        <v>125.73657703116803</v>
      </c>
      <c r="AT183" s="102">
        <v>124.80126837658293</v>
      </c>
      <c r="AU183" s="102">
        <v>123.91732494829941</v>
      </c>
      <c r="AV183" s="102">
        <v>122.94991765066852</v>
      </c>
      <c r="AW183" s="102">
        <v>121.76117334525856</v>
      </c>
      <c r="AX183" s="102">
        <v>120.51098373282464</v>
      </c>
      <c r="AY183" s="102">
        <v>119.21794913092376</v>
      </c>
      <c r="AZ183" s="102">
        <v>117.97405685023661</v>
      </c>
    </row>
    <row r="184" spans="1:52">
      <c r="A184" s="89" t="s">
        <v>132</v>
      </c>
      <c r="B184" s="90">
        <v>300.91421090394215</v>
      </c>
      <c r="C184" s="90">
        <v>293.12278631266747</v>
      </c>
      <c r="D184" s="90">
        <v>277.10915726516987</v>
      </c>
      <c r="E184" s="90">
        <v>261.08857145159817</v>
      </c>
      <c r="F184" s="90">
        <v>253.16221220864918</v>
      </c>
      <c r="G184" s="90">
        <v>236.15502973289497</v>
      </c>
      <c r="H184" s="90">
        <v>228.61416191446062</v>
      </c>
      <c r="I184" s="90">
        <v>226.34355769369967</v>
      </c>
      <c r="J184" s="90">
        <v>219.8509203016699</v>
      </c>
      <c r="K184" s="90">
        <v>212.26504114192062</v>
      </c>
      <c r="L184" s="90">
        <v>211.09194446768367</v>
      </c>
      <c r="M184" s="90">
        <v>198.28215904006569</v>
      </c>
      <c r="N184" s="90">
        <v>194.36202132027347</v>
      </c>
      <c r="O184" s="90">
        <v>181.99743397460028</v>
      </c>
      <c r="P184" s="90">
        <v>174.15726741876125</v>
      </c>
      <c r="Q184" s="90">
        <v>165.26802412055542</v>
      </c>
      <c r="R184" s="90">
        <v>163.68187846871606</v>
      </c>
      <c r="S184" s="90">
        <v>162.64421690198239</v>
      </c>
      <c r="T184" s="90">
        <v>161.63299223022824</v>
      </c>
      <c r="U184" s="90">
        <v>160.72275306193089</v>
      </c>
      <c r="V184" s="90">
        <v>159.92912015954983</v>
      </c>
      <c r="W184" s="90">
        <v>159.14769525947068</v>
      </c>
      <c r="X184" s="90">
        <v>158.4606078563817</v>
      </c>
      <c r="Y184" s="90">
        <v>157.77444464153064</v>
      </c>
      <c r="Z184" s="90">
        <v>157.08475944545967</v>
      </c>
      <c r="AA184" s="90">
        <v>156.45022426326767</v>
      </c>
      <c r="AB184" s="90">
        <v>155.90978491379104</v>
      </c>
      <c r="AC184" s="90">
        <v>155.37858129659708</v>
      </c>
      <c r="AD184" s="90">
        <v>154.90589732609973</v>
      </c>
      <c r="AE184" s="90">
        <v>154.55448335323109</v>
      </c>
      <c r="AF184" s="90">
        <v>154.26869094420107</v>
      </c>
      <c r="AG184" s="90">
        <v>152.61945583586214</v>
      </c>
      <c r="AH184" s="90">
        <v>152.6411183278679</v>
      </c>
      <c r="AI184" s="90">
        <v>152.36721295373502</v>
      </c>
      <c r="AJ184" s="90">
        <v>152.24504062041891</v>
      </c>
      <c r="AK184" s="90">
        <v>152.0763617285626</v>
      </c>
      <c r="AL184" s="90">
        <v>151.75608380514191</v>
      </c>
      <c r="AM184" s="90">
        <v>151.45884543955663</v>
      </c>
      <c r="AN184" s="90">
        <v>151.09631268800845</v>
      </c>
      <c r="AO184" s="90">
        <v>150.55100746131808</v>
      </c>
      <c r="AP184" s="90">
        <v>150.00992266266678</v>
      </c>
      <c r="AQ184" s="90">
        <v>149.42148710691663</v>
      </c>
      <c r="AR184" s="90">
        <v>148.79795765231492</v>
      </c>
      <c r="AS184" s="90">
        <v>148.22855556851067</v>
      </c>
      <c r="AT184" s="90">
        <v>147.53089836229864</v>
      </c>
      <c r="AU184" s="90">
        <v>146.84992708734762</v>
      </c>
      <c r="AV184" s="90">
        <v>146.18153947701163</v>
      </c>
      <c r="AW184" s="90">
        <v>145.20760176559975</v>
      </c>
      <c r="AX184" s="90">
        <v>144.07316143184929</v>
      </c>
      <c r="AY184" s="90">
        <v>142.87741285810256</v>
      </c>
      <c r="AZ184" s="90">
        <v>141.7966281575977</v>
      </c>
    </row>
    <row r="185" spans="1:52">
      <c r="A185" s="89" t="s">
        <v>154</v>
      </c>
      <c r="B185" s="90">
        <v>189.2514720926801</v>
      </c>
      <c r="C185" s="90">
        <v>190.94712380068177</v>
      </c>
      <c r="D185" s="90">
        <v>188.13265645730516</v>
      </c>
      <c r="E185" s="90">
        <v>178.42231208318248</v>
      </c>
      <c r="F185" s="90">
        <v>170.2045554147123</v>
      </c>
      <c r="G185" s="90">
        <v>165.68875667376534</v>
      </c>
      <c r="H185" s="90">
        <v>158.24808234369598</v>
      </c>
      <c r="I185" s="90">
        <v>154.04609847346813</v>
      </c>
      <c r="J185" s="90">
        <v>150.65462357746742</v>
      </c>
      <c r="K185" s="90">
        <v>148.40093920557445</v>
      </c>
      <c r="L185" s="90">
        <v>145.30415642754201</v>
      </c>
      <c r="M185" s="90">
        <v>146.3629764573912</v>
      </c>
      <c r="N185" s="90">
        <v>144.11486435510409</v>
      </c>
      <c r="O185" s="90">
        <v>140.34843850476727</v>
      </c>
      <c r="P185" s="90">
        <v>136.38678940794466</v>
      </c>
      <c r="Q185" s="90">
        <v>134.70464776716818</v>
      </c>
      <c r="R185" s="90">
        <v>133.74701074114276</v>
      </c>
      <c r="S185" s="90">
        <v>132.93295010280664</v>
      </c>
      <c r="T185" s="90">
        <v>132.10526604579024</v>
      </c>
      <c r="U185" s="90">
        <v>131.34819781939939</v>
      </c>
      <c r="V185" s="90">
        <v>130.66247433355576</v>
      </c>
      <c r="W185" s="90">
        <v>129.97791327811473</v>
      </c>
      <c r="X185" s="90">
        <v>129.35959225392097</v>
      </c>
      <c r="Y185" s="90">
        <v>128.7499041157335</v>
      </c>
      <c r="Z185" s="90">
        <v>128.12551247258762</v>
      </c>
      <c r="AA185" s="90">
        <v>127.55690008342802</v>
      </c>
      <c r="AB185" s="90">
        <v>126.94097410398071</v>
      </c>
      <c r="AC185" s="90">
        <v>126.37579858020237</v>
      </c>
      <c r="AD185" s="90">
        <v>125.88608975947663</v>
      </c>
      <c r="AE185" s="90">
        <v>125.36057212734124</v>
      </c>
      <c r="AF185" s="90">
        <v>124.82027181672122</v>
      </c>
      <c r="AG185" s="90">
        <v>123.54154966832219</v>
      </c>
      <c r="AH185" s="90">
        <v>123.20866927598077</v>
      </c>
      <c r="AI185" s="90">
        <v>122.84054823190199</v>
      </c>
      <c r="AJ185" s="90">
        <v>122.36624582722133</v>
      </c>
      <c r="AK185" s="90">
        <v>121.85705854159963</v>
      </c>
      <c r="AL185" s="90">
        <v>121.31292977448445</v>
      </c>
      <c r="AM185" s="90">
        <v>120.68037115540784</v>
      </c>
      <c r="AN185" s="90">
        <v>119.98696156537162</v>
      </c>
      <c r="AO185" s="90">
        <v>119.25334557506824</v>
      </c>
      <c r="AP185" s="90">
        <v>118.51906155321376</v>
      </c>
      <c r="AQ185" s="90">
        <v>117.76466010706818</v>
      </c>
      <c r="AR185" s="90">
        <v>116.96763767138225</v>
      </c>
      <c r="AS185" s="90">
        <v>116.1663669270238</v>
      </c>
      <c r="AT185" s="90">
        <v>115.29979367569094</v>
      </c>
      <c r="AU185" s="90">
        <v>114.45684968082784</v>
      </c>
      <c r="AV185" s="90">
        <v>113.52795499370124</v>
      </c>
      <c r="AW185" s="90">
        <v>112.46675587611131</v>
      </c>
      <c r="AX185" s="90">
        <v>111.38171059666732</v>
      </c>
      <c r="AY185" s="90">
        <v>110.30235703604917</v>
      </c>
      <c r="AZ185" s="90">
        <v>109.19948639374596</v>
      </c>
    </row>
    <row r="186" spans="1:52">
      <c r="A186" s="108" t="s">
        <v>117</v>
      </c>
      <c r="B186" s="102">
        <v>256.45214589825321</v>
      </c>
      <c r="C186" s="102">
        <v>256.16180861932725</v>
      </c>
      <c r="D186" s="102">
        <v>254.19135735681326</v>
      </c>
      <c r="E186" s="102">
        <v>248.13674171387268</v>
      </c>
      <c r="F186" s="102">
        <v>244.13302851089747</v>
      </c>
      <c r="G186" s="102">
        <v>237.78216975100847</v>
      </c>
      <c r="H186" s="102">
        <v>234.83536210043783</v>
      </c>
      <c r="I186" s="102">
        <v>231.54313485645872</v>
      </c>
      <c r="J186" s="102">
        <v>230.02587456217336</v>
      </c>
      <c r="K186" s="102">
        <v>230.32143879354629</v>
      </c>
      <c r="L186" s="102">
        <v>228.68382416109895</v>
      </c>
      <c r="M186" s="102">
        <v>228.12538288137304</v>
      </c>
      <c r="N186" s="102">
        <v>222.72788364637401</v>
      </c>
      <c r="O186" s="102">
        <v>219.18835820497372</v>
      </c>
      <c r="P186" s="102">
        <v>216.79639312460517</v>
      </c>
      <c r="Q186" s="102">
        <v>211.80671746805592</v>
      </c>
      <c r="R186" s="102">
        <v>211.18719183630455</v>
      </c>
      <c r="S186" s="102">
        <v>210.3928173047195</v>
      </c>
      <c r="T186" s="102">
        <v>209.55545497358708</v>
      </c>
      <c r="U186" s="102">
        <v>208.50529827964456</v>
      </c>
      <c r="V186" s="102">
        <v>207.29641779494341</v>
      </c>
      <c r="W186" s="102">
        <v>206.21202694256834</v>
      </c>
      <c r="X186" s="102">
        <v>205.31534892392042</v>
      </c>
      <c r="Y186" s="102">
        <v>204.96301660934182</v>
      </c>
      <c r="Z186" s="102">
        <v>204.23385795104213</v>
      </c>
      <c r="AA186" s="102">
        <v>203.9275884552714</v>
      </c>
      <c r="AB186" s="102">
        <v>203.94870026752571</v>
      </c>
      <c r="AC186" s="102">
        <v>204.25242532587421</v>
      </c>
      <c r="AD186" s="102">
        <v>203.67163717503914</v>
      </c>
      <c r="AE186" s="102">
        <v>203.08762612124363</v>
      </c>
      <c r="AF186" s="102">
        <v>202.61569640357169</v>
      </c>
      <c r="AG186" s="102">
        <v>201.47300958116008</v>
      </c>
      <c r="AH186" s="102">
        <v>200.71698957855881</v>
      </c>
      <c r="AI186" s="102">
        <v>200.07725515399741</v>
      </c>
      <c r="AJ186" s="102">
        <v>199.15640569425042</v>
      </c>
      <c r="AK186" s="102">
        <v>198.04843361757193</v>
      </c>
      <c r="AL186" s="102">
        <v>196.96832192028558</v>
      </c>
      <c r="AM186" s="102">
        <v>195.87698116259935</v>
      </c>
      <c r="AN186" s="102">
        <v>194.61406181734722</v>
      </c>
      <c r="AO186" s="102">
        <v>193.46571565780678</v>
      </c>
      <c r="AP186" s="102">
        <v>192.28789429473372</v>
      </c>
      <c r="AQ186" s="102">
        <v>191.04288223510912</v>
      </c>
      <c r="AR186" s="102">
        <v>189.64615846531757</v>
      </c>
      <c r="AS186" s="102">
        <v>188.24478836162305</v>
      </c>
      <c r="AT186" s="102">
        <v>186.83209542623536</v>
      </c>
      <c r="AU186" s="102">
        <v>185.53494570672237</v>
      </c>
      <c r="AV186" s="102">
        <v>184.00486750603133</v>
      </c>
      <c r="AW186" s="102">
        <v>182.44742215624336</v>
      </c>
      <c r="AX186" s="102">
        <v>180.6334511565594</v>
      </c>
      <c r="AY186" s="102">
        <v>178.78695615043657</v>
      </c>
      <c r="AZ186" s="102">
        <v>176.87810432187479</v>
      </c>
    </row>
    <row r="187" spans="1:52">
      <c r="A187" s="108" t="s">
        <v>118</v>
      </c>
      <c r="B187" s="102">
        <v>53.154672317481293</v>
      </c>
      <c r="C187" s="102">
        <v>51.962089670969611</v>
      </c>
      <c r="D187" s="102">
        <v>51.126373899207337</v>
      </c>
      <c r="E187" s="102">
        <v>49.05729795989317</v>
      </c>
      <c r="F187" s="102">
        <v>48.255203273345145</v>
      </c>
      <c r="G187" s="102">
        <v>47.103553760157425</v>
      </c>
      <c r="H187" s="102">
        <v>46.333499692625914</v>
      </c>
      <c r="I187" s="102">
        <v>45.547756294720223</v>
      </c>
      <c r="J187" s="102">
        <v>44.854286345200677</v>
      </c>
      <c r="K187" s="102">
        <v>44.270263644662911</v>
      </c>
      <c r="L187" s="102">
        <v>43.985236497043168</v>
      </c>
      <c r="M187" s="102">
        <v>43.351860751029243</v>
      </c>
      <c r="N187" s="102">
        <v>42.768206502135257</v>
      </c>
      <c r="O187" s="102">
        <v>42.176438905696841</v>
      </c>
      <c r="P187" s="102">
        <v>41.486855717713055</v>
      </c>
      <c r="Q187" s="102">
        <v>40.749495670387986</v>
      </c>
      <c r="R187" s="102">
        <v>40.560383634846673</v>
      </c>
      <c r="S187" s="102">
        <v>40.373811957947623</v>
      </c>
      <c r="T187" s="102">
        <v>40.210336369865068</v>
      </c>
      <c r="U187" s="102">
        <v>40.04534386847277</v>
      </c>
      <c r="V187" s="102">
        <v>39.868544961050439</v>
      </c>
      <c r="W187" s="102">
        <v>39.709746653338399</v>
      </c>
      <c r="X187" s="102">
        <v>39.583678349268318</v>
      </c>
      <c r="Y187" s="102">
        <v>39.461416604527805</v>
      </c>
      <c r="Z187" s="102">
        <v>39.324469411006866</v>
      </c>
      <c r="AA187" s="102">
        <v>39.211045543951684</v>
      </c>
      <c r="AB187" s="102">
        <v>39.101510466755457</v>
      </c>
      <c r="AC187" s="102">
        <v>38.999023455271995</v>
      </c>
      <c r="AD187" s="102">
        <v>38.875780476961623</v>
      </c>
      <c r="AE187" s="102">
        <v>38.744510653902545</v>
      </c>
      <c r="AF187" s="102">
        <v>38.609411050266985</v>
      </c>
      <c r="AG187" s="102">
        <v>38.275503414254722</v>
      </c>
      <c r="AH187" s="102">
        <v>38.184456934040114</v>
      </c>
      <c r="AI187" s="102">
        <v>38.074750299345943</v>
      </c>
      <c r="AJ187" s="102">
        <v>37.942634778705397</v>
      </c>
      <c r="AK187" s="102">
        <v>37.791869181872123</v>
      </c>
      <c r="AL187" s="102">
        <v>37.624678649903835</v>
      </c>
      <c r="AM187" s="102">
        <v>37.438186310120784</v>
      </c>
      <c r="AN187" s="102">
        <v>37.238917793790158</v>
      </c>
      <c r="AO187" s="102">
        <v>37.02177177741639</v>
      </c>
      <c r="AP187" s="102">
        <v>36.788167398348051</v>
      </c>
      <c r="AQ187" s="102">
        <v>36.544097623286426</v>
      </c>
      <c r="AR187" s="102">
        <v>36.282903737893172</v>
      </c>
      <c r="AS187" s="102">
        <v>36.014068546408353</v>
      </c>
      <c r="AT187" s="102">
        <v>35.734636199464568</v>
      </c>
      <c r="AU187" s="102">
        <v>35.446567280741668</v>
      </c>
      <c r="AV187" s="102">
        <v>35.151151446871786</v>
      </c>
      <c r="AW187" s="102">
        <v>34.833170788800537</v>
      </c>
      <c r="AX187" s="102">
        <v>34.517683100508563</v>
      </c>
      <c r="AY187" s="102">
        <v>34.206418299174906</v>
      </c>
      <c r="AZ187" s="102">
        <v>33.896308375268347</v>
      </c>
    </row>
    <row r="188" spans="1:52">
      <c r="A188" s="97" t="s">
        <v>78</v>
      </c>
      <c r="B188" s="98">
        <v>316.40262817010233</v>
      </c>
      <c r="C188" s="98">
        <v>312.41892858275287</v>
      </c>
      <c r="D188" s="98">
        <v>308.22291458876504</v>
      </c>
      <c r="E188" s="98">
        <v>299.36935949371968</v>
      </c>
      <c r="F188" s="98">
        <v>292.87667950709425</v>
      </c>
      <c r="G188" s="98">
        <v>290.38656078054237</v>
      </c>
      <c r="H188" s="98">
        <v>273.47656413146115</v>
      </c>
      <c r="I188" s="98">
        <v>269.27933451158663</v>
      </c>
      <c r="J188" s="98">
        <v>267.64104938229548</v>
      </c>
      <c r="K188" s="98">
        <v>260.66179448191173</v>
      </c>
      <c r="L188" s="98">
        <v>252.86248929276204</v>
      </c>
      <c r="M188" s="98">
        <v>249.34884638751819</v>
      </c>
      <c r="N188" s="98">
        <v>245.16494311440005</v>
      </c>
      <c r="O188" s="98">
        <v>226.69288047454467</v>
      </c>
      <c r="P188" s="98">
        <v>218.76139608687328</v>
      </c>
      <c r="Q188" s="98">
        <v>209.46983986878402</v>
      </c>
      <c r="R188" s="98">
        <v>207.62209096309093</v>
      </c>
      <c r="S188" s="98">
        <v>207.36387047213799</v>
      </c>
      <c r="T188" s="98">
        <v>205.71530649594752</v>
      </c>
      <c r="U188" s="98">
        <v>204.40600098902695</v>
      </c>
      <c r="V188" s="98">
        <v>203.18336929894426</v>
      </c>
      <c r="W188" s="98">
        <v>202.19682012146487</v>
      </c>
      <c r="X188" s="98">
        <v>201.30579784740814</v>
      </c>
      <c r="Y188" s="98">
        <v>200.49496322631302</v>
      </c>
      <c r="Z188" s="98">
        <v>199.71056086986638</v>
      </c>
      <c r="AA188" s="98">
        <v>198.91338081770704</v>
      </c>
      <c r="AB188" s="98">
        <v>198.19494192241132</v>
      </c>
      <c r="AC188" s="98">
        <v>197.41721448631341</v>
      </c>
      <c r="AD188" s="98">
        <v>196.77184526281329</v>
      </c>
      <c r="AE188" s="98">
        <v>196.13572114173377</v>
      </c>
      <c r="AF188" s="98">
        <v>195.55176897817543</v>
      </c>
      <c r="AG188" s="98">
        <v>193.73185699143053</v>
      </c>
      <c r="AH188" s="98">
        <v>193.23328357849917</v>
      </c>
      <c r="AI188" s="98">
        <v>192.8400730592048</v>
      </c>
      <c r="AJ188" s="98">
        <v>192.18369386781646</v>
      </c>
      <c r="AK188" s="98">
        <v>191.58335677310754</v>
      </c>
      <c r="AL188" s="98">
        <v>190.84931085701743</v>
      </c>
      <c r="AM188" s="98">
        <v>189.84555337854215</v>
      </c>
      <c r="AN188" s="98">
        <v>188.83785871892786</v>
      </c>
      <c r="AO188" s="98">
        <v>187.67070191092904</v>
      </c>
      <c r="AP188" s="98">
        <v>186.38467698398324</v>
      </c>
      <c r="AQ188" s="98">
        <v>185.20993519580054</v>
      </c>
      <c r="AR188" s="98">
        <v>183.89829226349579</v>
      </c>
      <c r="AS188" s="98">
        <v>182.41998940157052</v>
      </c>
      <c r="AT188" s="98">
        <v>181.12820928426265</v>
      </c>
      <c r="AU188" s="98">
        <v>179.54111849542136</v>
      </c>
      <c r="AV188" s="98">
        <v>178.08046679969559</v>
      </c>
      <c r="AW188" s="98">
        <v>175.95347174137518</v>
      </c>
      <c r="AX188" s="98">
        <v>173.76752176105441</v>
      </c>
      <c r="AY188" s="98">
        <v>171.65143236199597</v>
      </c>
      <c r="AZ188" s="98">
        <v>169.57495841696218</v>
      </c>
    </row>
    <row r="189" spans="1:52">
      <c r="A189" s="109" t="s">
        <v>132</v>
      </c>
      <c r="B189" s="90">
        <v>575.79983550645284</v>
      </c>
      <c r="C189" s="90">
        <v>566.00091177313357</v>
      </c>
      <c r="D189" s="90">
        <v>550.42294006710836</v>
      </c>
      <c r="E189" s="90">
        <v>540.82827736569084</v>
      </c>
      <c r="F189" s="90">
        <v>529.26977346705667</v>
      </c>
      <c r="G189" s="90">
        <v>538.44287434432431</v>
      </c>
      <c r="H189" s="90">
        <v>505.85105257191913</v>
      </c>
      <c r="I189" s="90">
        <v>511.33246788522598</v>
      </c>
      <c r="J189" s="90">
        <v>504.20667705440087</v>
      </c>
      <c r="K189" s="90">
        <v>501.41817854477819</v>
      </c>
      <c r="L189" s="90">
        <v>479.39357053709546</v>
      </c>
      <c r="M189" s="90">
        <v>484.97480963402427</v>
      </c>
      <c r="N189" s="90">
        <v>470.6848547037755</v>
      </c>
      <c r="O189" s="90">
        <v>435.18078431535866</v>
      </c>
      <c r="P189" s="90">
        <v>424.0789185836914</v>
      </c>
      <c r="Q189" s="90">
        <v>412.80508897249166</v>
      </c>
      <c r="R189" s="90">
        <v>409.90263880383498</v>
      </c>
      <c r="S189" s="90">
        <v>409.21772188471135</v>
      </c>
      <c r="T189" s="90">
        <v>406.94992952880887</v>
      </c>
      <c r="U189" s="90">
        <v>405.39611333666085</v>
      </c>
      <c r="V189" s="90">
        <v>404.00908264765621</v>
      </c>
      <c r="W189" s="90">
        <v>402.46897264943971</v>
      </c>
      <c r="X189" s="90">
        <v>401.01409023718139</v>
      </c>
      <c r="Y189" s="90">
        <v>399.31579474855135</v>
      </c>
      <c r="Z189" s="90">
        <v>397.88367736317645</v>
      </c>
      <c r="AA189" s="90">
        <v>396.52215733184897</v>
      </c>
      <c r="AB189" s="90">
        <v>395.05605240435523</v>
      </c>
      <c r="AC189" s="90">
        <v>393.9035026903336</v>
      </c>
      <c r="AD189" s="90">
        <v>392.65860611546009</v>
      </c>
      <c r="AE189" s="90">
        <v>391.56564953925675</v>
      </c>
      <c r="AF189" s="90">
        <v>390.33277861880225</v>
      </c>
      <c r="AG189" s="90">
        <v>386.81372956343898</v>
      </c>
      <c r="AH189" s="90">
        <v>385.75761147448731</v>
      </c>
      <c r="AI189" s="90">
        <v>384.87201318435837</v>
      </c>
      <c r="AJ189" s="90">
        <v>383.92481122843338</v>
      </c>
      <c r="AK189" s="90">
        <v>383.12624797159469</v>
      </c>
      <c r="AL189" s="90">
        <v>381.76315260396257</v>
      </c>
      <c r="AM189" s="90">
        <v>380.34353428639918</v>
      </c>
      <c r="AN189" s="90">
        <v>378.80290724111802</v>
      </c>
      <c r="AO189" s="90">
        <v>377.15416564384719</v>
      </c>
      <c r="AP189" s="90">
        <v>375.40445547604827</v>
      </c>
      <c r="AQ189" s="90">
        <v>374.05030846485312</v>
      </c>
      <c r="AR189" s="90">
        <v>371.99496735477675</v>
      </c>
      <c r="AS189" s="90">
        <v>369.88066140595248</v>
      </c>
      <c r="AT189" s="90">
        <v>368.41094166725162</v>
      </c>
      <c r="AU189" s="90">
        <v>366.49631696170047</v>
      </c>
      <c r="AV189" s="90">
        <v>364.83227483443829</v>
      </c>
      <c r="AW189" s="90">
        <v>362.31984989507259</v>
      </c>
      <c r="AX189" s="90">
        <v>359.58469646368951</v>
      </c>
      <c r="AY189" s="90">
        <v>357.04315648520992</v>
      </c>
      <c r="AZ189" s="90">
        <v>354.53026471695603</v>
      </c>
    </row>
    <row r="190" spans="1:52">
      <c r="A190" s="110" t="s">
        <v>154</v>
      </c>
      <c r="B190" s="92">
        <v>253.10547729149047</v>
      </c>
      <c r="C190" s="92">
        <v>254.07878001675817</v>
      </c>
      <c r="D190" s="92">
        <v>251.24971333385173</v>
      </c>
      <c r="E190" s="92">
        <v>235.58369054688049</v>
      </c>
      <c r="F190" s="92">
        <v>226.53166657285942</v>
      </c>
      <c r="G190" s="92">
        <v>214.61958223558921</v>
      </c>
      <c r="H190" s="92">
        <v>209.51811186895455</v>
      </c>
      <c r="I190" s="92">
        <v>202.09358348454325</v>
      </c>
      <c r="J190" s="92">
        <v>197.54782661604776</v>
      </c>
      <c r="K190" s="92">
        <v>189.36575734244676</v>
      </c>
      <c r="L190" s="92">
        <v>187.21702305479889</v>
      </c>
      <c r="M190" s="92">
        <v>182.24896710192675</v>
      </c>
      <c r="N190" s="92">
        <v>179.6458813503456</v>
      </c>
      <c r="O190" s="92">
        <v>174.63730717995435</v>
      </c>
      <c r="P190" s="92">
        <v>169.38154475753535</v>
      </c>
      <c r="Q190" s="92">
        <v>164.32234888483009</v>
      </c>
      <c r="R190" s="92">
        <v>164.27398186783802</v>
      </c>
      <c r="S190" s="92">
        <v>164.1979677783296</v>
      </c>
      <c r="T190" s="92">
        <v>163.90223913648737</v>
      </c>
      <c r="U190" s="92">
        <v>163.41870904772097</v>
      </c>
      <c r="V190" s="92">
        <v>162.82584972278212</v>
      </c>
      <c r="W190" s="92">
        <v>162.23954717891999</v>
      </c>
      <c r="X190" s="92">
        <v>161.63506830420528</v>
      </c>
      <c r="Y190" s="92">
        <v>160.95986697441694</v>
      </c>
      <c r="Z190" s="92">
        <v>160.29678228197378</v>
      </c>
      <c r="AA190" s="92">
        <v>159.64212907289593</v>
      </c>
      <c r="AB190" s="92">
        <v>159.02425517636169</v>
      </c>
      <c r="AC190" s="92">
        <v>158.39428251519064</v>
      </c>
      <c r="AD190" s="92">
        <v>157.78432673855755</v>
      </c>
      <c r="AE190" s="92">
        <v>157.18374351948449</v>
      </c>
      <c r="AF190" s="92">
        <v>156.58619664144086</v>
      </c>
      <c r="AG190" s="92">
        <v>155.16775507283805</v>
      </c>
      <c r="AH190" s="92">
        <v>154.82526448230243</v>
      </c>
      <c r="AI190" s="92">
        <v>154.42656751976409</v>
      </c>
      <c r="AJ190" s="92">
        <v>153.92589762214973</v>
      </c>
      <c r="AK190" s="92">
        <v>153.35937097035057</v>
      </c>
      <c r="AL190" s="92">
        <v>152.72336410121596</v>
      </c>
      <c r="AM190" s="92">
        <v>151.97014067342016</v>
      </c>
      <c r="AN190" s="92">
        <v>151.22785110714503</v>
      </c>
      <c r="AO190" s="92">
        <v>150.34774240980755</v>
      </c>
      <c r="AP190" s="92">
        <v>149.3865891984789</v>
      </c>
      <c r="AQ190" s="92">
        <v>148.4805497750516</v>
      </c>
      <c r="AR190" s="92">
        <v>147.49386422413951</v>
      </c>
      <c r="AS190" s="92">
        <v>146.45217172729679</v>
      </c>
      <c r="AT190" s="92">
        <v>145.37395807765358</v>
      </c>
      <c r="AU190" s="92">
        <v>144.23121852052284</v>
      </c>
      <c r="AV190" s="92">
        <v>143.08182263637931</v>
      </c>
      <c r="AW190" s="92">
        <v>141.76423247141784</v>
      </c>
      <c r="AX190" s="92">
        <v>140.48363783460931</v>
      </c>
      <c r="AY190" s="92">
        <v>139.20396443627664</v>
      </c>
      <c r="AZ190" s="92">
        <v>137.96619635243039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>
        <v>409.81507055454807</v>
      </c>
      <c r="C193" s="98">
        <v>394.19265987702681</v>
      </c>
      <c r="D193" s="98">
        <v>392.00981292794194</v>
      </c>
      <c r="E193" s="98">
        <v>391.98560142287636</v>
      </c>
      <c r="F193" s="98">
        <v>386.13497241033468</v>
      </c>
      <c r="G193" s="98">
        <v>388.92608064946376</v>
      </c>
      <c r="H193" s="98">
        <v>390.34101384157447</v>
      </c>
      <c r="I193" s="98">
        <v>386.22927308230817</v>
      </c>
      <c r="J193" s="98">
        <v>387.40133432598378</v>
      </c>
      <c r="K193" s="98">
        <v>395.85842428707633</v>
      </c>
      <c r="L193" s="98">
        <v>397.40996301470227</v>
      </c>
      <c r="M193" s="98">
        <v>395.11611818727937</v>
      </c>
      <c r="N193" s="98">
        <v>395.61561086723088</v>
      </c>
      <c r="O193" s="98">
        <v>394.2948164895476</v>
      </c>
      <c r="P193" s="98">
        <v>392.40056402704283</v>
      </c>
      <c r="Q193" s="98">
        <v>397.27045178159392</v>
      </c>
      <c r="R193" s="98">
        <v>396.80292959896838</v>
      </c>
      <c r="S193" s="98">
        <v>397.42519932469384</v>
      </c>
      <c r="T193" s="98">
        <v>395.53377202078661</v>
      </c>
      <c r="U193" s="98">
        <v>393.55408076049139</v>
      </c>
      <c r="V193" s="98">
        <v>391.71970261661556</v>
      </c>
      <c r="W193" s="98">
        <v>389.87247689643812</v>
      </c>
      <c r="X193" s="98">
        <v>387.78814873174565</v>
      </c>
      <c r="Y193" s="98">
        <v>385.63752722683876</v>
      </c>
      <c r="Z193" s="98">
        <v>383.52587604987571</v>
      </c>
      <c r="AA193" s="98">
        <v>381.5118130381731</v>
      </c>
      <c r="AB193" s="98">
        <v>379.34769564468843</v>
      </c>
      <c r="AC193" s="98">
        <v>377.29050827128304</v>
      </c>
      <c r="AD193" s="98">
        <v>375.07677334392008</v>
      </c>
      <c r="AE193" s="98">
        <v>373.02974851190936</v>
      </c>
      <c r="AF193" s="98">
        <v>370.84947831004996</v>
      </c>
      <c r="AG193" s="98">
        <v>368.63093571387986</v>
      </c>
      <c r="AH193" s="98">
        <v>366.42554329863827</v>
      </c>
      <c r="AI193" s="98">
        <v>364.05810990166935</v>
      </c>
      <c r="AJ193" s="98">
        <v>361.70910787056101</v>
      </c>
      <c r="AK193" s="98">
        <v>359.34888827261545</v>
      </c>
      <c r="AL193" s="98">
        <v>357.00681812632138</v>
      </c>
      <c r="AM193" s="98">
        <v>354.44207659353782</v>
      </c>
      <c r="AN193" s="98">
        <v>350.99141754253526</v>
      </c>
      <c r="AO193" s="98">
        <v>348.39107839624813</v>
      </c>
      <c r="AP193" s="98">
        <v>345.85667687532481</v>
      </c>
      <c r="AQ193" s="98">
        <v>343.14122741400513</v>
      </c>
      <c r="AR193" s="98">
        <v>340.22253770783772</v>
      </c>
      <c r="AS193" s="98">
        <v>337.3376553061056</v>
      </c>
      <c r="AT193" s="98">
        <v>334.41355777560949</v>
      </c>
      <c r="AU193" s="98">
        <v>331.40563187996935</v>
      </c>
      <c r="AV193" s="98">
        <v>328.44962726654001</v>
      </c>
      <c r="AW193" s="98">
        <v>325.41276164946527</v>
      </c>
      <c r="AX193" s="98">
        <v>322.29037415383181</v>
      </c>
      <c r="AY193" s="98">
        <v>318.90659048940432</v>
      </c>
      <c r="AZ193" s="98">
        <v>315.60426401309229</v>
      </c>
    </row>
    <row r="194" spans="1:52">
      <c r="A194" s="108" t="s">
        <v>120</v>
      </c>
      <c r="B194" s="102">
        <v>559.70060012916792</v>
      </c>
      <c r="C194" s="102">
        <v>539.06277909399626</v>
      </c>
      <c r="D194" s="102">
        <v>523.84991384573368</v>
      </c>
      <c r="E194" s="102">
        <v>522.55491492556882</v>
      </c>
      <c r="F194" s="102">
        <v>499.85437365523109</v>
      </c>
      <c r="G194" s="102">
        <v>517.06270032230543</v>
      </c>
      <c r="H194" s="102">
        <v>521.53074356524189</v>
      </c>
      <c r="I194" s="102">
        <v>519.18990915926554</v>
      </c>
      <c r="J194" s="102">
        <v>527.14737025172133</v>
      </c>
      <c r="K194" s="102">
        <v>523.79345153580232</v>
      </c>
      <c r="L194" s="102">
        <v>549.0030427982357</v>
      </c>
      <c r="M194" s="102">
        <v>517.05082358722768</v>
      </c>
      <c r="N194" s="102">
        <v>525.17118565618591</v>
      </c>
      <c r="O194" s="102">
        <v>537.63138204256177</v>
      </c>
      <c r="P194" s="102">
        <v>569.97576842507169</v>
      </c>
      <c r="Q194" s="102">
        <v>587.18282501260853</v>
      </c>
      <c r="R194" s="102">
        <v>582.52262580572358</v>
      </c>
      <c r="S194" s="102">
        <v>581.60296831321966</v>
      </c>
      <c r="T194" s="102">
        <v>580.60709403026294</v>
      </c>
      <c r="U194" s="102">
        <v>579.51371848024496</v>
      </c>
      <c r="V194" s="102">
        <v>578.1296042324575</v>
      </c>
      <c r="W194" s="102">
        <v>576.75941225643226</v>
      </c>
      <c r="X194" s="102">
        <v>575.0793920082765</v>
      </c>
      <c r="Y194" s="102">
        <v>573.36329067389715</v>
      </c>
      <c r="Z194" s="102">
        <v>571.72276622520212</v>
      </c>
      <c r="AA194" s="102">
        <v>569.741641034434</v>
      </c>
      <c r="AB194" s="102">
        <v>568.07972463997623</v>
      </c>
      <c r="AC194" s="102">
        <v>566.64214558004289</v>
      </c>
      <c r="AD194" s="102">
        <v>564.85133609166394</v>
      </c>
      <c r="AE194" s="102">
        <v>563.05011683930263</v>
      </c>
      <c r="AF194" s="102">
        <v>561.26822465072235</v>
      </c>
      <c r="AG194" s="102">
        <v>559.52071147885533</v>
      </c>
      <c r="AH194" s="102">
        <v>557.35316273637852</v>
      </c>
      <c r="AI194" s="102">
        <v>554.74474184607129</v>
      </c>
      <c r="AJ194" s="102">
        <v>552.06668411480177</v>
      </c>
      <c r="AK194" s="102">
        <v>548.98114616419673</v>
      </c>
      <c r="AL194" s="102">
        <v>545.82732792422735</v>
      </c>
      <c r="AM194" s="102">
        <v>542.38270348380217</v>
      </c>
      <c r="AN194" s="102">
        <v>536.84818935422197</v>
      </c>
      <c r="AO194" s="102">
        <v>533.156198448125</v>
      </c>
      <c r="AP194" s="102">
        <v>529.10734363100221</v>
      </c>
      <c r="AQ194" s="102">
        <v>525.20335777347839</v>
      </c>
      <c r="AR194" s="102">
        <v>521.21930835695366</v>
      </c>
      <c r="AS194" s="102">
        <v>516.64155119457462</v>
      </c>
      <c r="AT194" s="102">
        <v>511.78685074577123</v>
      </c>
      <c r="AU194" s="102">
        <v>506.28006414805657</v>
      </c>
      <c r="AV194" s="102">
        <v>500.68907238111677</v>
      </c>
      <c r="AW194" s="102">
        <v>494.59945909055091</v>
      </c>
      <c r="AX194" s="102">
        <v>487.84571640836992</v>
      </c>
      <c r="AY194" s="102">
        <v>480.89658631187427</v>
      </c>
      <c r="AZ194" s="102">
        <v>473.88833805125051</v>
      </c>
    </row>
    <row r="195" spans="1:52">
      <c r="A195" s="89" t="s">
        <v>156</v>
      </c>
      <c r="B195" s="90">
        <v>559.70060012916792</v>
      </c>
      <c r="C195" s="90">
        <v>539.06277909399626</v>
      </c>
      <c r="D195" s="90">
        <v>523.84991384573368</v>
      </c>
      <c r="E195" s="90">
        <v>522.55491492556882</v>
      </c>
      <c r="F195" s="90">
        <v>499.85437365523109</v>
      </c>
      <c r="G195" s="90">
        <v>517.06270032230543</v>
      </c>
      <c r="H195" s="90">
        <v>521.53074356524189</v>
      </c>
      <c r="I195" s="90">
        <v>519.18990915926554</v>
      </c>
      <c r="J195" s="90">
        <v>527.14737025172133</v>
      </c>
      <c r="K195" s="90">
        <v>523.79345153580232</v>
      </c>
      <c r="L195" s="90">
        <v>549.0030427982357</v>
      </c>
      <c r="M195" s="90">
        <v>517.05082358722768</v>
      </c>
      <c r="N195" s="90">
        <v>525.17118565618591</v>
      </c>
      <c r="O195" s="90">
        <v>537.63138204256177</v>
      </c>
      <c r="P195" s="90">
        <v>569.97576842507169</v>
      </c>
      <c r="Q195" s="90">
        <v>587.18282501260853</v>
      </c>
      <c r="R195" s="90">
        <v>582.52262724993852</v>
      </c>
      <c r="S195" s="90">
        <v>581.60297254234661</v>
      </c>
      <c r="T195" s="90">
        <v>580.60710708690169</v>
      </c>
      <c r="U195" s="90">
        <v>579.51374950063325</v>
      </c>
      <c r="V195" s="90">
        <v>578.12966449685996</v>
      </c>
      <c r="W195" s="90">
        <v>576.75951666798403</v>
      </c>
      <c r="X195" s="90">
        <v>575.0795758416881</v>
      </c>
      <c r="Y195" s="90">
        <v>573.36359756879983</v>
      </c>
      <c r="Z195" s="90">
        <v>571.72327347773432</v>
      </c>
      <c r="AA195" s="90">
        <v>569.74247487446371</v>
      </c>
      <c r="AB195" s="90">
        <v>568.08103025472315</v>
      </c>
      <c r="AC195" s="90">
        <v>566.64409116536081</v>
      </c>
      <c r="AD195" s="90">
        <v>564.85442775295155</v>
      </c>
      <c r="AE195" s="90">
        <v>563.05503800611484</v>
      </c>
      <c r="AF195" s="90">
        <v>561.27615958701779</v>
      </c>
      <c r="AG195" s="90">
        <v>559.53318160244999</v>
      </c>
      <c r="AH195" s="90">
        <v>557.37386992690119</v>
      </c>
      <c r="AI195" s="90">
        <v>554.78058022163111</v>
      </c>
      <c r="AJ195" s="90">
        <v>552.1258416825824</v>
      </c>
      <c r="AK195" s="90">
        <v>549.07956277377946</v>
      </c>
      <c r="AL195" s="90">
        <v>545.98723163792749</v>
      </c>
      <c r="AM195" s="90">
        <v>542.64066467657699</v>
      </c>
      <c r="AN195" s="90">
        <v>537.30031823356751</v>
      </c>
      <c r="AO195" s="90">
        <v>533.82907166550331</v>
      </c>
      <c r="AP195" s="90">
        <v>530.11795855138666</v>
      </c>
      <c r="AQ195" s="90">
        <v>526.65460639464914</v>
      </c>
      <c r="AR195" s="90">
        <v>523.27411287897587</v>
      </c>
      <c r="AS195" s="90">
        <v>519.55805459476392</v>
      </c>
      <c r="AT195" s="90">
        <v>515.83559011102238</v>
      </c>
      <c r="AU195" s="90">
        <v>511.85762093517633</v>
      </c>
      <c r="AV195" s="90">
        <v>508.10767799951151</v>
      </c>
      <c r="AW195" s="90">
        <v>504.27024173385814</v>
      </c>
      <c r="AX195" s="90">
        <v>500.25611084383706</v>
      </c>
      <c r="AY195" s="90">
        <v>496.38120126028741</v>
      </c>
      <c r="AZ195" s="90">
        <v>492.65817916020291</v>
      </c>
    </row>
    <row r="196" spans="1:52">
      <c r="A196" s="89" t="s">
        <v>157</v>
      </c>
      <c r="B196" s="90">
        <v>0</v>
      </c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391.2624593834492</v>
      </c>
      <c r="S196" s="90">
        <v>389.88415699661255</v>
      </c>
      <c r="T196" s="90">
        <v>387.15209873221386</v>
      </c>
      <c r="U196" s="90">
        <v>385.07600614633577</v>
      </c>
      <c r="V196" s="90">
        <v>383.2389511922342</v>
      </c>
      <c r="W196" s="90">
        <v>381.44672437946542</v>
      </c>
      <c r="X196" s="90">
        <v>379.45276974634288</v>
      </c>
      <c r="Y196" s="90">
        <v>377.51465098513802</v>
      </c>
      <c r="Z196" s="90">
        <v>375.49652409495212</v>
      </c>
      <c r="AA196" s="90">
        <v>373.45736140689274</v>
      </c>
      <c r="AB196" s="90">
        <v>371.55036574268649</v>
      </c>
      <c r="AC196" s="90">
        <v>369.77520632595593</v>
      </c>
      <c r="AD196" s="90">
        <v>367.67677401746329</v>
      </c>
      <c r="AE196" s="90">
        <v>365.5438553012014</v>
      </c>
      <c r="AF196" s="90">
        <v>363.44781485258466</v>
      </c>
      <c r="AG196" s="90">
        <v>361.35879484597808</v>
      </c>
      <c r="AH196" s="90">
        <v>358.88614001761727</v>
      </c>
      <c r="AI196" s="90">
        <v>356.17691839222721</v>
      </c>
      <c r="AJ196" s="90">
        <v>353.53123072601591</v>
      </c>
      <c r="AK196" s="90">
        <v>350.7361569903079</v>
      </c>
      <c r="AL196" s="90">
        <v>347.82706829678142</v>
      </c>
      <c r="AM196" s="90">
        <v>344.88384845858809</v>
      </c>
      <c r="AN196" s="90">
        <v>341.35444365097663</v>
      </c>
      <c r="AO196" s="90">
        <v>338.65400580367708</v>
      </c>
      <c r="AP196" s="90">
        <v>335.65339695755699</v>
      </c>
      <c r="AQ196" s="90">
        <v>332.81926031954191</v>
      </c>
      <c r="AR196" s="90">
        <v>329.94555289190436</v>
      </c>
      <c r="AS196" s="90">
        <v>326.94245819192918</v>
      </c>
      <c r="AT196" s="90">
        <v>324.01639540860697</v>
      </c>
      <c r="AU196" s="90">
        <v>321.19455384119732</v>
      </c>
      <c r="AV196" s="90">
        <v>318.52887365446622</v>
      </c>
      <c r="AW196" s="90">
        <v>315.98429272421185</v>
      </c>
      <c r="AX196" s="90">
        <v>313.44747678519201</v>
      </c>
      <c r="AY196" s="90">
        <v>311.09731770390988</v>
      </c>
      <c r="AZ196" s="90">
        <v>308.95297250445634</v>
      </c>
    </row>
    <row r="197" spans="1:52">
      <c r="A197" s="89" t="s">
        <v>158</v>
      </c>
      <c r="B197" s="90">
        <v>0</v>
      </c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>
        <v>416.83095199732662</v>
      </c>
      <c r="C199" s="102">
        <v>434.61319031962324</v>
      </c>
      <c r="D199" s="102">
        <v>440.76815303949661</v>
      </c>
      <c r="E199" s="102">
        <v>445.88476226920602</v>
      </c>
      <c r="F199" s="102">
        <v>438.6848115704845</v>
      </c>
      <c r="G199" s="102">
        <v>440.42224994175245</v>
      </c>
      <c r="H199" s="102">
        <v>442.95706420092438</v>
      </c>
      <c r="I199" s="102">
        <v>447.89835502280522</v>
      </c>
      <c r="J199" s="102">
        <v>441.9395584676551</v>
      </c>
      <c r="K199" s="102">
        <v>439.3645804110127</v>
      </c>
      <c r="L199" s="102">
        <v>436.04469613510844</v>
      </c>
      <c r="M199" s="102">
        <v>445.93144667732213</v>
      </c>
      <c r="N199" s="102">
        <v>446.17867120547828</v>
      </c>
      <c r="O199" s="102">
        <v>442.90975154040041</v>
      </c>
      <c r="P199" s="102">
        <v>436.90585161790307</v>
      </c>
      <c r="Q199" s="102">
        <v>437.4339570549879</v>
      </c>
      <c r="R199" s="102">
        <v>432.7934195208158</v>
      </c>
      <c r="S199" s="102">
        <v>438.43692031703426</v>
      </c>
      <c r="T199" s="102">
        <v>437.84350342444941</v>
      </c>
      <c r="U199" s="102">
        <v>436.91606357166262</v>
      </c>
      <c r="V199" s="102">
        <v>435.59544856947826</v>
      </c>
      <c r="W199" s="102">
        <v>434.18587185124778</v>
      </c>
      <c r="X199" s="102">
        <v>432.12796794524741</v>
      </c>
      <c r="Y199" s="102">
        <v>429.9825417186467</v>
      </c>
      <c r="Z199" s="102">
        <v>427.48982266701825</v>
      </c>
      <c r="AA199" s="102">
        <v>425.04851976113048</v>
      </c>
      <c r="AB199" s="102">
        <v>422.37268278250394</v>
      </c>
      <c r="AC199" s="102">
        <v>419.82697598998323</v>
      </c>
      <c r="AD199" s="102">
        <v>416.86335946729821</v>
      </c>
      <c r="AE199" s="102">
        <v>414.3105184603283</v>
      </c>
      <c r="AF199" s="102">
        <v>411.36458361853289</v>
      </c>
      <c r="AG199" s="102">
        <v>408.42011825786955</v>
      </c>
      <c r="AH199" s="102">
        <v>405.38829077128645</v>
      </c>
      <c r="AI199" s="102">
        <v>402.20179772372791</v>
      </c>
      <c r="AJ199" s="102">
        <v>399.06179110845886</v>
      </c>
      <c r="AK199" s="102">
        <v>395.92312081623527</v>
      </c>
      <c r="AL199" s="102">
        <v>393.03001605870537</v>
      </c>
      <c r="AM199" s="102">
        <v>389.50727139359367</v>
      </c>
      <c r="AN199" s="102">
        <v>385.11736557918084</v>
      </c>
      <c r="AO199" s="102">
        <v>381.74452241541945</v>
      </c>
      <c r="AP199" s="102">
        <v>378.39880154502674</v>
      </c>
      <c r="AQ199" s="102">
        <v>374.7805669188611</v>
      </c>
      <c r="AR199" s="102">
        <v>371.09934791898496</v>
      </c>
      <c r="AS199" s="102">
        <v>367.38479441102913</v>
      </c>
      <c r="AT199" s="102">
        <v>363.71583603636191</v>
      </c>
      <c r="AU199" s="102">
        <v>360.16252370796087</v>
      </c>
      <c r="AV199" s="102">
        <v>356.79309826939999</v>
      </c>
      <c r="AW199" s="102">
        <v>353.41447775923717</v>
      </c>
      <c r="AX199" s="102">
        <v>350.09426693184389</v>
      </c>
      <c r="AY199" s="102">
        <v>346.37312344424129</v>
      </c>
      <c r="AZ199" s="102">
        <v>342.85860910847646</v>
      </c>
    </row>
    <row r="200" spans="1:52">
      <c r="A200" s="89" t="s">
        <v>156</v>
      </c>
      <c r="B200" s="90">
        <v>416.83095199732662</v>
      </c>
      <c r="C200" s="90">
        <v>434.61319031962324</v>
      </c>
      <c r="D200" s="90">
        <v>440.76815303949661</v>
      </c>
      <c r="E200" s="90">
        <v>445.88476226920602</v>
      </c>
      <c r="F200" s="90">
        <v>438.6848115704845</v>
      </c>
      <c r="G200" s="90">
        <v>440.42224994175245</v>
      </c>
      <c r="H200" s="90">
        <v>442.95706420092438</v>
      </c>
      <c r="I200" s="90">
        <v>447.89835502280522</v>
      </c>
      <c r="J200" s="90">
        <v>441.9395584676551</v>
      </c>
      <c r="K200" s="90">
        <v>439.3645804110127</v>
      </c>
      <c r="L200" s="90">
        <v>436.04469613510844</v>
      </c>
      <c r="M200" s="90">
        <v>445.93144667732213</v>
      </c>
      <c r="N200" s="90">
        <v>446.17867120547828</v>
      </c>
      <c r="O200" s="90">
        <v>442.90975154040041</v>
      </c>
      <c r="P200" s="90">
        <v>436.90585161790307</v>
      </c>
      <c r="Q200" s="90">
        <v>437.4339570549879</v>
      </c>
      <c r="R200" s="90">
        <v>432.7934195208158</v>
      </c>
      <c r="S200" s="90">
        <v>438.43692031703426</v>
      </c>
      <c r="T200" s="90">
        <v>437.84350342444941</v>
      </c>
      <c r="U200" s="90">
        <v>436.91606357166262</v>
      </c>
      <c r="V200" s="90">
        <v>435.59544856947826</v>
      </c>
      <c r="W200" s="90">
        <v>434.18587185124778</v>
      </c>
      <c r="X200" s="90">
        <v>432.12796794524741</v>
      </c>
      <c r="Y200" s="90">
        <v>429.9825417186467</v>
      </c>
      <c r="Z200" s="90">
        <v>427.48982266701825</v>
      </c>
      <c r="AA200" s="90">
        <v>425.04851976113048</v>
      </c>
      <c r="AB200" s="90">
        <v>422.37268278250394</v>
      </c>
      <c r="AC200" s="90">
        <v>419.82697598998328</v>
      </c>
      <c r="AD200" s="90">
        <v>416.86335946729838</v>
      </c>
      <c r="AE200" s="90">
        <v>414.31051846032938</v>
      </c>
      <c r="AF200" s="90">
        <v>411.36458361854017</v>
      </c>
      <c r="AG200" s="90">
        <v>408.42011825791616</v>
      </c>
      <c r="AH200" s="90">
        <v>405.38829077157698</v>
      </c>
      <c r="AI200" s="90">
        <v>402.20179772542986</v>
      </c>
      <c r="AJ200" s="90">
        <v>399.06179111837565</v>
      </c>
      <c r="AK200" s="90">
        <v>395.92312087088862</v>
      </c>
      <c r="AL200" s="90">
        <v>393.03001634227934</v>
      </c>
      <c r="AM200" s="90">
        <v>389.50727288111062</v>
      </c>
      <c r="AN200" s="90">
        <v>385.11737357332981</v>
      </c>
      <c r="AO200" s="90">
        <v>381.74455333553726</v>
      </c>
      <c r="AP200" s="90">
        <v>378.39891911561989</v>
      </c>
      <c r="AQ200" s="90">
        <v>374.7810006389405</v>
      </c>
      <c r="AR200" s="90">
        <v>371.10081268712264</v>
      </c>
      <c r="AS200" s="90">
        <v>367.3892445358897</v>
      </c>
      <c r="AT200" s="90">
        <v>363.72816823223621</v>
      </c>
      <c r="AU200" s="90">
        <v>360.19398685606524</v>
      </c>
      <c r="AV200" s="90">
        <v>356.86497295572008</v>
      </c>
      <c r="AW200" s="90">
        <v>353.56721376886958</v>
      </c>
      <c r="AX200" s="90">
        <v>350.38868129348992</v>
      </c>
      <c r="AY200" s="90">
        <v>346.90616705913351</v>
      </c>
      <c r="AZ200" s="90">
        <v>343.7438753504544</v>
      </c>
    </row>
    <row r="201" spans="1:52">
      <c r="A201" s="89" t="s">
        <v>157</v>
      </c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359.61556674370928</v>
      </c>
      <c r="S201" s="90">
        <v>358.07369452793665</v>
      </c>
      <c r="T201" s="90">
        <v>355.07872578407756</v>
      </c>
      <c r="U201" s="90">
        <v>352.90638525356792</v>
      </c>
      <c r="V201" s="90">
        <v>350.87742264455295</v>
      </c>
      <c r="W201" s="90">
        <v>348.83588206584989</v>
      </c>
      <c r="X201" s="90">
        <v>346.87904552097245</v>
      </c>
      <c r="Y201" s="90">
        <v>344.84426937127944</v>
      </c>
      <c r="Z201" s="90">
        <v>342.97554622749323</v>
      </c>
      <c r="AA201" s="90">
        <v>341.02945049437318</v>
      </c>
      <c r="AB201" s="90">
        <v>339.21483944076732</v>
      </c>
      <c r="AC201" s="90">
        <v>337.31857912580057</v>
      </c>
      <c r="AD201" s="90">
        <v>335.44266364609882</v>
      </c>
      <c r="AE201" s="90">
        <v>333.53360025970028</v>
      </c>
      <c r="AF201" s="90">
        <v>331.81057917840889</v>
      </c>
      <c r="AG201" s="90">
        <v>329.62560474512327</v>
      </c>
      <c r="AH201" s="90">
        <v>327.32008072524769</v>
      </c>
      <c r="AI201" s="90">
        <v>325.00003103032691</v>
      </c>
      <c r="AJ201" s="90">
        <v>322.29191474471162</v>
      </c>
      <c r="AK201" s="90">
        <v>319.44001376858012</v>
      </c>
      <c r="AL201" s="90">
        <v>316.70912534993056</v>
      </c>
      <c r="AM201" s="90">
        <v>313.70509495748399</v>
      </c>
      <c r="AN201" s="90">
        <v>310.92861974545929</v>
      </c>
      <c r="AO201" s="90">
        <v>307.91112837013657</v>
      </c>
      <c r="AP201" s="90">
        <v>304.91424169500738</v>
      </c>
      <c r="AQ201" s="90">
        <v>302.04066943932122</v>
      </c>
      <c r="AR201" s="90">
        <v>298.9669882896016</v>
      </c>
      <c r="AS201" s="90">
        <v>296.37657502969063</v>
      </c>
      <c r="AT201" s="90">
        <v>293.55642064106985</v>
      </c>
      <c r="AU201" s="90">
        <v>291.03093868287885</v>
      </c>
      <c r="AV201" s="90">
        <v>288.44348294554942</v>
      </c>
      <c r="AW201" s="90">
        <v>285.94311653411864</v>
      </c>
      <c r="AX201" s="90">
        <v>283.67969634738211</v>
      </c>
      <c r="AY201" s="90">
        <v>281.37231611184188</v>
      </c>
      <c r="AZ201" s="90">
        <v>279.22730612266827</v>
      </c>
    </row>
    <row r="202" spans="1:52">
      <c r="A202" s="89" t="s">
        <v>158</v>
      </c>
      <c r="B202" s="90">
        <v>0</v>
      </c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>
        <v>0</v>
      </c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>
        <v>364.8837293582834</v>
      </c>
      <c r="C204" s="102">
        <v>326.23691589249063</v>
      </c>
      <c r="D204" s="102">
        <v>322.26999118945179</v>
      </c>
      <c r="E204" s="102">
        <v>317.93029241744443</v>
      </c>
      <c r="F204" s="102">
        <v>320.70524157300707</v>
      </c>
      <c r="G204" s="102">
        <v>323.1463173903964</v>
      </c>
      <c r="H204" s="102">
        <v>324.25166082234296</v>
      </c>
      <c r="I204" s="102">
        <v>316.72121465229543</v>
      </c>
      <c r="J204" s="102">
        <v>322.88393777109565</v>
      </c>
      <c r="K204" s="102">
        <v>339.65591539619442</v>
      </c>
      <c r="L204" s="102">
        <v>337.18086500712417</v>
      </c>
      <c r="M204" s="102">
        <v>332.2676073097814</v>
      </c>
      <c r="N204" s="102">
        <v>333.40579813808944</v>
      </c>
      <c r="O204" s="102">
        <v>333.40219385699726</v>
      </c>
      <c r="P204" s="102">
        <v>330.00824299227844</v>
      </c>
      <c r="Q204" s="102">
        <v>335.0379929631689</v>
      </c>
      <c r="R204" s="102">
        <v>335.32178532143246</v>
      </c>
      <c r="S204" s="102">
        <v>333.59565104264647</v>
      </c>
      <c r="T204" s="102">
        <v>331.87689596787584</v>
      </c>
      <c r="U204" s="102">
        <v>330.1782937301856</v>
      </c>
      <c r="V204" s="102">
        <v>328.9329042861948</v>
      </c>
      <c r="W204" s="102">
        <v>327.56852343471587</v>
      </c>
      <c r="X204" s="102">
        <v>326.21881449051244</v>
      </c>
      <c r="Y204" s="102">
        <v>324.81752130255416</v>
      </c>
      <c r="Z204" s="102">
        <v>323.08669345858823</v>
      </c>
      <c r="AA204" s="102">
        <v>321.47317076469631</v>
      </c>
      <c r="AB204" s="102">
        <v>319.86700046209938</v>
      </c>
      <c r="AC204" s="102">
        <v>318.40269766272104</v>
      </c>
      <c r="AD204" s="102">
        <v>316.89669496563397</v>
      </c>
      <c r="AE204" s="102">
        <v>315.35874573601723</v>
      </c>
      <c r="AF204" s="102">
        <v>313.83152295294542</v>
      </c>
      <c r="AG204" s="102">
        <v>312.24210733912258</v>
      </c>
      <c r="AH204" s="102">
        <v>310.7453825889761</v>
      </c>
      <c r="AI204" s="102">
        <v>309.07145536246321</v>
      </c>
      <c r="AJ204" s="102">
        <v>307.40667973405732</v>
      </c>
      <c r="AK204" s="102">
        <v>305.76810869711926</v>
      </c>
      <c r="AL204" s="102">
        <v>303.97958919646925</v>
      </c>
      <c r="AM204" s="102">
        <v>302.24600922165945</v>
      </c>
      <c r="AN204" s="102">
        <v>299.71869966609484</v>
      </c>
      <c r="AO204" s="102">
        <v>297.83574727434336</v>
      </c>
      <c r="AP204" s="102">
        <v>296.07893199622129</v>
      </c>
      <c r="AQ204" s="102">
        <v>294.16304384487995</v>
      </c>
      <c r="AR204" s="102">
        <v>291.96767333441932</v>
      </c>
      <c r="AS204" s="102">
        <v>289.88785949300564</v>
      </c>
      <c r="AT204" s="102">
        <v>287.71129251279069</v>
      </c>
      <c r="AU204" s="102">
        <v>285.42984081358264</v>
      </c>
      <c r="AV204" s="102">
        <v>283.13059721562752</v>
      </c>
      <c r="AW204" s="102">
        <v>280.71397703266257</v>
      </c>
      <c r="AX204" s="102">
        <v>278.23576639700957</v>
      </c>
      <c r="AY204" s="102">
        <v>275.57636980224413</v>
      </c>
      <c r="AZ204" s="102">
        <v>272.954296255104</v>
      </c>
    </row>
    <row r="205" spans="1:52">
      <c r="A205" s="89" t="s">
        <v>156</v>
      </c>
      <c r="B205" s="90">
        <v>364.8837293582834</v>
      </c>
      <c r="C205" s="90">
        <v>326.23691589249063</v>
      </c>
      <c r="D205" s="90">
        <v>322.26999118945179</v>
      </c>
      <c r="E205" s="90">
        <v>317.93029241744443</v>
      </c>
      <c r="F205" s="90">
        <v>320.70524157300707</v>
      </c>
      <c r="G205" s="90">
        <v>323.1463173903964</v>
      </c>
      <c r="H205" s="90">
        <v>324.25166082234296</v>
      </c>
      <c r="I205" s="90">
        <v>316.72121465229543</v>
      </c>
      <c r="J205" s="90">
        <v>322.88393777109565</v>
      </c>
      <c r="K205" s="90">
        <v>339.65591539619442</v>
      </c>
      <c r="L205" s="90">
        <v>337.18086500712417</v>
      </c>
      <c r="M205" s="90">
        <v>332.2676073097814</v>
      </c>
      <c r="N205" s="90">
        <v>333.40579813808944</v>
      </c>
      <c r="O205" s="90">
        <v>333.40219385699726</v>
      </c>
      <c r="P205" s="90">
        <v>330.00824299227844</v>
      </c>
      <c r="Q205" s="90">
        <v>335.0379929631689</v>
      </c>
      <c r="R205" s="90">
        <v>335.32178532143246</v>
      </c>
      <c r="S205" s="90">
        <v>333.59565104264647</v>
      </c>
      <c r="T205" s="90">
        <v>331.87689596787584</v>
      </c>
      <c r="U205" s="90">
        <v>330.1782937301856</v>
      </c>
      <c r="V205" s="90">
        <v>328.9329042861948</v>
      </c>
      <c r="W205" s="90">
        <v>327.56852343471587</v>
      </c>
      <c r="X205" s="90">
        <v>326.21881449051244</v>
      </c>
      <c r="Y205" s="90">
        <v>324.81752130255416</v>
      </c>
      <c r="Z205" s="90">
        <v>323.08669345858823</v>
      </c>
      <c r="AA205" s="90">
        <v>321.47317076469631</v>
      </c>
      <c r="AB205" s="90">
        <v>319.86700046209938</v>
      </c>
      <c r="AC205" s="90">
        <v>318.40269766272104</v>
      </c>
      <c r="AD205" s="90">
        <v>316.89669496563397</v>
      </c>
      <c r="AE205" s="90">
        <v>315.35874573601723</v>
      </c>
      <c r="AF205" s="90">
        <v>313.83152295294542</v>
      </c>
      <c r="AG205" s="90">
        <v>312.24210733912258</v>
      </c>
      <c r="AH205" s="90">
        <v>310.7453825889761</v>
      </c>
      <c r="AI205" s="90">
        <v>309.07145536246321</v>
      </c>
      <c r="AJ205" s="90">
        <v>307.40667973405732</v>
      </c>
      <c r="AK205" s="90">
        <v>305.76810869711926</v>
      </c>
      <c r="AL205" s="90">
        <v>303.97958919646925</v>
      </c>
      <c r="AM205" s="90">
        <v>302.24600922165945</v>
      </c>
      <c r="AN205" s="90">
        <v>299.71869966609489</v>
      </c>
      <c r="AO205" s="90">
        <v>297.83574727434609</v>
      </c>
      <c r="AP205" s="90">
        <v>296.07893199637601</v>
      </c>
      <c r="AQ205" s="90">
        <v>294.16304385032566</v>
      </c>
      <c r="AR205" s="90">
        <v>291.96767345882728</v>
      </c>
      <c r="AS205" s="90">
        <v>289.88786132181542</v>
      </c>
      <c r="AT205" s="90">
        <v>287.7113114486304</v>
      </c>
      <c r="AU205" s="90">
        <v>285.42998522310199</v>
      </c>
      <c r="AV205" s="90">
        <v>283.13140763441021</v>
      </c>
      <c r="AW205" s="90">
        <v>280.71750201952972</v>
      </c>
      <c r="AX205" s="90">
        <v>278.2482169718491</v>
      </c>
      <c r="AY205" s="90">
        <v>275.61330749808059</v>
      </c>
      <c r="AZ205" s="90">
        <v>273.04508951502294</v>
      </c>
    </row>
    <row r="206" spans="1:52">
      <c r="A206" s="89" t="s">
        <v>157</v>
      </c>
      <c r="B206" s="90">
        <v>0</v>
      </c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292.57696274660276</v>
      </c>
      <c r="S206" s="90">
        <v>291.10773197788268</v>
      </c>
      <c r="T206" s="90">
        <v>288.56473597638478</v>
      </c>
      <c r="U206" s="90">
        <v>286.83385689835148</v>
      </c>
      <c r="V206" s="90">
        <v>285.11999174254902</v>
      </c>
      <c r="W206" s="90">
        <v>283.45954417449565</v>
      </c>
      <c r="X206" s="90">
        <v>281.81235847500284</v>
      </c>
      <c r="Y206" s="90">
        <v>280.21601357721363</v>
      </c>
      <c r="Z206" s="90">
        <v>278.53239998762615</v>
      </c>
      <c r="AA206" s="90">
        <v>276.94385065889674</v>
      </c>
      <c r="AB206" s="90">
        <v>275.39755910827819</v>
      </c>
      <c r="AC206" s="90">
        <v>273.76989115790207</v>
      </c>
      <c r="AD206" s="90">
        <v>272.2874938204655</v>
      </c>
      <c r="AE206" s="90">
        <v>270.74088472533361</v>
      </c>
      <c r="AF206" s="90">
        <v>269.24863136294505</v>
      </c>
      <c r="AG206" s="90">
        <v>267.43920910576202</v>
      </c>
      <c r="AH206" s="90">
        <v>265.45602848672968</v>
      </c>
      <c r="AI206" s="90">
        <v>263.50611846776184</v>
      </c>
      <c r="AJ206" s="90">
        <v>261.32812558658605</v>
      </c>
      <c r="AK206" s="90">
        <v>258.94201464999844</v>
      </c>
      <c r="AL206" s="90">
        <v>256.71354392873297</v>
      </c>
      <c r="AM206" s="90">
        <v>254.1465803723957</v>
      </c>
      <c r="AN206" s="90">
        <v>251.77355297390864</v>
      </c>
      <c r="AO206" s="90">
        <v>249.1539742157899</v>
      </c>
      <c r="AP206" s="90">
        <v>246.41961172466424</v>
      </c>
      <c r="AQ206" s="90">
        <v>244.15832479525938</v>
      </c>
      <c r="AR206" s="90">
        <v>241.79050712658722</v>
      </c>
      <c r="AS206" s="90">
        <v>239.23198383711215</v>
      </c>
      <c r="AT206" s="90">
        <v>237.12533312722928</v>
      </c>
      <c r="AU206" s="90">
        <v>235.01266813970403</v>
      </c>
      <c r="AV206" s="90">
        <v>232.9865492303777</v>
      </c>
      <c r="AW206" s="90">
        <v>230.90010910799359</v>
      </c>
      <c r="AX206" s="90">
        <v>228.94419347420867</v>
      </c>
      <c r="AY206" s="90">
        <v>227.10956503778917</v>
      </c>
      <c r="AZ206" s="90">
        <v>225.23944439278344</v>
      </c>
    </row>
    <row r="207" spans="1:52">
      <c r="A207" s="89" t="s">
        <v>158</v>
      </c>
      <c r="B207" s="90">
        <v>0</v>
      </c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>
        <v>0</v>
      </c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>
        <v>509.57818590073697</v>
      </c>
      <c r="C209" s="98">
        <v>532.37769360432253</v>
      </c>
      <c r="D209" s="98">
        <v>537.54524323623457</v>
      </c>
      <c r="E209" s="98">
        <v>537.76322938582609</v>
      </c>
      <c r="F209" s="98">
        <v>528.06942068514559</v>
      </c>
      <c r="G209" s="98">
        <v>519.72978428779345</v>
      </c>
      <c r="H209" s="98">
        <v>504.46346049090221</v>
      </c>
      <c r="I209" s="98">
        <v>502.65458421159076</v>
      </c>
      <c r="J209" s="98">
        <v>501.38177387102417</v>
      </c>
      <c r="K209" s="98">
        <v>508.15320326454929</v>
      </c>
      <c r="L209" s="98">
        <v>487.32210645621626</v>
      </c>
      <c r="M209" s="98">
        <v>481.91528702106837</v>
      </c>
      <c r="N209" s="98">
        <v>477.30823566421856</v>
      </c>
      <c r="O209" s="98">
        <v>466.85428233205408</v>
      </c>
      <c r="P209" s="98">
        <v>455.38380461430063</v>
      </c>
      <c r="Q209" s="98">
        <v>451.65574467208467</v>
      </c>
      <c r="R209" s="98">
        <v>449.3394298465974</v>
      </c>
      <c r="S209" s="98">
        <v>447.226573740557</v>
      </c>
      <c r="T209" s="98">
        <v>444.87928410317221</v>
      </c>
      <c r="U209" s="98">
        <v>442.56979162833983</v>
      </c>
      <c r="V209" s="98">
        <v>440.93247708108368</v>
      </c>
      <c r="W209" s="98">
        <v>438.80693956126942</v>
      </c>
      <c r="X209" s="98">
        <v>436.77905518582003</v>
      </c>
      <c r="Y209" s="98">
        <v>433.78851021910668</v>
      </c>
      <c r="Z209" s="98">
        <v>431.79479747754863</v>
      </c>
      <c r="AA209" s="98">
        <v>428.62709322893079</v>
      </c>
      <c r="AB209" s="98">
        <v>425.9354445221278</v>
      </c>
      <c r="AC209" s="98">
        <v>423.76234140204912</v>
      </c>
      <c r="AD209" s="98">
        <v>420.86340797213325</v>
      </c>
      <c r="AE209" s="98">
        <v>418.57833560474677</v>
      </c>
      <c r="AF209" s="98">
        <v>415.33824360137208</v>
      </c>
      <c r="AG209" s="98">
        <v>413.20698308546957</v>
      </c>
      <c r="AH209" s="98">
        <v>410.70704355141214</v>
      </c>
      <c r="AI209" s="98">
        <v>408.00816477569145</v>
      </c>
      <c r="AJ209" s="98">
        <v>404.60118879627396</v>
      </c>
      <c r="AK209" s="98">
        <v>401.97565528494152</v>
      </c>
      <c r="AL209" s="98">
        <v>398.66470096803812</v>
      </c>
      <c r="AM209" s="98">
        <v>395.24057169390119</v>
      </c>
      <c r="AN209" s="98">
        <v>388.82059653301167</v>
      </c>
      <c r="AO209" s="98">
        <v>384.69947029516533</v>
      </c>
      <c r="AP209" s="98">
        <v>380.78163627404393</v>
      </c>
      <c r="AQ209" s="98">
        <v>377.08222432312738</v>
      </c>
      <c r="AR209" s="98">
        <v>373.20812984398862</v>
      </c>
      <c r="AS209" s="98">
        <v>369.88381416404195</v>
      </c>
      <c r="AT209" s="98">
        <v>366.58711911970215</v>
      </c>
      <c r="AU209" s="98">
        <v>363.05114879224607</v>
      </c>
      <c r="AV209" s="98">
        <v>359.96850505945764</v>
      </c>
      <c r="AW209" s="98">
        <v>356.62489864877784</v>
      </c>
      <c r="AX209" s="98">
        <v>353.03575718046966</v>
      </c>
      <c r="AY209" s="98">
        <v>349.36273050493111</v>
      </c>
      <c r="AZ209" s="98">
        <v>345.87045546751136</v>
      </c>
    </row>
    <row r="210" spans="1:52">
      <c r="A210" s="108" t="s">
        <v>126</v>
      </c>
      <c r="B210" s="102">
        <v>620.2639913018221</v>
      </c>
      <c r="C210" s="102">
        <v>620.90539502027957</v>
      </c>
      <c r="D210" s="102">
        <v>624.01096761609153</v>
      </c>
      <c r="E210" s="102">
        <v>638.62747631527589</v>
      </c>
      <c r="F210" s="102">
        <v>634.04476217780052</v>
      </c>
      <c r="G210" s="102">
        <v>618.94342903772315</v>
      </c>
      <c r="H210" s="102">
        <v>614.69692645321084</v>
      </c>
      <c r="I210" s="102">
        <v>612.27778654553447</v>
      </c>
      <c r="J210" s="102">
        <v>614.69752035970885</v>
      </c>
      <c r="K210" s="102">
        <v>612.39699696440175</v>
      </c>
      <c r="L210" s="102">
        <v>599.62493276964858</v>
      </c>
      <c r="M210" s="102">
        <v>604.22640693155597</v>
      </c>
      <c r="N210" s="102">
        <v>594.68976518285706</v>
      </c>
      <c r="O210" s="102">
        <v>583.76758833530744</v>
      </c>
      <c r="P210" s="102">
        <v>549.24496172073225</v>
      </c>
      <c r="Q210" s="102">
        <v>548.93742843648761</v>
      </c>
      <c r="R210" s="102">
        <v>546.63759903200423</v>
      </c>
      <c r="S210" s="102">
        <v>542.7430179965188</v>
      </c>
      <c r="T210" s="102">
        <v>538.75932726197027</v>
      </c>
      <c r="U210" s="102">
        <v>535.39129910975601</v>
      </c>
      <c r="V210" s="102">
        <v>533.68687677701473</v>
      </c>
      <c r="W210" s="102">
        <v>530.62129068239983</v>
      </c>
      <c r="X210" s="102">
        <v>528.86962046273857</v>
      </c>
      <c r="Y210" s="102">
        <v>525.2363145116517</v>
      </c>
      <c r="Z210" s="102">
        <v>523.72371180393964</v>
      </c>
      <c r="AA210" s="102">
        <v>520.81604282803914</v>
      </c>
      <c r="AB210" s="102">
        <v>518.2842164938636</v>
      </c>
      <c r="AC210" s="102">
        <v>516.9235046874569</v>
      </c>
      <c r="AD210" s="102">
        <v>514.90847651418164</v>
      </c>
      <c r="AE210" s="102">
        <v>512.51015126955281</v>
      </c>
      <c r="AF210" s="102">
        <v>510.18116609883259</v>
      </c>
      <c r="AG210" s="102">
        <v>508.48128518037805</v>
      </c>
      <c r="AH210" s="102">
        <v>505.48614273993041</v>
      </c>
      <c r="AI210" s="102">
        <v>503.2983714608456</v>
      </c>
      <c r="AJ210" s="102">
        <v>499.6691249603183</v>
      </c>
      <c r="AK210" s="102">
        <v>495.93652270432932</v>
      </c>
      <c r="AL210" s="102">
        <v>492.95639982886854</v>
      </c>
      <c r="AM210" s="102">
        <v>488.30864195785796</v>
      </c>
      <c r="AN210" s="102">
        <v>479.67577471294908</v>
      </c>
      <c r="AO210" s="102">
        <v>475.04909649551672</v>
      </c>
      <c r="AP210" s="102">
        <v>471.66231502906146</v>
      </c>
      <c r="AQ210" s="102">
        <v>468.10249230222365</v>
      </c>
      <c r="AR210" s="102">
        <v>463.98078148766632</v>
      </c>
      <c r="AS210" s="102">
        <v>459.65784125300496</v>
      </c>
      <c r="AT210" s="102">
        <v>455.54972877168115</v>
      </c>
      <c r="AU210" s="102">
        <v>450.92770785357675</v>
      </c>
      <c r="AV210" s="102">
        <v>447.18229688460281</v>
      </c>
      <c r="AW210" s="102">
        <v>442.89745756022563</v>
      </c>
      <c r="AX210" s="102">
        <v>438.84789251225965</v>
      </c>
      <c r="AY210" s="102">
        <v>433.99075256756936</v>
      </c>
      <c r="AZ210" s="102">
        <v>429.73286208191161</v>
      </c>
    </row>
    <row r="211" spans="1:52">
      <c r="A211" s="89" t="s">
        <v>156</v>
      </c>
      <c r="B211" s="90">
        <v>620.2639913018221</v>
      </c>
      <c r="C211" s="90">
        <v>620.90539502027957</v>
      </c>
      <c r="D211" s="90">
        <v>624.01096761609153</v>
      </c>
      <c r="E211" s="90">
        <v>638.62747631527589</v>
      </c>
      <c r="F211" s="90">
        <v>634.04476217780052</v>
      </c>
      <c r="G211" s="90">
        <v>618.94342903772315</v>
      </c>
      <c r="H211" s="90">
        <v>614.69692645321084</v>
      </c>
      <c r="I211" s="90">
        <v>612.27778654553447</v>
      </c>
      <c r="J211" s="90">
        <v>614.69752035970885</v>
      </c>
      <c r="K211" s="90">
        <v>612.39699696440175</v>
      </c>
      <c r="L211" s="90">
        <v>599.62493276964858</v>
      </c>
      <c r="M211" s="90">
        <v>604.22640693155597</v>
      </c>
      <c r="N211" s="90">
        <v>594.68976518285706</v>
      </c>
      <c r="O211" s="90">
        <v>583.76758833530744</v>
      </c>
      <c r="P211" s="90">
        <v>549.24496172073225</v>
      </c>
      <c r="Q211" s="90">
        <v>548.93742843648761</v>
      </c>
      <c r="R211" s="90">
        <v>546.63759903207381</v>
      </c>
      <c r="S211" s="90">
        <v>542.74301799683019</v>
      </c>
      <c r="T211" s="90">
        <v>538.75932726298936</v>
      </c>
      <c r="U211" s="90">
        <v>535.39129911221039</v>
      </c>
      <c r="V211" s="90">
        <v>533.68687678224489</v>
      </c>
      <c r="W211" s="90">
        <v>530.62129069408411</v>
      </c>
      <c r="X211" s="90">
        <v>528.86962048660916</v>
      </c>
      <c r="Y211" s="90">
        <v>525.23631456671433</v>
      </c>
      <c r="Z211" s="90">
        <v>523.72371191709965</v>
      </c>
      <c r="AA211" s="90">
        <v>520.81604306128418</v>
      </c>
      <c r="AB211" s="90">
        <v>518.284217017419</v>
      </c>
      <c r="AC211" s="90">
        <v>516.92350583957352</v>
      </c>
      <c r="AD211" s="90">
        <v>514.90847889299152</v>
      </c>
      <c r="AE211" s="90">
        <v>512.51015642489494</v>
      </c>
      <c r="AF211" s="90">
        <v>510.18117776438214</v>
      </c>
      <c r="AG211" s="90">
        <v>508.48131086994681</v>
      </c>
      <c r="AH211" s="90">
        <v>505.48619555790202</v>
      </c>
      <c r="AI211" s="90">
        <v>503.29848567159041</v>
      </c>
      <c r="AJ211" s="90">
        <v>499.66938182961985</v>
      </c>
      <c r="AK211" s="90">
        <v>495.93708484339305</v>
      </c>
      <c r="AL211" s="90">
        <v>492.95757398882108</v>
      </c>
      <c r="AM211" s="90">
        <v>488.31115305711904</v>
      </c>
      <c r="AN211" s="90">
        <v>479.68175507419744</v>
      </c>
      <c r="AO211" s="90">
        <v>475.0596081874894</v>
      </c>
      <c r="AP211" s="90">
        <v>471.68029510790251</v>
      </c>
      <c r="AQ211" s="90">
        <v>468.13432729051743</v>
      </c>
      <c r="AR211" s="90">
        <v>464.03725408326466</v>
      </c>
      <c r="AS211" s="90">
        <v>459.75559322011304</v>
      </c>
      <c r="AT211" s="90">
        <v>455.7138173573897</v>
      </c>
      <c r="AU211" s="90">
        <v>451.19587057901248</v>
      </c>
      <c r="AV211" s="90">
        <v>447.59649817453464</v>
      </c>
      <c r="AW211" s="90">
        <v>443.50145737530238</v>
      </c>
      <c r="AX211" s="90">
        <v>439.71874749233024</v>
      </c>
      <c r="AY211" s="90">
        <v>435.16777363473619</v>
      </c>
      <c r="AZ211" s="90">
        <v>431.2648862835714</v>
      </c>
    </row>
    <row r="212" spans="1:52">
      <c r="A212" s="89" t="s">
        <v>157</v>
      </c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493.11736304039232</v>
      </c>
      <c r="S212" s="90">
        <v>491.13195568118209</v>
      </c>
      <c r="T212" s="90">
        <v>487.67962205323033</v>
      </c>
      <c r="U212" s="90">
        <v>485.04999784527155</v>
      </c>
      <c r="V212" s="90">
        <v>482.59258759379134</v>
      </c>
      <c r="W212" s="90">
        <v>479.75871716101574</v>
      </c>
      <c r="X212" s="90">
        <v>477.22710081693242</v>
      </c>
      <c r="Y212" s="90">
        <v>474.30552652641126</v>
      </c>
      <c r="Z212" s="90">
        <v>471.83741195391315</v>
      </c>
      <c r="AA212" s="90">
        <v>469.30899567193711</v>
      </c>
      <c r="AB212" s="90">
        <v>466.37756428763049</v>
      </c>
      <c r="AC212" s="90">
        <v>463.75006919080181</v>
      </c>
      <c r="AD212" s="90">
        <v>461.32937886791768</v>
      </c>
      <c r="AE212" s="90">
        <v>458.78752969993832</v>
      </c>
      <c r="AF212" s="90">
        <v>455.91807210851232</v>
      </c>
      <c r="AG212" s="90">
        <v>453.07091116129448</v>
      </c>
      <c r="AH212" s="90">
        <v>450.30631039701944</v>
      </c>
      <c r="AI212" s="90">
        <v>446.90434256601827</v>
      </c>
      <c r="AJ212" s="90">
        <v>443.23306529543015</v>
      </c>
      <c r="AK212" s="90">
        <v>439.40990976782274</v>
      </c>
      <c r="AL212" s="90">
        <v>435.70239955442025</v>
      </c>
      <c r="AM212" s="90">
        <v>431.4769644966986</v>
      </c>
      <c r="AN212" s="90">
        <v>426.94263345437918</v>
      </c>
      <c r="AO212" s="90">
        <v>423.14931651372922</v>
      </c>
      <c r="AP212" s="90">
        <v>419.49103799366759</v>
      </c>
      <c r="AQ212" s="90">
        <v>415.21583542401896</v>
      </c>
      <c r="AR212" s="90">
        <v>411.0839702965535</v>
      </c>
      <c r="AS212" s="90">
        <v>406.8836780135627</v>
      </c>
      <c r="AT212" s="90">
        <v>403.18648139570524</v>
      </c>
      <c r="AU212" s="90">
        <v>399.34027884181796</v>
      </c>
      <c r="AV212" s="90">
        <v>395.7744786124743</v>
      </c>
      <c r="AW212" s="90">
        <v>392.57774961291386</v>
      </c>
      <c r="AX212" s="90">
        <v>389.08774002522227</v>
      </c>
      <c r="AY212" s="90">
        <v>386.02359262655523</v>
      </c>
      <c r="AZ212" s="90">
        <v>383.20976498798706</v>
      </c>
    </row>
    <row r="213" spans="1:52">
      <c r="A213" s="89" t="s">
        <v>158</v>
      </c>
      <c r="B213" s="90">
        <v>0</v>
      </c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>
        <v>0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>
        <v>479.14132241096257</v>
      </c>
      <c r="C215" s="102">
        <v>508.30344555025459</v>
      </c>
      <c r="D215" s="102">
        <v>515.23401463232142</v>
      </c>
      <c r="E215" s="102">
        <v>513.30253694206772</v>
      </c>
      <c r="F215" s="102">
        <v>504.00410364075236</v>
      </c>
      <c r="G215" s="102">
        <v>497.13284767273615</v>
      </c>
      <c r="H215" s="102">
        <v>479.8282783969006</v>
      </c>
      <c r="I215" s="102">
        <v>478.80870649518022</v>
      </c>
      <c r="J215" s="102">
        <v>477.64203023045303</v>
      </c>
      <c r="K215" s="102">
        <v>485.24326724868445</v>
      </c>
      <c r="L215" s="102">
        <v>466.3008144844589</v>
      </c>
      <c r="M215" s="102">
        <v>461.05492882402945</v>
      </c>
      <c r="N215" s="102">
        <v>457.04653342111845</v>
      </c>
      <c r="O215" s="102">
        <v>448.01753343806831</v>
      </c>
      <c r="P215" s="102">
        <v>439.51533803784389</v>
      </c>
      <c r="Q215" s="102">
        <v>435.84518695643641</v>
      </c>
      <c r="R215" s="102">
        <v>433.28200648763527</v>
      </c>
      <c r="S215" s="102">
        <v>431.05752249145178</v>
      </c>
      <c r="T215" s="102">
        <v>428.64706457057508</v>
      </c>
      <c r="U215" s="102">
        <v>426.24022304406151</v>
      </c>
      <c r="V215" s="102">
        <v>424.37737981199933</v>
      </c>
      <c r="W215" s="102">
        <v>422.17562375074124</v>
      </c>
      <c r="X215" s="102">
        <v>419.90972944941296</v>
      </c>
      <c r="Y215" s="102">
        <v>416.86198233531712</v>
      </c>
      <c r="Z215" s="102">
        <v>414.41532155118324</v>
      </c>
      <c r="AA215" s="102">
        <v>410.87435013537078</v>
      </c>
      <c r="AB215" s="102">
        <v>407.8118880378621</v>
      </c>
      <c r="AC215" s="102">
        <v>405.13515335583276</v>
      </c>
      <c r="AD215" s="102">
        <v>401.73647198752815</v>
      </c>
      <c r="AE215" s="102">
        <v>399.12630200460131</v>
      </c>
      <c r="AF215" s="102">
        <v>395.348762125245</v>
      </c>
      <c r="AG215" s="102">
        <v>392.75992472162261</v>
      </c>
      <c r="AH215" s="102">
        <v>390.04423558184016</v>
      </c>
      <c r="AI215" s="102">
        <v>386.88468425132874</v>
      </c>
      <c r="AJ215" s="102">
        <v>383.15995824790781</v>
      </c>
      <c r="AK215" s="102">
        <v>380.38328019084582</v>
      </c>
      <c r="AL215" s="102">
        <v>376.6137327525754</v>
      </c>
      <c r="AM215" s="102">
        <v>373.07042225259841</v>
      </c>
      <c r="AN215" s="102">
        <v>366.77809619524629</v>
      </c>
      <c r="AO215" s="102">
        <v>362.40448911091835</v>
      </c>
      <c r="AP215" s="102">
        <v>358.07089221025063</v>
      </c>
      <c r="AQ215" s="102">
        <v>354.10993353999913</v>
      </c>
      <c r="AR215" s="102">
        <v>350.11009966123817</v>
      </c>
      <c r="AS215" s="102">
        <v>346.79794125317636</v>
      </c>
      <c r="AT215" s="102">
        <v>343.50952046568187</v>
      </c>
      <c r="AU215" s="102">
        <v>340.03323536349779</v>
      </c>
      <c r="AV215" s="102">
        <v>336.93522536051682</v>
      </c>
      <c r="AW215" s="102">
        <v>333.65764490489312</v>
      </c>
      <c r="AX215" s="102">
        <v>330.04832798028349</v>
      </c>
      <c r="AY215" s="102">
        <v>326.56650074992757</v>
      </c>
      <c r="AZ215" s="102">
        <v>323.17700967962946</v>
      </c>
    </row>
    <row r="216" spans="1:52">
      <c r="A216" s="89" t="s">
        <v>156</v>
      </c>
      <c r="B216" s="90">
        <v>479.14132241096257</v>
      </c>
      <c r="C216" s="90">
        <v>508.30344555025459</v>
      </c>
      <c r="D216" s="90">
        <v>515.23401463232142</v>
      </c>
      <c r="E216" s="90">
        <v>513.30253694206772</v>
      </c>
      <c r="F216" s="90">
        <v>504.00410364075236</v>
      </c>
      <c r="G216" s="90">
        <v>497.13284767273615</v>
      </c>
      <c r="H216" s="90">
        <v>479.8282783969006</v>
      </c>
      <c r="I216" s="90">
        <v>478.80870649518022</v>
      </c>
      <c r="J216" s="90">
        <v>477.64203023045303</v>
      </c>
      <c r="K216" s="90">
        <v>485.24326724868445</v>
      </c>
      <c r="L216" s="90">
        <v>466.3008144844589</v>
      </c>
      <c r="M216" s="90">
        <v>461.05492882402945</v>
      </c>
      <c r="N216" s="90">
        <v>457.04653342111845</v>
      </c>
      <c r="O216" s="90">
        <v>448.01753343806831</v>
      </c>
      <c r="P216" s="90">
        <v>439.51533803784389</v>
      </c>
      <c r="Q216" s="90">
        <v>435.84518695643641</v>
      </c>
      <c r="R216" s="90">
        <v>433.28200648763527</v>
      </c>
      <c r="S216" s="90">
        <v>431.05752249145178</v>
      </c>
      <c r="T216" s="90">
        <v>428.64706457057508</v>
      </c>
      <c r="U216" s="90">
        <v>426.24022304406151</v>
      </c>
      <c r="V216" s="90">
        <v>424.37737981199933</v>
      </c>
      <c r="W216" s="90">
        <v>422.17562375074124</v>
      </c>
      <c r="X216" s="90">
        <v>419.90972944941296</v>
      </c>
      <c r="Y216" s="90">
        <v>416.86198233531712</v>
      </c>
      <c r="Z216" s="90">
        <v>414.41532155118324</v>
      </c>
      <c r="AA216" s="90">
        <v>410.87435013537078</v>
      </c>
      <c r="AB216" s="90">
        <v>407.8118880378621</v>
      </c>
      <c r="AC216" s="90">
        <v>405.13515335583276</v>
      </c>
      <c r="AD216" s="90">
        <v>401.73647198752815</v>
      </c>
      <c r="AE216" s="90">
        <v>399.12630200460131</v>
      </c>
      <c r="AF216" s="90">
        <v>395.348762125245</v>
      </c>
      <c r="AG216" s="90">
        <v>392.75992472162261</v>
      </c>
      <c r="AH216" s="90">
        <v>390.04423558184016</v>
      </c>
      <c r="AI216" s="90">
        <v>386.88468425132874</v>
      </c>
      <c r="AJ216" s="90">
        <v>383.15995824790781</v>
      </c>
      <c r="AK216" s="90">
        <v>380.38328019084582</v>
      </c>
      <c r="AL216" s="90">
        <v>376.6137327525754</v>
      </c>
      <c r="AM216" s="90">
        <v>373.07042225259841</v>
      </c>
      <c r="AN216" s="90">
        <v>366.77809619524635</v>
      </c>
      <c r="AO216" s="90">
        <v>362.40448911092176</v>
      </c>
      <c r="AP216" s="90">
        <v>358.07089221044293</v>
      </c>
      <c r="AQ216" s="90">
        <v>354.10993354676759</v>
      </c>
      <c r="AR216" s="90">
        <v>350.1100998087777</v>
      </c>
      <c r="AS216" s="90">
        <v>346.79794320113007</v>
      </c>
      <c r="AT216" s="90">
        <v>343.50954116968001</v>
      </c>
      <c r="AU216" s="90">
        <v>340.03339047986259</v>
      </c>
      <c r="AV216" s="90">
        <v>336.93610041756835</v>
      </c>
      <c r="AW216" s="90">
        <v>333.661246559039</v>
      </c>
      <c r="AX216" s="90">
        <v>330.06105195948805</v>
      </c>
      <c r="AY216" s="90">
        <v>326.60301806505925</v>
      </c>
      <c r="AZ216" s="90">
        <v>323.26450206501192</v>
      </c>
    </row>
    <row r="217" spans="1:52">
      <c r="A217" s="89" t="s">
        <v>157</v>
      </c>
      <c r="B217" s="90">
        <v>0</v>
      </c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347.40471483747729</v>
      </c>
      <c r="S217" s="90">
        <v>345.6588784351647</v>
      </c>
      <c r="T217" s="90">
        <v>342.56959508959545</v>
      </c>
      <c r="U217" s="90">
        <v>340.49987768469413</v>
      </c>
      <c r="V217" s="90">
        <v>338.46877728526397</v>
      </c>
      <c r="W217" s="90">
        <v>336.47221100118031</v>
      </c>
      <c r="X217" s="90">
        <v>334.5130995362353</v>
      </c>
      <c r="Y217" s="90">
        <v>332.44730840388723</v>
      </c>
      <c r="Z217" s="90">
        <v>330.39574769594003</v>
      </c>
      <c r="AA217" s="90">
        <v>328.50248837415018</v>
      </c>
      <c r="AB217" s="90">
        <v>326.5775569999231</v>
      </c>
      <c r="AC217" s="90">
        <v>324.7855560428456</v>
      </c>
      <c r="AD217" s="90">
        <v>322.80946380989974</v>
      </c>
      <c r="AE217" s="90">
        <v>321.30357756524847</v>
      </c>
      <c r="AF217" s="90">
        <v>318.95105005774104</v>
      </c>
      <c r="AG217" s="90">
        <v>317.36119602998292</v>
      </c>
      <c r="AH217" s="90">
        <v>314.61077816166642</v>
      </c>
      <c r="AI217" s="90">
        <v>312.58104083634584</v>
      </c>
      <c r="AJ217" s="90">
        <v>309.12166771214106</v>
      </c>
      <c r="AK217" s="90">
        <v>307.22246894987063</v>
      </c>
      <c r="AL217" s="90">
        <v>303.90003619288461</v>
      </c>
      <c r="AM217" s="90">
        <v>300.83164635614133</v>
      </c>
      <c r="AN217" s="90">
        <v>297.21305855317024</v>
      </c>
      <c r="AO217" s="90">
        <v>294.42839734115068</v>
      </c>
      <c r="AP217" s="90">
        <v>290.4864850154155</v>
      </c>
      <c r="AQ217" s="90">
        <v>287.33112639773174</v>
      </c>
      <c r="AR217" s="90">
        <v>284.64941381316692</v>
      </c>
      <c r="AS217" s="90">
        <v>282.23143905853112</v>
      </c>
      <c r="AT217" s="90">
        <v>279.20882305041147</v>
      </c>
      <c r="AU217" s="90">
        <v>276.65901537572552</v>
      </c>
      <c r="AV217" s="90">
        <v>273.68353660059938</v>
      </c>
      <c r="AW217" s="90">
        <v>271.85985200403758</v>
      </c>
      <c r="AX217" s="90">
        <v>269.30942429822761</v>
      </c>
      <c r="AY217" s="90">
        <v>266.87619914955354</v>
      </c>
      <c r="AZ217" s="90">
        <v>264.80936714370876</v>
      </c>
    </row>
    <row r="218" spans="1:52">
      <c r="A218" s="89" t="s">
        <v>158</v>
      </c>
      <c r="B218" s="90">
        <v>0</v>
      </c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>
        <v>0</v>
      </c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>
        <v>2188.2054554033048</v>
      </c>
      <c r="C221" s="111">
        <v>2239.8438880858894</v>
      </c>
      <c r="D221" s="111">
        <v>2234.7764644904069</v>
      </c>
      <c r="E221" s="111">
        <v>2179.2163495783648</v>
      </c>
      <c r="F221" s="111">
        <v>2260.397144082569</v>
      </c>
      <c r="G221" s="111">
        <v>2173.3315257791955</v>
      </c>
      <c r="H221" s="111">
        <v>2201.719227555282</v>
      </c>
      <c r="I221" s="111">
        <v>2112.0776605342348</v>
      </c>
      <c r="J221" s="111">
        <v>2117.9044871858391</v>
      </c>
      <c r="K221" s="111">
        <v>2111.0502267788233</v>
      </c>
      <c r="L221" s="111">
        <v>2030.5909127953742</v>
      </c>
      <c r="M221" s="111">
        <v>1912.5506423946986</v>
      </c>
      <c r="N221" s="111">
        <v>1844.4529580443352</v>
      </c>
      <c r="O221" s="111">
        <v>1770.0200952815778</v>
      </c>
      <c r="P221" s="111">
        <v>1662.4220223544187</v>
      </c>
      <c r="Q221" s="111">
        <v>1631.8155866798022</v>
      </c>
      <c r="R221" s="111">
        <v>1623.9920474312285</v>
      </c>
      <c r="S221" s="111">
        <v>1614.5436299494656</v>
      </c>
      <c r="T221" s="111">
        <v>1606.1012927182294</v>
      </c>
      <c r="U221" s="111">
        <v>1598.2858397203236</v>
      </c>
      <c r="V221" s="111">
        <v>1590.0519447941372</v>
      </c>
      <c r="W221" s="111">
        <v>1581.7541791131468</v>
      </c>
      <c r="X221" s="111">
        <v>1574.193770767404</v>
      </c>
      <c r="Y221" s="111">
        <v>1566.460632253636</v>
      </c>
      <c r="Z221" s="111">
        <v>1558.908265006442</v>
      </c>
      <c r="AA221" s="111">
        <v>1552.0102206622519</v>
      </c>
      <c r="AB221" s="111">
        <v>1544.811204846756</v>
      </c>
      <c r="AC221" s="111">
        <v>1537.9311900631099</v>
      </c>
      <c r="AD221" s="111">
        <v>1531.0791523859332</v>
      </c>
      <c r="AE221" s="111">
        <v>1524.1699725884141</v>
      </c>
      <c r="AF221" s="111">
        <v>1516.9328413222702</v>
      </c>
      <c r="AG221" s="111">
        <v>1510.4916024272613</v>
      </c>
      <c r="AH221" s="111">
        <v>1504.4441097197691</v>
      </c>
      <c r="AI221" s="111">
        <v>1499.2150272006199</v>
      </c>
      <c r="AJ221" s="111">
        <v>1493.8697725779048</v>
      </c>
      <c r="AK221" s="111">
        <v>1488.5746931468029</v>
      </c>
      <c r="AL221" s="111">
        <v>1482.9042440977091</v>
      </c>
      <c r="AM221" s="111">
        <v>1477.7341100469316</v>
      </c>
      <c r="AN221" s="111">
        <v>1466.7428741671579</v>
      </c>
      <c r="AO221" s="111">
        <v>1462.2027487549551</v>
      </c>
      <c r="AP221" s="111">
        <v>1455.9796357421621</v>
      </c>
      <c r="AQ221" s="111">
        <v>1450.7831372404464</v>
      </c>
      <c r="AR221" s="111">
        <v>1445.3777016540532</v>
      </c>
      <c r="AS221" s="111">
        <v>1439.6065498375681</v>
      </c>
      <c r="AT221" s="111">
        <v>1434.3120534514728</v>
      </c>
      <c r="AU221" s="111">
        <v>1428.5701921232076</v>
      </c>
      <c r="AV221" s="111">
        <v>1423.6793453191578</v>
      </c>
      <c r="AW221" s="111">
        <v>1418.867845270637</v>
      </c>
      <c r="AX221" s="111">
        <v>1414.1066393548633</v>
      </c>
      <c r="AY221" s="111">
        <v>1409.9698571741847</v>
      </c>
      <c r="AZ221" s="111">
        <v>1405.5752099044519</v>
      </c>
    </row>
    <row r="222" spans="1:52">
      <c r="A222" s="112" t="s">
        <v>128</v>
      </c>
      <c r="B222" s="102">
        <v>3466.7557256874998</v>
      </c>
      <c r="C222" s="102">
        <v>3585.8159642897658</v>
      </c>
      <c r="D222" s="102">
        <v>3550.4918413883811</v>
      </c>
      <c r="E222" s="102">
        <v>3327.0252571774186</v>
      </c>
      <c r="F222" s="102">
        <v>3317.7865631212344</v>
      </c>
      <c r="G222" s="102">
        <v>3222.4637922284714</v>
      </c>
      <c r="H222" s="102">
        <v>3064.6804243053734</v>
      </c>
      <c r="I222" s="102">
        <v>3089.1507161701056</v>
      </c>
      <c r="J222" s="102">
        <v>3275.9636847749043</v>
      </c>
      <c r="K222" s="102">
        <v>3276.7175297193644</v>
      </c>
      <c r="L222" s="102">
        <v>3213.8992546513214</v>
      </c>
      <c r="M222" s="102">
        <v>3197.1300376616946</v>
      </c>
      <c r="N222" s="102">
        <v>3153.9249447042744</v>
      </c>
      <c r="O222" s="102">
        <v>3214.9304835002422</v>
      </c>
      <c r="P222" s="102">
        <v>3213.8561088811766</v>
      </c>
      <c r="Q222" s="102">
        <v>3157.9947840627342</v>
      </c>
      <c r="R222" s="102">
        <v>3152.2788347619294</v>
      </c>
      <c r="S222" s="102">
        <v>3147.0776560270974</v>
      </c>
      <c r="T222" s="102">
        <v>3143.1636857023364</v>
      </c>
      <c r="U222" s="102">
        <v>3140.0483740017862</v>
      </c>
      <c r="V222" s="102">
        <v>3136.1319552778295</v>
      </c>
      <c r="W222" s="102">
        <v>3131.9992497879061</v>
      </c>
      <c r="X222" s="102">
        <v>3128.5292978444622</v>
      </c>
      <c r="Y222" s="102">
        <v>3126.1155843472984</v>
      </c>
      <c r="Z222" s="102">
        <v>3122.7179990766704</v>
      </c>
      <c r="AA222" s="102">
        <v>3118.8132157294199</v>
      </c>
      <c r="AB222" s="102">
        <v>3113.0566806589118</v>
      </c>
      <c r="AC222" s="102">
        <v>3107.9520610928926</v>
      </c>
      <c r="AD222" s="102">
        <v>3102.5745252020079</v>
      </c>
      <c r="AE222" s="102">
        <v>3096.9504337479748</v>
      </c>
      <c r="AF222" s="102">
        <v>3089.4389176710274</v>
      </c>
      <c r="AG222" s="102">
        <v>3084.0878797527239</v>
      </c>
      <c r="AH222" s="102">
        <v>3078.7103565299385</v>
      </c>
      <c r="AI222" s="102">
        <v>3072.7192938257276</v>
      </c>
      <c r="AJ222" s="102">
        <v>3066.8580937658576</v>
      </c>
      <c r="AK222" s="102">
        <v>3060.7077843492093</v>
      </c>
      <c r="AL222" s="102">
        <v>3053.4325139471234</v>
      </c>
      <c r="AM222" s="102">
        <v>3048.2522958597497</v>
      </c>
      <c r="AN222" s="102">
        <v>3029.9406073456475</v>
      </c>
      <c r="AO222" s="102">
        <v>3025.6059295726577</v>
      </c>
      <c r="AP222" s="102">
        <v>3016.7950050758895</v>
      </c>
      <c r="AQ222" s="102">
        <v>3010.3417604003516</v>
      </c>
      <c r="AR222" s="102">
        <v>3003.7790762736236</v>
      </c>
      <c r="AS222" s="102">
        <v>2996.6071973870053</v>
      </c>
      <c r="AT222" s="102">
        <v>2990.2096527025069</v>
      </c>
      <c r="AU222" s="102">
        <v>2981.6488368236082</v>
      </c>
      <c r="AV222" s="102">
        <v>2974.9636954093971</v>
      </c>
      <c r="AW222" s="102">
        <v>2968.1461154510598</v>
      </c>
      <c r="AX222" s="102">
        <v>2960.8937525965825</v>
      </c>
      <c r="AY222" s="102">
        <v>2955.764292392786</v>
      </c>
      <c r="AZ222" s="102">
        <v>2948.5475088759258</v>
      </c>
    </row>
    <row r="223" spans="1:52">
      <c r="A223" s="109" t="s">
        <v>161</v>
      </c>
      <c r="B223" s="90">
        <v>3466.7557256874998</v>
      </c>
      <c r="C223" s="90">
        <v>3585.8159642897658</v>
      </c>
      <c r="D223" s="90">
        <v>3550.4918413883811</v>
      </c>
      <c r="E223" s="90">
        <v>3327.0252571774186</v>
      </c>
      <c r="F223" s="90">
        <v>3317.7865631212344</v>
      </c>
      <c r="G223" s="90">
        <v>3222.4637922284714</v>
      </c>
      <c r="H223" s="90">
        <v>3064.6804243053734</v>
      </c>
      <c r="I223" s="90">
        <v>3089.1507161701056</v>
      </c>
      <c r="J223" s="90">
        <v>3275.9636847749043</v>
      </c>
      <c r="K223" s="90">
        <v>3276.7175297193644</v>
      </c>
      <c r="L223" s="90">
        <v>3213.8992546513214</v>
      </c>
      <c r="M223" s="90">
        <v>3197.1300376616946</v>
      </c>
      <c r="N223" s="90">
        <v>3153.9249447042744</v>
      </c>
      <c r="O223" s="90">
        <v>3214.9304835002422</v>
      </c>
      <c r="P223" s="90">
        <v>3213.8561088811766</v>
      </c>
      <c r="Q223" s="90">
        <v>3157.9947840627342</v>
      </c>
      <c r="R223" s="90">
        <v>3152.2776359901904</v>
      </c>
      <c r="S223" s="90">
        <v>3147.074821747045</v>
      </c>
      <c r="T223" s="90">
        <v>3143.1590202354951</v>
      </c>
      <c r="U223" s="90">
        <v>3140.041850820116</v>
      </c>
      <c r="V223" s="90">
        <v>3136.1234885808199</v>
      </c>
      <c r="W223" s="90">
        <v>3131.988774880153</v>
      </c>
      <c r="X223" s="90">
        <v>3128.5170257777099</v>
      </c>
      <c r="Y223" s="90">
        <v>3126.1016649132084</v>
      </c>
      <c r="Z223" s="90">
        <v>3122.7023680629873</v>
      </c>
      <c r="AA223" s="90">
        <v>3118.795707356353</v>
      </c>
      <c r="AB223" s="90">
        <v>3113.0370829723201</v>
      </c>
      <c r="AC223" s="90">
        <v>3107.9304586014728</v>
      </c>
      <c r="AD223" s="90">
        <v>3102.5508232870725</v>
      </c>
      <c r="AE223" s="90">
        <v>3096.9246212436192</v>
      </c>
      <c r="AF223" s="90">
        <v>3089.4102825878135</v>
      </c>
      <c r="AG223" s="90">
        <v>3084.0571441874913</v>
      </c>
      <c r="AH223" s="90">
        <v>3078.6774630693549</v>
      </c>
      <c r="AI223" s="90">
        <v>3072.6840489755195</v>
      </c>
      <c r="AJ223" s="90">
        <v>3066.820609656274</v>
      </c>
      <c r="AK223" s="90">
        <v>3060.6679546946698</v>
      </c>
      <c r="AL223" s="90">
        <v>3053.3899049482925</v>
      </c>
      <c r="AM223" s="90">
        <v>3048.2075465896401</v>
      </c>
      <c r="AN223" s="90">
        <v>3029.8887533814659</v>
      </c>
      <c r="AO223" s="90">
        <v>3025.5521162481123</v>
      </c>
      <c r="AP223" s="90">
        <v>3016.7374329957761</v>
      </c>
      <c r="AQ223" s="90">
        <v>3010.2813045395706</v>
      </c>
      <c r="AR223" s="90">
        <v>3003.7157913610108</v>
      </c>
      <c r="AS223" s="90">
        <v>2996.5407118557846</v>
      </c>
      <c r="AT223" s="90">
        <v>2990.1400003128529</v>
      </c>
      <c r="AU223" s="90">
        <v>2981.5756244526283</v>
      </c>
      <c r="AV223" s="90">
        <v>2974.8876580602191</v>
      </c>
      <c r="AW223" s="90">
        <v>2968.067142274379</v>
      </c>
      <c r="AX223" s="90">
        <v>2960.8119308168302</v>
      </c>
      <c r="AY223" s="90">
        <v>2955.680638347847</v>
      </c>
      <c r="AZ223" s="90">
        <v>2948.4611832487617</v>
      </c>
    </row>
    <row r="224" spans="1:52">
      <c r="A224" s="109" t="s">
        <v>162</v>
      </c>
      <c r="B224" s="90">
        <v>0</v>
      </c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3273.0745262400046</v>
      </c>
      <c r="S224" s="90">
        <v>3269.4282297666255</v>
      </c>
      <c r="T224" s="90">
        <v>3265.2889912790797</v>
      </c>
      <c r="U224" s="90">
        <v>3261.6659761300434</v>
      </c>
      <c r="V224" s="90">
        <v>3258.2224314508026</v>
      </c>
      <c r="W224" s="90">
        <v>3254.8581899227793</v>
      </c>
      <c r="X224" s="90">
        <v>3251.8915397603764</v>
      </c>
      <c r="Y224" s="90">
        <v>3248.9385583390158</v>
      </c>
      <c r="Z224" s="90">
        <v>3245.9394414157227</v>
      </c>
      <c r="AA224" s="90">
        <v>3242.8357328246466</v>
      </c>
      <c r="AB224" s="90">
        <v>3239.6582185306743</v>
      </c>
      <c r="AC224" s="90">
        <v>3236.736053312155</v>
      </c>
      <c r="AD224" s="90">
        <v>3233.7561148400632</v>
      </c>
      <c r="AE224" s="90">
        <v>3230.9684993394599</v>
      </c>
      <c r="AF224" s="90">
        <v>3227.3808918437603</v>
      </c>
      <c r="AG224" s="90">
        <v>3224.5236532850108</v>
      </c>
      <c r="AH224" s="90">
        <v>3221.4788195127958</v>
      </c>
      <c r="AI224" s="90">
        <v>3218.2583287011671</v>
      </c>
      <c r="AJ224" s="90">
        <v>3215.2510429106246</v>
      </c>
      <c r="AK224" s="90">
        <v>3211.6990872327692</v>
      </c>
      <c r="AL224" s="90">
        <v>3207.6570236225934</v>
      </c>
      <c r="AM224" s="90">
        <v>3203.5668981855324</v>
      </c>
      <c r="AN224" s="90">
        <v>3195.9581185241518</v>
      </c>
      <c r="AO224" s="90">
        <v>3192.0170151553893</v>
      </c>
      <c r="AP224" s="90">
        <v>3186.6357579501177</v>
      </c>
      <c r="AQ224" s="90">
        <v>3181.0667261001463</v>
      </c>
      <c r="AR224" s="90">
        <v>3175.9531533614854</v>
      </c>
      <c r="AS224" s="90">
        <v>3170.1050875646047</v>
      </c>
      <c r="AT224" s="90">
        <v>3161.6522180611178</v>
      </c>
      <c r="AU224" s="90">
        <v>3155.2228760117</v>
      </c>
      <c r="AV224" s="90">
        <v>3150.0225323321797</v>
      </c>
      <c r="AW224" s="90">
        <v>3144.3505842280597</v>
      </c>
      <c r="AX224" s="90">
        <v>3137.5402936221662</v>
      </c>
      <c r="AY224" s="90">
        <v>3127.3078641107377</v>
      </c>
      <c r="AZ224" s="90">
        <v>3120.8334640882586</v>
      </c>
    </row>
    <row r="225" spans="1:52">
      <c r="A225" s="109" t="s">
        <v>150</v>
      </c>
      <c r="B225" s="90">
        <v>0</v>
      </c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3177.6502742158923</v>
      </c>
      <c r="S225" s="90">
        <v>3173.5616508555509</v>
      </c>
      <c r="T225" s="90">
        <v>3168.7783662901247</v>
      </c>
      <c r="U225" s="90">
        <v>3164.3130965338514</v>
      </c>
      <c r="V225" s="90">
        <v>3159.7627220747167</v>
      </c>
      <c r="W225" s="90">
        <v>3154.9838821572548</v>
      </c>
      <c r="X225" s="90">
        <v>3150.4298623527438</v>
      </c>
      <c r="Y225" s="90">
        <v>3145.6258121227711</v>
      </c>
      <c r="Z225" s="90">
        <v>3140.4025924706871</v>
      </c>
      <c r="AA225" s="90">
        <v>3135.0523643227789</v>
      </c>
      <c r="AB225" s="90">
        <v>3129.2063443049665</v>
      </c>
      <c r="AC225" s="90">
        <v>3123.9542056949758</v>
      </c>
      <c r="AD225" s="90">
        <v>3118.4081623891357</v>
      </c>
      <c r="AE225" s="90">
        <v>3113.1721075311598</v>
      </c>
      <c r="AF225" s="90">
        <v>3106.235794312789</v>
      </c>
      <c r="AG225" s="90">
        <v>3100.5861563121634</v>
      </c>
      <c r="AH225" s="90">
        <v>3094.1901627695947</v>
      </c>
      <c r="AI225" s="90">
        <v>3087.0145525937528</v>
      </c>
      <c r="AJ225" s="90">
        <v>3080.174080798969</v>
      </c>
      <c r="AK225" s="90">
        <v>3071.1350355451846</v>
      </c>
      <c r="AL225" s="90">
        <v>3061.318480680578</v>
      </c>
      <c r="AM225" s="90">
        <v>3051.3908257615635</v>
      </c>
      <c r="AN225" s="90">
        <v>3037.2724158778369</v>
      </c>
      <c r="AO225" s="90">
        <v>3029.8493456968763</v>
      </c>
      <c r="AP225" s="90">
        <v>3019.6012840752214</v>
      </c>
      <c r="AQ225" s="90">
        <v>3008.617492962132</v>
      </c>
      <c r="AR225" s="90">
        <v>2998.9193782176276</v>
      </c>
      <c r="AS225" s="90">
        <v>2988.3575480230402</v>
      </c>
      <c r="AT225" s="90">
        <v>2974.4341008282454</v>
      </c>
      <c r="AU225" s="90">
        <v>2963.2191571165245</v>
      </c>
      <c r="AV225" s="90">
        <v>2955.7147517649537</v>
      </c>
      <c r="AW225" s="90">
        <v>2947.695425805292</v>
      </c>
      <c r="AX225" s="90">
        <v>2936.6720719104546</v>
      </c>
      <c r="AY225" s="90">
        <v>2923.6077864136651</v>
      </c>
      <c r="AZ225" s="90">
        <v>2914.7927146885609</v>
      </c>
    </row>
    <row r="226" spans="1:52">
      <c r="A226" s="109" t="s">
        <v>163</v>
      </c>
      <c r="B226" s="90">
        <v>0</v>
      </c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>
        <v>0</v>
      </c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>
        <v>759.02503427042723</v>
      </c>
      <c r="C229" s="102">
        <v>752.01970915954757</v>
      </c>
      <c r="D229" s="102">
        <v>749.45848678675043</v>
      </c>
      <c r="E229" s="102">
        <v>679.15978661001975</v>
      </c>
      <c r="F229" s="102">
        <v>739.38359682299574</v>
      </c>
      <c r="G229" s="102">
        <v>736.72053130670281</v>
      </c>
      <c r="H229" s="102">
        <v>747.21200365585764</v>
      </c>
      <c r="I229" s="102">
        <v>724.4560271872939</v>
      </c>
      <c r="J229" s="102">
        <v>701.28837838164202</v>
      </c>
      <c r="K229" s="102">
        <v>718.23483977664716</v>
      </c>
      <c r="L229" s="102">
        <v>717.08222766820097</v>
      </c>
      <c r="M229" s="102">
        <v>707.09724065632895</v>
      </c>
      <c r="N229" s="102">
        <v>660.16342790064505</v>
      </c>
      <c r="O229" s="102">
        <v>667.15729986102758</v>
      </c>
      <c r="P229" s="102">
        <v>621.93263731365334</v>
      </c>
      <c r="Q229" s="102">
        <v>626.60818337018441</v>
      </c>
      <c r="R229" s="102">
        <v>625.96891370691594</v>
      </c>
      <c r="S229" s="102">
        <v>625.26516895108625</v>
      </c>
      <c r="T229" s="102">
        <v>624.59180241094759</v>
      </c>
      <c r="U229" s="102">
        <v>623.888409469463</v>
      </c>
      <c r="V229" s="102">
        <v>623.4189791478932</v>
      </c>
      <c r="W229" s="102">
        <v>622.80456702958736</v>
      </c>
      <c r="X229" s="102">
        <v>622.10381778182773</v>
      </c>
      <c r="Y229" s="102">
        <v>621.05034030678451</v>
      </c>
      <c r="Z229" s="102">
        <v>620.01395826238513</v>
      </c>
      <c r="AA229" s="102">
        <v>618.91347518462783</v>
      </c>
      <c r="AB229" s="102">
        <v>617.76606075039774</v>
      </c>
      <c r="AC229" s="102">
        <v>616.45948640044264</v>
      </c>
      <c r="AD229" s="102">
        <v>615.2360844487871</v>
      </c>
      <c r="AE229" s="102">
        <v>614.18700127856823</v>
      </c>
      <c r="AF229" s="102">
        <v>613.14046106034993</v>
      </c>
      <c r="AG229" s="102">
        <v>612.03453284755267</v>
      </c>
      <c r="AH229" s="102">
        <v>610.89189008509538</v>
      </c>
      <c r="AI229" s="102">
        <v>609.50337344098341</v>
      </c>
      <c r="AJ229" s="102">
        <v>607.9928992631958</v>
      </c>
      <c r="AK229" s="102">
        <v>606.59457277337731</v>
      </c>
      <c r="AL229" s="102">
        <v>605.14485507492498</v>
      </c>
      <c r="AM229" s="102">
        <v>603.36459919346009</v>
      </c>
      <c r="AN229" s="102">
        <v>599.47874977819981</v>
      </c>
      <c r="AO229" s="102">
        <v>598.11066201096594</v>
      </c>
      <c r="AP229" s="102">
        <v>596.38651964547341</v>
      </c>
      <c r="AQ229" s="102">
        <v>594.76702688880732</v>
      </c>
      <c r="AR229" s="102">
        <v>593.10302129894637</v>
      </c>
      <c r="AS229" s="102">
        <v>590.8727712530781</v>
      </c>
      <c r="AT229" s="102">
        <v>588.70834123623195</v>
      </c>
      <c r="AU229" s="102">
        <v>586.43866953556164</v>
      </c>
      <c r="AV229" s="102">
        <v>584.31470968723806</v>
      </c>
      <c r="AW229" s="102">
        <v>582.2463625200121</v>
      </c>
      <c r="AX229" s="102">
        <v>580.28404165257894</v>
      </c>
      <c r="AY229" s="102">
        <v>578.01947970495337</v>
      </c>
      <c r="AZ229" s="102">
        <v>576.12266163982986</v>
      </c>
    </row>
    <row r="230" spans="1:52">
      <c r="A230" s="109" t="s">
        <v>161</v>
      </c>
      <c r="B230" s="90">
        <v>759.02503427042723</v>
      </c>
      <c r="C230" s="90">
        <v>752.01970915954757</v>
      </c>
      <c r="D230" s="90">
        <v>749.45848678675043</v>
      </c>
      <c r="E230" s="90">
        <v>679.15978661001975</v>
      </c>
      <c r="F230" s="90">
        <v>739.38359682299574</v>
      </c>
      <c r="G230" s="90">
        <v>736.72053130670281</v>
      </c>
      <c r="H230" s="90">
        <v>747.21200365585764</v>
      </c>
      <c r="I230" s="90">
        <v>724.4560271872939</v>
      </c>
      <c r="J230" s="90">
        <v>701.28837838164202</v>
      </c>
      <c r="K230" s="90">
        <v>718.23483977664716</v>
      </c>
      <c r="L230" s="90">
        <v>717.08222766820097</v>
      </c>
      <c r="M230" s="90">
        <v>707.09724065632895</v>
      </c>
      <c r="N230" s="90">
        <v>660.16342790064505</v>
      </c>
      <c r="O230" s="90">
        <v>667.15729986102758</v>
      </c>
      <c r="P230" s="90">
        <v>621.93263731365334</v>
      </c>
      <c r="Q230" s="90">
        <v>626.60818337018441</v>
      </c>
      <c r="R230" s="90">
        <v>625.97035214372204</v>
      </c>
      <c r="S230" s="90">
        <v>625.26819362115361</v>
      </c>
      <c r="T230" s="90">
        <v>624.59638505032137</v>
      </c>
      <c r="U230" s="90">
        <v>623.89450542687905</v>
      </c>
      <c r="V230" s="90">
        <v>623.42661533140381</v>
      </c>
      <c r="W230" s="90">
        <v>622.81370427209083</v>
      </c>
      <c r="X230" s="90">
        <v>622.11437680504514</v>
      </c>
      <c r="Y230" s="90">
        <v>621.06228927942584</v>
      </c>
      <c r="Z230" s="90">
        <v>620.02714511243516</v>
      </c>
      <c r="AA230" s="90">
        <v>618.92784006461022</v>
      </c>
      <c r="AB230" s="90">
        <v>617.78160583605586</v>
      </c>
      <c r="AC230" s="90">
        <v>616.47620034506554</v>
      </c>
      <c r="AD230" s="90">
        <v>615.25388802117254</v>
      </c>
      <c r="AE230" s="90">
        <v>614.20594395201965</v>
      </c>
      <c r="AF230" s="90">
        <v>613.16051691710925</v>
      </c>
      <c r="AG230" s="90">
        <v>612.05571080086656</v>
      </c>
      <c r="AH230" s="90">
        <v>610.91416043989375</v>
      </c>
      <c r="AI230" s="90">
        <v>609.52658619805356</v>
      </c>
      <c r="AJ230" s="90">
        <v>608.01702587842726</v>
      </c>
      <c r="AK230" s="90">
        <v>606.61962604991061</v>
      </c>
      <c r="AL230" s="90">
        <v>605.17084698210863</v>
      </c>
      <c r="AM230" s="90">
        <v>603.39149708532511</v>
      </c>
      <c r="AN230" s="90">
        <v>599.50725482075256</v>
      </c>
      <c r="AO230" s="90">
        <v>598.14007287384163</v>
      </c>
      <c r="AP230" s="90">
        <v>596.41688946203567</v>
      </c>
      <c r="AQ230" s="90">
        <v>594.79851767563537</v>
      </c>
      <c r="AR230" s="90">
        <v>593.13566772156958</v>
      </c>
      <c r="AS230" s="90">
        <v>590.90669540108468</v>
      </c>
      <c r="AT230" s="90">
        <v>588.74363782133355</v>
      </c>
      <c r="AU230" s="90">
        <v>586.47582341113173</v>
      </c>
      <c r="AV230" s="90">
        <v>584.35371235817354</v>
      </c>
      <c r="AW230" s="90">
        <v>582.28735516443703</v>
      </c>
      <c r="AX230" s="90">
        <v>580.32750582818198</v>
      </c>
      <c r="AY230" s="90">
        <v>578.06603045740769</v>
      </c>
      <c r="AZ230" s="90">
        <v>576.17266065271065</v>
      </c>
    </row>
    <row r="231" spans="1:52">
      <c r="A231" s="109" t="s">
        <v>162</v>
      </c>
      <c r="B231" s="90">
        <v>0</v>
      </c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524.47556746407406</v>
      </c>
      <c r="S231" s="90">
        <v>523.93055562709617</v>
      </c>
      <c r="T231" s="90">
        <v>523.34046797466874</v>
      </c>
      <c r="U231" s="90">
        <v>522.78989577679886</v>
      </c>
      <c r="V231" s="90">
        <v>522.2329031712494</v>
      </c>
      <c r="W231" s="90">
        <v>521.68623547419747</v>
      </c>
      <c r="X231" s="90">
        <v>521.16736375530365</v>
      </c>
      <c r="Y231" s="90">
        <v>520.63358080037335</v>
      </c>
      <c r="Z231" s="90">
        <v>520.13904999227555</v>
      </c>
      <c r="AA231" s="90">
        <v>519.64759958949844</v>
      </c>
      <c r="AB231" s="90">
        <v>519.13250686644869</v>
      </c>
      <c r="AC231" s="90">
        <v>518.60415412306509</v>
      </c>
      <c r="AD231" s="90">
        <v>518.09055206759797</v>
      </c>
      <c r="AE231" s="90">
        <v>517.5581469581648</v>
      </c>
      <c r="AF231" s="90">
        <v>517.01964917203543</v>
      </c>
      <c r="AG231" s="90">
        <v>516.45652111665947</v>
      </c>
      <c r="AH231" s="90">
        <v>515.86987344724128</v>
      </c>
      <c r="AI231" s="90">
        <v>515.29625630704334</v>
      </c>
      <c r="AJ231" s="90">
        <v>514.67415286196751</v>
      </c>
      <c r="AK231" s="90">
        <v>514.02960772716187</v>
      </c>
      <c r="AL231" s="90">
        <v>513.33746548477041</v>
      </c>
      <c r="AM231" s="90">
        <v>512.58409119090061</v>
      </c>
      <c r="AN231" s="90">
        <v>511.24558835258472</v>
      </c>
      <c r="AO231" s="90">
        <v>510.50154616107488</v>
      </c>
      <c r="AP231" s="90">
        <v>509.64590684909263</v>
      </c>
      <c r="AQ231" s="90">
        <v>508.70569591012139</v>
      </c>
      <c r="AR231" s="90">
        <v>507.7260557638113</v>
      </c>
      <c r="AS231" s="90">
        <v>506.59359973735241</v>
      </c>
      <c r="AT231" s="90">
        <v>505.43756751616195</v>
      </c>
      <c r="AU231" s="90">
        <v>504.11094132112544</v>
      </c>
      <c r="AV231" s="90">
        <v>502.85030037597352</v>
      </c>
      <c r="AW231" s="90">
        <v>501.58732311114704</v>
      </c>
      <c r="AX231" s="90">
        <v>500.26746669368015</v>
      </c>
      <c r="AY231" s="90">
        <v>498.75700302014377</v>
      </c>
      <c r="AZ231" s="90">
        <v>497.32526608564501</v>
      </c>
    </row>
    <row r="232" spans="1:52">
      <c r="A232" s="109" t="s">
        <v>150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509.18666887686294</v>
      </c>
      <c r="S232" s="90">
        <v>508.52863249718791</v>
      </c>
      <c r="T232" s="90">
        <v>507.75510198090348</v>
      </c>
      <c r="U232" s="90">
        <v>506.96733587640864</v>
      </c>
      <c r="V232" s="90">
        <v>506.10936561524704</v>
      </c>
      <c r="W232" s="90">
        <v>505.22222062489016</v>
      </c>
      <c r="X232" s="90">
        <v>504.3478589747499</v>
      </c>
      <c r="Y232" s="90">
        <v>503.42078651995212</v>
      </c>
      <c r="Z232" s="90">
        <v>502.52462862242891</v>
      </c>
      <c r="AA232" s="90">
        <v>501.5913608523208</v>
      </c>
      <c r="AB232" s="90">
        <v>500.57757019356177</v>
      </c>
      <c r="AC232" s="90">
        <v>499.56522024501839</v>
      </c>
      <c r="AD232" s="90">
        <v>498.56643342706991</v>
      </c>
      <c r="AE232" s="90">
        <v>497.52808655074313</v>
      </c>
      <c r="AF232" s="90">
        <v>496.45941269991607</v>
      </c>
      <c r="AG232" s="90">
        <v>495.31824789128228</v>
      </c>
      <c r="AH232" s="90">
        <v>494.04389114061655</v>
      </c>
      <c r="AI232" s="90">
        <v>492.76739195155824</v>
      </c>
      <c r="AJ232" s="90">
        <v>491.2442782951303</v>
      </c>
      <c r="AK232" s="90">
        <v>489.69525240005208</v>
      </c>
      <c r="AL232" s="90">
        <v>488.01021131173627</v>
      </c>
      <c r="AM232" s="90">
        <v>486.23269909010855</v>
      </c>
      <c r="AN232" s="90">
        <v>483.91347296684381</v>
      </c>
      <c r="AO232" s="90">
        <v>482.47178327604252</v>
      </c>
      <c r="AP232" s="90">
        <v>480.60335919983947</v>
      </c>
      <c r="AQ232" s="90">
        <v>478.53040479745272</v>
      </c>
      <c r="AR232" s="90">
        <v>476.46017874359376</v>
      </c>
      <c r="AS232" s="90">
        <v>474.29358328587978</v>
      </c>
      <c r="AT232" s="90">
        <v>472.2539106062772</v>
      </c>
      <c r="AU232" s="90">
        <v>470.29918346754874</v>
      </c>
      <c r="AV232" s="90">
        <v>468.49830129158914</v>
      </c>
      <c r="AW232" s="90">
        <v>466.68420485148908</v>
      </c>
      <c r="AX232" s="90">
        <v>465.02758102583579</v>
      </c>
      <c r="AY232" s="90">
        <v>463.09147371865868</v>
      </c>
      <c r="AZ232" s="90">
        <v>461.50434550596339</v>
      </c>
    </row>
    <row r="233" spans="1:52">
      <c r="A233" s="109" t="s">
        <v>163</v>
      </c>
      <c r="B233" s="90">
        <v>0</v>
      </c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>
        <v>0</v>
      </c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>
        <v>13197.155183040944</v>
      </c>
      <c r="C237" s="111">
        <v>13138.050043228788</v>
      </c>
      <c r="D237" s="111">
        <v>13037.436346383729</v>
      </c>
      <c r="E237" s="111">
        <v>12925.230805404297</v>
      </c>
      <c r="F237" s="111">
        <v>12847.664834811269</v>
      </c>
      <c r="G237" s="111">
        <v>12771.052677340551</v>
      </c>
      <c r="H237" s="111">
        <v>12765.026892243541</v>
      </c>
      <c r="I237" s="111">
        <v>12706.555432748639</v>
      </c>
      <c r="J237" s="111">
        <v>12619.524439773364</v>
      </c>
      <c r="K237" s="111">
        <v>12540.747935854395</v>
      </c>
      <c r="L237" s="111">
        <v>12312.998502688077</v>
      </c>
      <c r="M237" s="111">
        <v>12157.054252570773</v>
      </c>
      <c r="N237" s="111">
        <v>11976.444428262876</v>
      </c>
      <c r="O237" s="111">
        <v>11773.863329739588</v>
      </c>
      <c r="P237" s="111">
        <v>11558.817698864625</v>
      </c>
      <c r="Q237" s="111">
        <v>11490.287730869442</v>
      </c>
      <c r="R237" s="111">
        <v>11481.182900673626</v>
      </c>
      <c r="S237" s="111">
        <v>11469.258105837382</v>
      </c>
      <c r="T237" s="111">
        <v>11455.780755662903</v>
      </c>
      <c r="U237" s="111">
        <v>11441.568708846153</v>
      </c>
      <c r="V237" s="111">
        <v>11426.516413172416</v>
      </c>
      <c r="W237" s="111">
        <v>11409.829843275798</v>
      </c>
      <c r="X237" s="111">
        <v>11392.004843417953</v>
      </c>
      <c r="Y237" s="111">
        <v>11373.292264283431</v>
      </c>
      <c r="Z237" s="111">
        <v>11353.642309581199</v>
      </c>
      <c r="AA237" s="111">
        <v>11333.787937086576</v>
      </c>
      <c r="AB237" s="111">
        <v>11312.431795224205</v>
      </c>
      <c r="AC237" s="111">
        <v>11291.506583790453</v>
      </c>
      <c r="AD237" s="111">
        <v>11271.229670440896</v>
      </c>
      <c r="AE237" s="111">
        <v>11247.969809986542</v>
      </c>
      <c r="AF237" s="111">
        <v>11225.359799730424</v>
      </c>
      <c r="AG237" s="111">
        <v>11202.901939479838</v>
      </c>
      <c r="AH237" s="111">
        <v>11177.419619882634</v>
      </c>
      <c r="AI237" s="111">
        <v>11152.592804958038</v>
      </c>
      <c r="AJ237" s="111">
        <v>11129.795633554797</v>
      </c>
      <c r="AK237" s="111">
        <v>11104.167110146076</v>
      </c>
      <c r="AL237" s="111">
        <v>11077.733290089387</v>
      </c>
      <c r="AM237" s="111">
        <v>11047.745412866421</v>
      </c>
      <c r="AN237" s="111">
        <v>11020.109557988653</v>
      </c>
      <c r="AO237" s="111">
        <v>10990.80275525949</v>
      </c>
      <c r="AP237" s="111">
        <v>10956.493327489448</v>
      </c>
      <c r="AQ237" s="111">
        <v>10924.538616610434</v>
      </c>
      <c r="AR237" s="111">
        <v>10887.843454844202</v>
      </c>
      <c r="AS237" s="111">
        <v>10851.447617125941</v>
      </c>
      <c r="AT237" s="111">
        <v>10763.085367143673</v>
      </c>
      <c r="AU237" s="111">
        <v>10718.374660458598</v>
      </c>
      <c r="AV237" s="111">
        <v>10682.933060065865</v>
      </c>
      <c r="AW237" s="111">
        <v>10643.272908409399</v>
      </c>
      <c r="AX237" s="111">
        <v>10601.05345164961</v>
      </c>
      <c r="AY237" s="111">
        <v>10566.10921192253</v>
      </c>
      <c r="AZ237" s="111">
        <v>10525.765420684625</v>
      </c>
    </row>
    <row r="238" spans="1:52">
      <c r="A238" s="112" t="s">
        <v>167</v>
      </c>
      <c r="B238" s="102">
        <v>7722.1597496152017</v>
      </c>
      <c r="C238" s="102">
        <v>7646.6652993668258</v>
      </c>
      <c r="D238" s="102">
        <v>7564.7210431928324</v>
      </c>
      <c r="E238" s="102">
        <v>7486.6028002737057</v>
      </c>
      <c r="F238" s="102">
        <v>7412.1401731485303</v>
      </c>
      <c r="G238" s="102">
        <v>7347.3079377733311</v>
      </c>
      <c r="H238" s="102">
        <v>7270.7436688381367</v>
      </c>
      <c r="I238" s="102">
        <v>7176.4586864623452</v>
      </c>
      <c r="J238" s="102">
        <v>7098.6090644607484</v>
      </c>
      <c r="K238" s="102">
        <v>7029.4360912627135</v>
      </c>
      <c r="L238" s="102">
        <v>6957.5309311348756</v>
      </c>
      <c r="M238" s="102">
        <v>6888.1626433176289</v>
      </c>
      <c r="N238" s="102">
        <v>6815.6064318440258</v>
      </c>
      <c r="O238" s="102">
        <v>6751.8000822315844</v>
      </c>
      <c r="P238" s="102">
        <v>6670.9736491889435</v>
      </c>
      <c r="Q238" s="102">
        <v>6615.7238701286542</v>
      </c>
      <c r="R238" s="102">
        <v>6610.3047374417438</v>
      </c>
      <c r="S238" s="102">
        <v>6603.0095192148556</v>
      </c>
      <c r="T238" s="102">
        <v>6594.746340048132</v>
      </c>
      <c r="U238" s="102">
        <v>6586.0232508959416</v>
      </c>
      <c r="V238" s="102">
        <v>6575.8924461301804</v>
      </c>
      <c r="W238" s="102">
        <v>6565.3242201355661</v>
      </c>
      <c r="X238" s="102">
        <v>6554.8332679368323</v>
      </c>
      <c r="Y238" s="102">
        <v>6542.9259206772986</v>
      </c>
      <c r="Z238" s="102">
        <v>6531.976790337003</v>
      </c>
      <c r="AA238" s="102">
        <v>6520.9023925998272</v>
      </c>
      <c r="AB238" s="102">
        <v>6509.9844601313634</v>
      </c>
      <c r="AC238" s="102">
        <v>6497.9336379424394</v>
      </c>
      <c r="AD238" s="102">
        <v>6487.4537454624206</v>
      </c>
      <c r="AE238" s="102">
        <v>6475.0565808353631</v>
      </c>
      <c r="AF238" s="102">
        <v>6463.8564185514861</v>
      </c>
      <c r="AG238" s="102">
        <v>6452.0493506409439</v>
      </c>
      <c r="AH238" s="102">
        <v>6439.2981277393819</v>
      </c>
      <c r="AI238" s="102">
        <v>6425.5981054892573</v>
      </c>
      <c r="AJ238" s="102">
        <v>6413.5134515423124</v>
      </c>
      <c r="AK238" s="102">
        <v>6400.3150417317956</v>
      </c>
      <c r="AL238" s="102">
        <v>6386.8249793965861</v>
      </c>
      <c r="AM238" s="102">
        <v>6372.941925860363</v>
      </c>
      <c r="AN238" s="102">
        <v>6360.788269229407</v>
      </c>
      <c r="AO238" s="102">
        <v>6350.9014008725535</v>
      </c>
      <c r="AP238" s="102">
        <v>6339.9593185980939</v>
      </c>
      <c r="AQ238" s="102">
        <v>6325.9416696028984</v>
      </c>
      <c r="AR238" s="102">
        <v>6310.5248286453134</v>
      </c>
      <c r="AS238" s="102">
        <v>6298.1138625434724</v>
      </c>
      <c r="AT238" s="102">
        <v>6227.0917207372495</v>
      </c>
      <c r="AU238" s="102">
        <v>6213.793672210074</v>
      </c>
      <c r="AV238" s="102">
        <v>6203.1523800753239</v>
      </c>
      <c r="AW238" s="102">
        <v>6188.884985736775</v>
      </c>
      <c r="AX238" s="102">
        <v>6173.0304957452099</v>
      </c>
      <c r="AY238" s="102">
        <v>6159.6524548700036</v>
      </c>
      <c r="AZ238" s="102">
        <v>6143.7796233602112</v>
      </c>
    </row>
    <row r="239" spans="1:52">
      <c r="A239" s="109" t="s">
        <v>161</v>
      </c>
      <c r="B239" s="90">
        <v>7722.1597496152017</v>
      </c>
      <c r="C239" s="90">
        <v>7646.6652993668258</v>
      </c>
      <c r="D239" s="90">
        <v>7564.7210431928324</v>
      </c>
      <c r="E239" s="90">
        <v>7486.6028002737057</v>
      </c>
      <c r="F239" s="90">
        <v>7412.1401731485303</v>
      </c>
      <c r="G239" s="90">
        <v>7347.3079377733311</v>
      </c>
      <c r="H239" s="90">
        <v>7270.7436688381367</v>
      </c>
      <c r="I239" s="90">
        <v>7176.4586864623452</v>
      </c>
      <c r="J239" s="90">
        <v>7098.6090644607484</v>
      </c>
      <c r="K239" s="90">
        <v>7029.4360912627135</v>
      </c>
      <c r="L239" s="90">
        <v>6957.5309311348756</v>
      </c>
      <c r="M239" s="90">
        <v>6888.1626433176289</v>
      </c>
      <c r="N239" s="90">
        <v>6815.6064318440258</v>
      </c>
      <c r="O239" s="90">
        <v>6751.8000822315844</v>
      </c>
      <c r="P239" s="90">
        <v>6670.9736491889435</v>
      </c>
      <c r="Q239" s="90">
        <v>6615.7238701286542</v>
      </c>
      <c r="R239" s="90">
        <v>6610.3180023499726</v>
      </c>
      <c r="S239" s="90">
        <v>6603.038222280974</v>
      </c>
      <c r="T239" s="90">
        <v>6594.7906380894774</v>
      </c>
      <c r="U239" s="90">
        <v>6586.0822933516001</v>
      </c>
      <c r="V239" s="90">
        <v>6575.9667959592416</v>
      </c>
      <c r="W239" s="90">
        <v>6565.4131831689883</v>
      </c>
      <c r="X239" s="90">
        <v>6554.9355318639909</v>
      </c>
      <c r="Y239" s="90">
        <v>6543.0422173282841</v>
      </c>
      <c r="Z239" s="90">
        <v>6532.1054381937201</v>
      </c>
      <c r="AA239" s="90">
        <v>6521.0426350433954</v>
      </c>
      <c r="AB239" s="90">
        <v>6510.1359863796815</v>
      </c>
      <c r="AC239" s="90">
        <v>6498.096509639694</v>
      </c>
      <c r="AD239" s="90">
        <v>6487.6265309589498</v>
      </c>
      <c r="AE239" s="90">
        <v>6475.2397965490818</v>
      </c>
      <c r="AF239" s="90">
        <v>6464.0494457741643</v>
      </c>
      <c r="AG239" s="90">
        <v>6452.2519691690604</v>
      </c>
      <c r="AH239" s="90">
        <v>6439.5102454004018</v>
      </c>
      <c r="AI239" s="90">
        <v>6425.8200170305035</v>
      </c>
      <c r="AJ239" s="90">
        <v>6413.7439905585052</v>
      </c>
      <c r="AK239" s="90">
        <v>6400.5549471892336</v>
      </c>
      <c r="AL239" s="90">
        <v>6387.0730373536753</v>
      </c>
      <c r="AM239" s="90">
        <v>6373.1992322069973</v>
      </c>
      <c r="AN239" s="90">
        <v>6361.0538395182502</v>
      </c>
      <c r="AO239" s="90">
        <v>6351.1735487551841</v>
      </c>
      <c r="AP239" s="90">
        <v>6340.2383250704697</v>
      </c>
      <c r="AQ239" s="90">
        <v>6326.2308845471243</v>
      </c>
      <c r="AR239" s="90">
        <v>6310.824629114587</v>
      </c>
      <c r="AS239" s="90">
        <v>6298.4226701314456</v>
      </c>
      <c r="AT239" s="90">
        <v>6227.4516274082689</v>
      </c>
      <c r="AU239" s="90">
        <v>6214.1645920632627</v>
      </c>
      <c r="AV239" s="90">
        <v>6203.5358177014223</v>
      </c>
      <c r="AW239" s="90">
        <v>6189.2861583596577</v>
      </c>
      <c r="AX239" s="90">
        <v>6173.4541379820539</v>
      </c>
      <c r="AY239" s="90">
        <v>6160.0982592819682</v>
      </c>
      <c r="AZ239" s="90">
        <v>6144.2567734604827</v>
      </c>
    </row>
    <row r="240" spans="1:52">
      <c r="A240" s="109" t="s">
        <v>162</v>
      </c>
      <c r="B240" s="90">
        <v>0</v>
      </c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5178.1266830444574</v>
      </c>
      <c r="S240" s="90">
        <v>5172.6218753573285</v>
      </c>
      <c r="T240" s="90">
        <v>5166.9290167480804</v>
      </c>
      <c r="U240" s="90">
        <v>5161.7807069298997</v>
      </c>
      <c r="V240" s="90">
        <v>5156.432292772738</v>
      </c>
      <c r="W240" s="90">
        <v>5151.3396844866593</v>
      </c>
      <c r="X240" s="90">
        <v>5146.5882686637033</v>
      </c>
      <c r="Y240" s="90">
        <v>5141.33862514067</v>
      </c>
      <c r="Z240" s="90">
        <v>5136.6452923924753</v>
      </c>
      <c r="AA240" s="90">
        <v>5132.1117191158346</v>
      </c>
      <c r="AB240" s="90">
        <v>5127.5655704734891</v>
      </c>
      <c r="AC240" s="90">
        <v>5122.8670296648152</v>
      </c>
      <c r="AD240" s="90">
        <v>5118.5710452472877</v>
      </c>
      <c r="AE240" s="90">
        <v>5113.8109731829436</v>
      </c>
      <c r="AF240" s="90">
        <v>5109.2888124912679</v>
      </c>
      <c r="AG240" s="90">
        <v>5104.5937757972706</v>
      </c>
      <c r="AH240" s="90">
        <v>5099.7237197598888</v>
      </c>
      <c r="AI240" s="90">
        <v>5094.1801088807433</v>
      </c>
      <c r="AJ240" s="90">
        <v>5088.8898916066964</v>
      </c>
      <c r="AK240" s="90">
        <v>5083.0482676165057</v>
      </c>
      <c r="AL240" s="90">
        <v>5077.5656098445825</v>
      </c>
      <c r="AM240" s="90">
        <v>5070.865048990564</v>
      </c>
      <c r="AN240" s="90">
        <v>5064.8636340752973</v>
      </c>
      <c r="AO240" s="90">
        <v>5059.489594199139</v>
      </c>
      <c r="AP240" s="90">
        <v>5053.5323163940348</v>
      </c>
      <c r="AQ240" s="90">
        <v>5045.7082005825096</v>
      </c>
      <c r="AR240" s="90">
        <v>5037.6048992430024</v>
      </c>
      <c r="AS240" s="90">
        <v>5029.9130453103589</v>
      </c>
      <c r="AT240" s="90">
        <v>4998.0088566099394</v>
      </c>
      <c r="AU240" s="90">
        <v>4991.1109919864111</v>
      </c>
      <c r="AV240" s="90">
        <v>4983.6658425702371</v>
      </c>
      <c r="AW240" s="90">
        <v>4973.3189112004475</v>
      </c>
      <c r="AX240" s="90">
        <v>4962.1029365801105</v>
      </c>
      <c r="AY240" s="90">
        <v>4951.0312579385763</v>
      </c>
      <c r="AZ240" s="90">
        <v>4938.402783661134</v>
      </c>
    </row>
    <row r="241" spans="1:52">
      <c r="A241" s="109" t="s">
        <v>150</v>
      </c>
      <c r="B241" s="90">
        <v>0</v>
      </c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5027.1893974977966</v>
      </c>
      <c r="S241" s="90">
        <v>5020.9980344963542</v>
      </c>
      <c r="T241" s="90">
        <v>5014.3619370754132</v>
      </c>
      <c r="U241" s="90">
        <v>5007.8012242405566</v>
      </c>
      <c r="V241" s="90">
        <v>5000.466682529639</v>
      </c>
      <c r="W241" s="90">
        <v>4993.0789269547504</v>
      </c>
      <c r="X241" s="90">
        <v>4985.7024219187215</v>
      </c>
      <c r="Y241" s="90">
        <v>4977.1489236182042</v>
      </c>
      <c r="Z241" s="90">
        <v>4969.2855553448426</v>
      </c>
      <c r="AA241" s="90">
        <v>4961.3658013326785</v>
      </c>
      <c r="AB241" s="90">
        <v>4953.1480694109805</v>
      </c>
      <c r="AC241" s="90">
        <v>4944.5397169054559</v>
      </c>
      <c r="AD241" s="90">
        <v>4936.4348676295349</v>
      </c>
      <c r="AE241" s="90">
        <v>4927.0622376863093</v>
      </c>
      <c r="AF241" s="90">
        <v>4918.4131884140334</v>
      </c>
      <c r="AG241" s="90">
        <v>4909.1308902647115</v>
      </c>
      <c r="AH241" s="90">
        <v>4899.1219282118018</v>
      </c>
      <c r="AI241" s="90">
        <v>4886.7149077971171</v>
      </c>
      <c r="AJ241" s="90">
        <v>4874.621674883846</v>
      </c>
      <c r="AK241" s="90">
        <v>4861.88535272443</v>
      </c>
      <c r="AL241" s="90">
        <v>4850.4681439804845</v>
      </c>
      <c r="AM241" s="90">
        <v>4833.8618565919214</v>
      </c>
      <c r="AN241" s="90">
        <v>4820.7295780323102</v>
      </c>
      <c r="AO241" s="90">
        <v>4807.6634148760195</v>
      </c>
      <c r="AP241" s="90">
        <v>4793.0922598263451</v>
      </c>
      <c r="AQ241" s="90">
        <v>4775.8311552533105</v>
      </c>
      <c r="AR241" s="90">
        <v>4759.3909543836498</v>
      </c>
      <c r="AS241" s="90">
        <v>4741.1136632890721</v>
      </c>
      <c r="AT241" s="90">
        <v>4705.8650332122597</v>
      </c>
      <c r="AU241" s="90">
        <v>4699.7006479253669</v>
      </c>
      <c r="AV241" s="90">
        <v>4690.5098155807427</v>
      </c>
      <c r="AW241" s="90">
        <v>4674.5725932431606</v>
      </c>
      <c r="AX241" s="90">
        <v>4661.0585021716888</v>
      </c>
      <c r="AY241" s="90">
        <v>4645.3863389510898</v>
      </c>
      <c r="AZ241" s="90">
        <v>4632.6289910239311</v>
      </c>
    </row>
    <row r="242" spans="1:52">
      <c r="A242" s="109" t="s">
        <v>163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>
        <v>0</v>
      </c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>
        <v>0</v>
      </c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>
        <v>15068.530472140454</v>
      </c>
      <c r="C245" s="102">
        <v>14913.327397705394</v>
      </c>
      <c r="D245" s="102">
        <v>14755.776077088714</v>
      </c>
      <c r="E245" s="102">
        <v>14618.726929176762</v>
      </c>
      <c r="F245" s="102">
        <v>14471.450831016418</v>
      </c>
      <c r="G245" s="102">
        <v>14320.005138334611</v>
      </c>
      <c r="H245" s="102">
        <v>14171.62729597687</v>
      </c>
      <c r="I245" s="102">
        <v>14028.100876783545</v>
      </c>
      <c r="J245" s="102">
        <v>13914.420010102502</v>
      </c>
      <c r="K245" s="102">
        <v>13796.274514057443</v>
      </c>
      <c r="L245" s="102">
        <v>13643.117915669252</v>
      </c>
      <c r="M245" s="102">
        <v>13488.153207834395</v>
      </c>
      <c r="N245" s="102">
        <v>13355.670402549908</v>
      </c>
      <c r="O245" s="102">
        <v>13216.366377335757</v>
      </c>
      <c r="P245" s="102">
        <v>13075.969550539889</v>
      </c>
      <c r="Q245" s="102">
        <v>12931.525925539247</v>
      </c>
      <c r="R245" s="102">
        <v>12920.034357010682</v>
      </c>
      <c r="S245" s="102">
        <v>12905.346106591307</v>
      </c>
      <c r="T245" s="102">
        <v>12888.841316406724</v>
      </c>
      <c r="U245" s="102">
        <v>12871.522138100092</v>
      </c>
      <c r="V245" s="102">
        <v>12853.557166607863</v>
      </c>
      <c r="W245" s="102">
        <v>12834.232321095318</v>
      </c>
      <c r="X245" s="102">
        <v>12813.802732166912</v>
      </c>
      <c r="Y245" s="102">
        <v>12792.018226038286</v>
      </c>
      <c r="Z245" s="102">
        <v>12769.166233034908</v>
      </c>
      <c r="AA245" s="102">
        <v>12746.33395553323</v>
      </c>
      <c r="AB245" s="102">
        <v>12721.728495782705</v>
      </c>
      <c r="AC245" s="102">
        <v>12698.410695475721</v>
      </c>
      <c r="AD245" s="102">
        <v>12675.477314280759</v>
      </c>
      <c r="AE245" s="102">
        <v>12649.139289980591</v>
      </c>
      <c r="AF245" s="102">
        <v>12622.831954580612</v>
      </c>
      <c r="AG245" s="102">
        <v>12596.555238962366</v>
      </c>
      <c r="AH245" s="102">
        <v>12566.374536561803</v>
      </c>
      <c r="AI245" s="102">
        <v>12537.13158138427</v>
      </c>
      <c r="AJ245" s="102">
        <v>12509.941294569551</v>
      </c>
      <c r="AK245" s="102">
        <v>12479.23698709061</v>
      </c>
      <c r="AL245" s="102">
        <v>12447.4640047926</v>
      </c>
      <c r="AM245" s="102">
        <v>12415.009516620215</v>
      </c>
      <c r="AN245" s="102">
        <v>12385.174376148612</v>
      </c>
      <c r="AO245" s="102">
        <v>12352.178760071984</v>
      </c>
      <c r="AP245" s="102">
        <v>12312.785308825698</v>
      </c>
      <c r="AQ245" s="102">
        <v>12277.50030549425</v>
      </c>
      <c r="AR245" s="102">
        <v>12236.307175322214</v>
      </c>
      <c r="AS245" s="102">
        <v>12194.213380822392</v>
      </c>
      <c r="AT245" s="102">
        <v>12103.481687548094</v>
      </c>
      <c r="AU245" s="102">
        <v>12049.930092795879</v>
      </c>
      <c r="AV245" s="102">
        <v>12007.482893669085</v>
      </c>
      <c r="AW245" s="102">
        <v>11960.379207534461</v>
      </c>
      <c r="AX245" s="102">
        <v>11910.107153695564</v>
      </c>
      <c r="AY245" s="102">
        <v>11868.704358158229</v>
      </c>
      <c r="AZ245" s="102">
        <v>11821.0175736807</v>
      </c>
    </row>
    <row r="246" spans="1:52">
      <c r="A246" s="109" t="s">
        <v>161</v>
      </c>
      <c r="B246" s="90">
        <v>15068.530472140454</v>
      </c>
      <c r="C246" s="90">
        <v>14913.327397705394</v>
      </c>
      <c r="D246" s="90">
        <v>14755.776077088714</v>
      </c>
      <c r="E246" s="90">
        <v>14618.726929176762</v>
      </c>
      <c r="F246" s="90">
        <v>14471.450831016418</v>
      </c>
      <c r="G246" s="90">
        <v>14320.005138334611</v>
      </c>
      <c r="H246" s="90">
        <v>14171.62729597687</v>
      </c>
      <c r="I246" s="90">
        <v>14028.100876783545</v>
      </c>
      <c r="J246" s="90">
        <v>13914.420010102502</v>
      </c>
      <c r="K246" s="90">
        <v>13796.274514057443</v>
      </c>
      <c r="L246" s="90">
        <v>13643.117915669252</v>
      </c>
      <c r="M246" s="90">
        <v>13488.153207834395</v>
      </c>
      <c r="N246" s="90">
        <v>13355.670402549908</v>
      </c>
      <c r="O246" s="90">
        <v>13216.366377335757</v>
      </c>
      <c r="P246" s="90">
        <v>13075.969550539889</v>
      </c>
      <c r="Q246" s="90">
        <v>12931.525925539247</v>
      </c>
      <c r="R246" s="90">
        <v>12920.058644704004</v>
      </c>
      <c r="S246" s="90">
        <v>12905.397569036566</v>
      </c>
      <c r="T246" s="90">
        <v>12888.920807291801</v>
      </c>
      <c r="U246" s="90">
        <v>12871.628083051866</v>
      </c>
      <c r="V246" s="90">
        <v>12853.689402052401</v>
      </c>
      <c r="W246" s="90">
        <v>12834.390483876663</v>
      </c>
      <c r="X246" s="90">
        <v>12813.986279176041</v>
      </c>
      <c r="Y246" s="90">
        <v>12792.228350350175</v>
      </c>
      <c r="Z246" s="90">
        <v>12769.401698598187</v>
      </c>
      <c r="AA246" s="90">
        <v>12746.593900587488</v>
      </c>
      <c r="AB246" s="90">
        <v>12722.014380110546</v>
      </c>
      <c r="AC246" s="90">
        <v>12698.72041376195</v>
      </c>
      <c r="AD246" s="90">
        <v>12675.810626299924</v>
      </c>
      <c r="AE246" s="90">
        <v>12649.495707003856</v>
      </c>
      <c r="AF246" s="90">
        <v>12623.212236127507</v>
      </c>
      <c r="AG246" s="90">
        <v>12596.957509471084</v>
      </c>
      <c r="AH246" s="90">
        <v>12566.799564599789</v>
      </c>
      <c r="AI246" s="90">
        <v>12537.579114536757</v>
      </c>
      <c r="AJ246" s="90">
        <v>12510.407943000399</v>
      </c>
      <c r="AK246" s="90">
        <v>12479.724724969408</v>
      </c>
      <c r="AL246" s="90">
        <v>12447.971188473826</v>
      </c>
      <c r="AM246" s="90">
        <v>12415.539055633961</v>
      </c>
      <c r="AN246" s="90">
        <v>12385.724270780576</v>
      </c>
      <c r="AO246" s="90">
        <v>12352.752370177519</v>
      </c>
      <c r="AP246" s="90">
        <v>12313.385871928745</v>
      </c>
      <c r="AQ246" s="90">
        <v>12278.126671008877</v>
      </c>
      <c r="AR246" s="90">
        <v>12236.962020764731</v>
      </c>
      <c r="AS246" s="90">
        <v>12194.903852226264</v>
      </c>
      <c r="AT246" s="90">
        <v>12104.22932174237</v>
      </c>
      <c r="AU246" s="90">
        <v>12050.722858964753</v>
      </c>
      <c r="AV246" s="90">
        <v>12008.318065362684</v>
      </c>
      <c r="AW246" s="90">
        <v>11961.265396601018</v>
      </c>
      <c r="AX246" s="90">
        <v>11911.056240712427</v>
      </c>
      <c r="AY246" s="90">
        <v>11869.715593039507</v>
      </c>
      <c r="AZ246" s="90">
        <v>11822.111125950831</v>
      </c>
    </row>
    <row r="247" spans="1:52">
      <c r="A247" s="109" t="s">
        <v>162</v>
      </c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10354.943689209416</v>
      </c>
      <c r="S247" s="90">
        <v>10343.614027718704</v>
      </c>
      <c r="T247" s="90">
        <v>10331.376189508483</v>
      </c>
      <c r="U247" s="90">
        <v>10320.39017676617</v>
      </c>
      <c r="V247" s="90">
        <v>10309.611517085681</v>
      </c>
      <c r="W247" s="90">
        <v>10298.902869901791</v>
      </c>
      <c r="X247" s="90">
        <v>10288.416118773597</v>
      </c>
      <c r="Y247" s="90">
        <v>10277.250559776516</v>
      </c>
      <c r="Z247" s="90">
        <v>10266.462483302634</v>
      </c>
      <c r="AA247" s="90">
        <v>10255.935842291306</v>
      </c>
      <c r="AB247" s="90">
        <v>10244.713243192324</v>
      </c>
      <c r="AC247" s="90">
        <v>10234.176842677201</v>
      </c>
      <c r="AD247" s="90">
        <v>10223.601726104956</v>
      </c>
      <c r="AE247" s="90">
        <v>10212.887235647913</v>
      </c>
      <c r="AF247" s="90">
        <v>10201.753676227394</v>
      </c>
      <c r="AG247" s="90">
        <v>10190.879642969263</v>
      </c>
      <c r="AH247" s="90">
        <v>10178.991739972862</v>
      </c>
      <c r="AI247" s="90">
        <v>10166.708511832072</v>
      </c>
      <c r="AJ247" s="90">
        <v>10155.225358243435</v>
      </c>
      <c r="AK247" s="90">
        <v>10141.943797433385</v>
      </c>
      <c r="AL247" s="90">
        <v>10128.586908620868</v>
      </c>
      <c r="AM247" s="90">
        <v>10114.113933933822</v>
      </c>
      <c r="AN247" s="90">
        <v>10100.052530798957</v>
      </c>
      <c r="AO247" s="90">
        <v>10083.615095564224</v>
      </c>
      <c r="AP247" s="90">
        <v>10064.78919657436</v>
      </c>
      <c r="AQ247" s="90">
        <v>10046.742911835341</v>
      </c>
      <c r="AR247" s="90">
        <v>10026.640254303133</v>
      </c>
      <c r="AS247" s="90">
        <v>10003.578549867043</v>
      </c>
      <c r="AT247" s="90">
        <v>9966.4607778291083</v>
      </c>
      <c r="AU247" s="90">
        <v>9940.75709443905</v>
      </c>
      <c r="AV247" s="90">
        <v>9918.0722969369181</v>
      </c>
      <c r="AW247" s="90">
        <v>9892.093019313179</v>
      </c>
      <c r="AX247" s="90">
        <v>9863.2279442546278</v>
      </c>
      <c r="AY247" s="90">
        <v>9837.1561024009407</v>
      </c>
      <c r="AZ247" s="90">
        <v>9806.3724318920795</v>
      </c>
    </row>
    <row r="248" spans="1:52">
      <c r="A248" s="109" t="s">
        <v>150</v>
      </c>
      <c r="B248" s="90">
        <v>0</v>
      </c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10052.921936427168</v>
      </c>
      <c r="S248" s="90">
        <v>10040.033720522009</v>
      </c>
      <c r="T248" s="90">
        <v>10025.515387717196</v>
      </c>
      <c r="U248" s="90">
        <v>10011.37237180681</v>
      </c>
      <c r="V248" s="90">
        <v>9996.518783784104</v>
      </c>
      <c r="W248" s="90">
        <v>9980.7657781103189</v>
      </c>
      <c r="X248" s="90">
        <v>9964.6704719093141</v>
      </c>
      <c r="Y248" s="90">
        <v>9946.9659854163892</v>
      </c>
      <c r="Z248" s="90">
        <v>9929.4275684579079</v>
      </c>
      <c r="AA248" s="90">
        <v>9911.9507016433654</v>
      </c>
      <c r="AB248" s="90">
        <v>9893.0821712660654</v>
      </c>
      <c r="AC248" s="90">
        <v>9875.0927826421212</v>
      </c>
      <c r="AD248" s="90">
        <v>9856.5104921783022</v>
      </c>
      <c r="AE248" s="90">
        <v>9837.730310982126</v>
      </c>
      <c r="AF248" s="90">
        <v>9818.2147201145272</v>
      </c>
      <c r="AG248" s="90">
        <v>9798.5257309320732</v>
      </c>
      <c r="AH248" s="90">
        <v>9776.2395052712091</v>
      </c>
      <c r="AI248" s="90">
        <v>9752.8736624573121</v>
      </c>
      <c r="AJ248" s="90">
        <v>9729.3210940327135</v>
      </c>
      <c r="AK248" s="90">
        <v>9701.7755147239513</v>
      </c>
      <c r="AL248" s="90">
        <v>9673.7521266083277</v>
      </c>
      <c r="AM248" s="90">
        <v>9644.2519282747544</v>
      </c>
      <c r="AN248" s="90">
        <v>9613.287270456829</v>
      </c>
      <c r="AO248" s="90">
        <v>9578.5900383830467</v>
      </c>
      <c r="AP248" s="90">
        <v>9541.5694655723819</v>
      </c>
      <c r="AQ248" s="90">
        <v>9506.6557434120896</v>
      </c>
      <c r="AR248" s="90">
        <v>9470.7605348080506</v>
      </c>
      <c r="AS248" s="90">
        <v>9431.7573172679859</v>
      </c>
      <c r="AT248" s="90">
        <v>9382.0397407487835</v>
      </c>
      <c r="AU248" s="90">
        <v>9353.3657470102025</v>
      </c>
      <c r="AV248" s="90">
        <v>9325.560218936178</v>
      </c>
      <c r="AW248" s="90">
        <v>9294.2528647581803</v>
      </c>
      <c r="AX248" s="90">
        <v>9260.8701712453203</v>
      </c>
      <c r="AY248" s="90">
        <v>9230.4169601146641</v>
      </c>
      <c r="AZ248" s="90">
        <v>9195.6085097265404</v>
      </c>
    </row>
    <row r="249" spans="1:52">
      <c r="A249" s="109" t="s">
        <v>163</v>
      </c>
      <c r="B249" s="90">
        <v>0</v>
      </c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>
        <v>0</v>
      </c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>
        <v>0</v>
      </c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39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40625" defaultRowHeight="11.25"/>
  <cols>
    <col min="1" max="1" width="50.7109375" style="79" customWidth="1"/>
    <col min="2" max="11" width="9.7109375" style="133" customWidth="1"/>
    <col min="12" max="52" width="9.7109375" style="79" customWidth="1"/>
    <col min="53" max="16384" width="9.140625" style="79"/>
  </cols>
  <sheetData>
    <row r="1" spans="1:52" ht="13.5" thickBot="1">
      <c r="A1" s="77" t="s">
        <v>171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52">
      <c r="A3" s="81" t="s">
        <v>172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</row>
    <row r="4" spans="1:52">
      <c r="A4" s="83" t="s">
        <v>173</v>
      </c>
      <c r="B4" s="118">
        <v>6538795.5870345067</v>
      </c>
      <c r="C4" s="118">
        <v>6602601.6310035307</v>
      </c>
      <c r="D4" s="118">
        <v>6649119.1315111462</v>
      </c>
      <c r="E4" s="118">
        <v>6710843.3655588087</v>
      </c>
      <c r="F4" s="118">
        <v>6919149.0790047282</v>
      </c>
      <c r="G4" s="118">
        <v>6983137.901918889</v>
      </c>
      <c r="H4" s="118">
        <v>7085316.0595220942</v>
      </c>
      <c r="I4" s="118">
        <v>7275784.0526958359</v>
      </c>
      <c r="J4" s="118">
        <v>7313031.7375817858</v>
      </c>
      <c r="K4" s="118">
        <v>7276632.6650338117</v>
      </c>
      <c r="L4" s="118">
        <v>7215369.8574728984</v>
      </c>
      <c r="M4" s="118">
        <v>7271870.2745023621</v>
      </c>
      <c r="N4" s="118">
        <v>7195601.0562133919</v>
      </c>
      <c r="O4" s="118">
        <v>7290268.7426445093</v>
      </c>
      <c r="P4" s="118">
        <v>7430131.8781399494</v>
      </c>
      <c r="Q4" s="118">
        <v>7628139.6221418632</v>
      </c>
      <c r="R4" s="118">
        <v>7862966.9306410458</v>
      </c>
      <c r="S4" s="118">
        <v>8107890.8197682705</v>
      </c>
      <c r="T4" s="118">
        <v>8310034.829810624</v>
      </c>
      <c r="U4" s="118">
        <v>8486167.243985571</v>
      </c>
      <c r="V4" s="118">
        <v>8631750.8785955738</v>
      </c>
      <c r="W4" s="118">
        <v>8762561.6091053281</v>
      </c>
      <c r="X4" s="118">
        <v>8880909.620864097</v>
      </c>
      <c r="Y4" s="118">
        <v>8990514.079501817</v>
      </c>
      <c r="Z4" s="118">
        <v>9095899.7382309288</v>
      </c>
      <c r="AA4" s="118">
        <v>9203352.923199093</v>
      </c>
      <c r="AB4" s="118">
        <v>9304646.2241271511</v>
      </c>
      <c r="AC4" s="118">
        <v>9407106.2644101195</v>
      </c>
      <c r="AD4" s="118">
        <v>9510869.5208109505</v>
      </c>
      <c r="AE4" s="118">
        <v>9617097.1870682053</v>
      </c>
      <c r="AF4" s="118">
        <v>9718684.3606743347</v>
      </c>
      <c r="AG4" s="118">
        <v>9819923.7285166569</v>
      </c>
      <c r="AH4" s="118">
        <v>9921417.5351223703</v>
      </c>
      <c r="AI4" s="118">
        <v>10012182.333602907</v>
      </c>
      <c r="AJ4" s="118">
        <v>10104083.488644697</v>
      </c>
      <c r="AK4" s="118">
        <v>10191162.204260338</v>
      </c>
      <c r="AL4" s="118">
        <v>10279106.816085923</v>
      </c>
      <c r="AM4" s="118">
        <v>10370437.995071648</v>
      </c>
      <c r="AN4" s="118">
        <v>10455566.819365621</v>
      </c>
      <c r="AO4" s="118">
        <v>10545858.88071488</v>
      </c>
      <c r="AP4" s="118">
        <v>10641266.498642419</v>
      </c>
      <c r="AQ4" s="118">
        <v>10736867.135268833</v>
      </c>
      <c r="AR4" s="118">
        <v>10836636.424843669</v>
      </c>
      <c r="AS4" s="118">
        <v>10934976.963197853</v>
      </c>
      <c r="AT4" s="118">
        <v>11033565.027567567</v>
      </c>
      <c r="AU4" s="118">
        <v>11130425.566490721</v>
      </c>
      <c r="AV4" s="118">
        <v>11232980.157875517</v>
      </c>
      <c r="AW4" s="118">
        <v>11333786.299064221</v>
      </c>
      <c r="AX4" s="118">
        <v>11427978.668555463</v>
      </c>
      <c r="AY4" s="118">
        <v>11535437.469317554</v>
      </c>
      <c r="AZ4" s="118">
        <v>11634712.900547154</v>
      </c>
    </row>
    <row r="5" spans="1:52">
      <c r="A5" s="85" t="s">
        <v>113</v>
      </c>
      <c r="B5" s="119">
        <v>4956235.6415717788</v>
      </c>
      <c r="C5" s="119">
        <v>5046193.0327149155</v>
      </c>
      <c r="D5" s="119">
        <v>5115373.2978105107</v>
      </c>
      <c r="E5" s="119">
        <v>5157472.4367630687</v>
      </c>
      <c r="F5" s="119">
        <v>5218751.4707754841</v>
      </c>
      <c r="G5" s="119">
        <v>5177028.2378330706</v>
      </c>
      <c r="H5" s="119">
        <v>5215142.6625919873</v>
      </c>
      <c r="I5" s="119">
        <v>5271046.8098263731</v>
      </c>
      <c r="J5" s="119">
        <v>5292494.7945104055</v>
      </c>
      <c r="K5" s="119">
        <v>5340302.2349972008</v>
      </c>
      <c r="L5" s="119">
        <v>5286827.6169159124</v>
      </c>
      <c r="M5" s="119">
        <v>5257158.6186905596</v>
      </c>
      <c r="N5" s="119">
        <v>5158724.7435121648</v>
      </c>
      <c r="O5" s="119">
        <v>5207652.9516557772</v>
      </c>
      <c r="P5" s="119">
        <v>5272435.3428030759</v>
      </c>
      <c r="Q5" s="119">
        <v>5387885.2102444749</v>
      </c>
      <c r="R5" s="119">
        <v>5520274.8147117291</v>
      </c>
      <c r="S5" s="119">
        <v>5652635.5417423882</v>
      </c>
      <c r="T5" s="119">
        <v>5749108.8372648656</v>
      </c>
      <c r="U5" s="119">
        <v>5826993.7065583039</v>
      </c>
      <c r="V5" s="119">
        <v>5884882.1114912294</v>
      </c>
      <c r="W5" s="119">
        <v>5932887.5580965206</v>
      </c>
      <c r="X5" s="119">
        <v>5970573.2550912416</v>
      </c>
      <c r="Y5" s="119">
        <v>6004251.4800058724</v>
      </c>
      <c r="Z5" s="119">
        <v>6036800.5987413852</v>
      </c>
      <c r="AA5" s="119">
        <v>6071827.3734947359</v>
      </c>
      <c r="AB5" s="119">
        <v>6103540.2754270183</v>
      </c>
      <c r="AC5" s="119">
        <v>6136895.4891142743</v>
      </c>
      <c r="AD5" s="119">
        <v>6170529.7895988598</v>
      </c>
      <c r="AE5" s="119">
        <v>6203828.3919162378</v>
      </c>
      <c r="AF5" s="119">
        <v>6237886.0714271115</v>
      </c>
      <c r="AG5" s="119">
        <v>6271597.4366068309</v>
      </c>
      <c r="AH5" s="119">
        <v>6302779.7037596619</v>
      </c>
      <c r="AI5" s="119">
        <v>6332051.3444338143</v>
      </c>
      <c r="AJ5" s="119">
        <v>6360401.6981983306</v>
      </c>
      <c r="AK5" s="119">
        <v>6386711.4169503255</v>
      </c>
      <c r="AL5" s="119">
        <v>6411393.4274018705</v>
      </c>
      <c r="AM5" s="119">
        <v>6434799.3843657076</v>
      </c>
      <c r="AN5" s="119">
        <v>6457880.3352712551</v>
      </c>
      <c r="AO5" s="119">
        <v>6485085.3111518146</v>
      </c>
      <c r="AP5" s="119">
        <v>6514352.6152412528</v>
      </c>
      <c r="AQ5" s="119">
        <v>6543430.7752852347</v>
      </c>
      <c r="AR5" s="119">
        <v>6571987.4754772801</v>
      </c>
      <c r="AS5" s="119">
        <v>6601306.0887887711</v>
      </c>
      <c r="AT5" s="119">
        <v>6630748.3453032449</v>
      </c>
      <c r="AU5" s="119">
        <v>6660659.661754488</v>
      </c>
      <c r="AV5" s="119">
        <v>6689879.9085641801</v>
      </c>
      <c r="AW5" s="119">
        <v>6721121.5495139193</v>
      </c>
      <c r="AX5" s="119">
        <v>6754385.9516993063</v>
      </c>
      <c r="AY5" s="119">
        <v>6787905.1907533314</v>
      </c>
      <c r="AZ5" s="119">
        <v>6822764.593018298</v>
      </c>
    </row>
    <row r="6" spans="1:52">
      <c r="A6" s="87" t="s">
        <v>114</v>
      </c>
      <c r="B6" s="120">
        <v>104150.52535982964</v>
      </c>
      <c r="C6" s="120">
        <v>108407.72065375032</v>
      </c>
      <c r="D6" s="120">
        <v>110039.80362883772</v>
      </c>
      <c r="E6" s="120">
        <v>113107.71446926624</v>
      </c>
      <c r="F6" s="120">
        <v>117119.7248381871</v>
      </c>
      <c r="G6" s="120">
        <v>120104.79928295294</v>
      </c>
      <c r="H6" s="120">
        <v>119588.88140983072</v>
      </c>
      <c r="I6" s="120">
        <v>115369.12966162719</v>
      </c>
      <c r="J6" s="120">
        <v>120551.56273126867</v>
      </c>
      <c r="K6" s="120">
        <v>117797.01755933602</v>
      </c>
      <c r="L6" s="120">
        <v>119502.36674384336</v>
      </c>
      <c r="M6" s="120">
        <v>122250.96666502686</v>
      </c>
      <c r="N6" s="120">
        <v>122451.57177330548</v>
      </c>
      <c r="O6" s="120">
        <v>122083.38319756024</v>
      </c>
      <c r="P6" s="120">
        <v>124612.57528253864</v>
      </c>
      <c r="Q6" s="120">
        <v>124572.07616194511</v>
      </c>
      <c r="R6" s="120">
        <v>128870.05098045015</v>
      </c>
      <c r="S6" s="120">
        <v>132947.34329930798</v>
      </c>
      <c r="T6" s="120">
        <v>136529.40465290513</v>
      </c>
      <c r="U6" s="120">
        <v>139955.38674518722</v>
      </c>
      <c r="V6" s="120">
        <v>142917.11748003791</v>
      </c>
      <c r="W6" s="120">
        <v>145388.85239920669</v>
      </c>
      <c r="X6" s="120">
        <v>147602.78895562704</v>
      </c>
      <c r="Y6" s="120">
        <v>149604.31673820197</v>
      </c>
      <c r="Z6" s="120">
        <v>151446.35265187759</v>
      </c>
      <c r="AA6" s="120">
        <v>153437.43969676463</v>
      </c>
      <c r="AB6" s="120">
        <v>155281.54253115607</v>
      </c>
      <c r="AC6" s="120">
        <v>157067.983659313</v>
      </c>
      <c r="AD6" s="120">
        <v>158827.38888441681</v>
      </c>
      <c r="AE6" s="120">
        <v>160569.42780178634</v>
      </c>
      <c r="AF6" s="120">
        <v>162315.14610385554</v>
      </c>
      <c r="AG6" s="120">
        <v>164040.93938136729</v>
      </c>
      <c r="AH6" s="120">
        <v>165704.48396105372</v>
      </c>
      <c r="AI6" s="120">
        <v>167296.40828170959</v>
      </c>
      <c r="AJ6" s="120">
        <v>168825.38310097478</v>
      </c>
      <c r="AK6" s="120">
        <v>170299.39961376545</v>
      </c>
      <c r="AL6" s="120">
        <v>171779.4863548307</v>
      </c>
      <c r="AM6" s="120">
        <v>173286.26469608699</v>
      </c>
      <c r="AN6" s="120">
        <v>174786.70874455266</v>
      </c>
      <c r="AO6" s="120">
        <v>176224.14614056962</v>
      </c>
      <c r="AP6" s="120">
        <v>177559.84785471173</v>
      </c>
      <c r="AQ6" s="120">
        <v>178792.47099356551</v>
      </c>
      <c r="AR6" s="120">
        <v>179960.11800169945</v>
      </c>
      <c r="AS6" s="120">
        <v>181147.64457691179</v>
      </c>
      <c r="AT6" s="120">
        <v>182320.2892344858</v>
      </c>
      <c r="AU6" s="120">
        <v>183554.66115850309</v>
      </c>
      <c r="AV6" s="120">
        <v>184764.75971747586</v>
      </c>
      <c r="AW6" s="120">
        <v>185950.90968993076</v>
      </c>
      <c r="AX6" s="120">
        <v>187128.56499147046</v>
      </c>
      <c r="AY6" s="120">
        <v>188291.09899035923</v>
      </c>
      <c r="AZ6" s="120">
        <v>189503.70800031468</v>
      </c>
    </row>
    <row r="7" spans="1:52">
      <c r="A7" s="113" t="s">
        <v>68</v>
      </c>
      <c r="B7" s="121">
        <v>4300856.6861559851</v>
      </c>
      <c r="C7" s="121">
        <v>4387378.8534340151</v>
      </c>
      <c r="D7" s="121">
        <v>4463501.4769520042</v>
      </c>
      <c r="E7" s="121">
        <v>4495782.2394592762</v>
      </c>
      <c r="F7" s="121">
        <v>4551946.3015192598</v>
      </c>
      <c r="G7" s="121">
        <v>4508359.6913032178</v>
      </c>
      <c r="H7" s="121">
        <v>4549241.5902174888</v>
      </c>
      <c r="I7" s="121">
        <v>4596935.5845874688</v>
      </c>
      <c r="J7" s="121">
        <v>4602751.300402916</v>
      </c>
      <c r="K7" s="121">
        <v>4675474.0519489134</v>
      </c>
      <c r="L7" s="121">
        <v>4624992.1607955759</v>
      </c>
      <c r="M7" s="121">
        <v>4590609.7094043167</v>
      </c>
      <c r="N7" s="121">
        <v>4496349.9073482053</v>
      </c>
      <c r="O7" s="121">
        <v>4548509.1066794833</v>
      </c>
      <c r="P7" s="121">
        <v>4615470.0558499945</v>
      </c>
      <c r="Q7" s="121">
        <v>4719824.7265817737</v>
      </c>
      <c r="R7" s="121">
        <v>4846148.2859855611</v>
      </c>
      <c r="S7" s="121">
        <v>4962457.1632270059</v>
      </c>
      <c r="T7" s="121">
        <v>5046008.8925176151</v>
      </c>
      <c r="U7" s="121">
        <v>5112684.0495539699</v>
      </c>
      <c r="V7" s="121">
        <v>5161273.6998726157</v>
      </c>
      <c r="W7" s="121">
        <v>5201573.9755016956</v>
      </c>
      <c r="X7" s="121">
        <v>5233215.5126370331</v>
      </c>
      <c r="Y7" s="121">
        <v>5261029.2790783281</v>
      </c>
      <c r="Z7" s="121">
        <v>5288061.7827776102</v>
      </c>
      <c r="AA7" s="121">
        <v>5317260.0489445999</v>
      </c>
      <c r="AB7" s="121">
        <v>5343969.2408452975</v>
      </c>
      <c r="AC7" s="121">
        <v>5372394.482121232</v>
      </c>
      <c r="AD7" s="121">
        <v>5400651.7676349618</v>
      </c>
      <c r="AE7" s="121">
        <v>5428393.0795979016</v>
      </c>
      <c r="AF7" s="121">
        <v>5456706.0174886445</v>
      </c>
      <c r="AG7" s="121">
        <v>5484811.0446834946</v>
      </c>
      <c r="AH7" s="121">
        <v>5510636.8896914283</v>
      </c>
      <c r="AI7" s="121">
        <v>5534037.5257663559</v>
      </c>
      <c r="AJ7" s="121">
        <v>5555851.4625866506</v>
      </c>
      <c r="AK7" s="121">
        <v>5575635.3092032764</v>
      </c>
      <c r="AL7" s="121">
        <v>5594056.7740554111</v>
      </c>
      <c r="AM7" s="121">
        <v>5611290.6446769619</v>
      </c>
      <c r="AN7" s="121">
        <v>5628489.5829709843</v>
      </c>
      <c r="AO7" s="121">
        <v>5649877.9247824969</v>
      </c>
      <c r="AP7" s="121">
        <v>5672531.8679585373</v>
      </c>
      <c r="AQ7" s="121">
        <v>5694961.7240507146</v>
      </c>
      <c r="AR7" s="121">
        <v>5716851.9606707674</v>
      </c>
      <c r="AS7" s="121">
        <v>5739308.6057559205</v>
      </c>
      <c r="AT7" s="121">
        <v>5761649.4392979136</v>
      </c>
      <c r="AU7" s="121">
        <v>5784149.2419747906</v>
      </c>
      <c r="AV7" s="121">
        <v>5805925.9006568966</v>
      </c>
      <c r="AW7" s="121">
        <v>5829396.6059630532</v>
      </c>
      <c r="AX7" s="121">
        <v>5854386.6207689447</v>
      </c>
      <c r="AY7" s="121">
        <v>5879553.7094475199</v>
      </c>
      <c r="AZ7" s="121">
        <v>5905715.692238125</v>
      </c>
    </row>
    <row r="8" spans="1:52">
      <c r="A8" s="113" t="s">
        <v>69</v>
      </c>
      <c r="B8" s="121">
        <v>551228.43005596381</v>
      </c>
      <c r="C8" s="121">
        <v>550406.45862715039</v>
      </c>
      <c r="D8" s="121">
        <v>541832.01722966915</v>
      </c>
      <c r="E8" s="121">
        <v>548582.48283452599</v>
      </c>
      <c r="F8" s="121">
        <v>549685.44441803708</v>
      </c>
      <c r="G8" s="121">
        <v>548563.74724689964</v>
      </c>
      <c r="H8" s="121">
        <v>546312.19096466829</v>
      </c>
      <c r="I8" s="121">
        <v>558742.09557727713</v>
      </c>
      <c r="J8" s="121">
        <v>569191.93137622019</v>
      </c>
      <c r="K8" s="121">
        <v>547031.16548895219</v>
      </c>
      <c r="L8" s="121">
        <v>542333.08937649301</v>
      </c>
      <c r="M8" s="121">
        <v>544297.94262121571</v>
      </c>
      <c r="N8" s="121">
        <v>539923.2643906544</v>
      </c>
      <c r="O8" s="121">
        <v>537060.46177873341</v>
      </c>
      <c r="P8" s="121">
        <v>532352.71167054272</v>
      </c>
      <c r="Q8" s="121">
        <v>543488.40750075632</v>
      </c>
      <c r="R8" s="121">
        <v>545256.47774571704</v>
      </c>
      <c r="S8" s="121">
        <v>557231.03521607455</v>
      </c>
      <c r="T8" s="121">
        <v>566570.54009434534</v>
      </c>
      <c r="U8" s="121">
        <v>574354.27025914681</v>
      </c>
      <c r="V8" s="121">
        <v>580691.29413857625</v>
      </c>
      <c r="W8" s="121">
        <v>585924.73019561789</v>
      </c>
      <c r="X8" s="121">
        <v>589754.95349858166</v>
      </c>
      <c r="Y8" s="121">
        <v>593617.88418934215</v>
      </c>
      <c r="Z8" s="121">
        <v>597292.46331189747</v>
      </c>
      <c r="AA8" s="121">
        <v>601129.8848533713</v>
      </c>
      <c r="AB8" s="121">
        <v>604289.49205056485</v>
      </c>
      <c r="AC8" s="121">
        <v>607433.0233337289</v>
      </c>
      <c r="AD8" s="121">
        <v>611050.63307948143</v>
      </c>
      <c r="AE8" s="121">
        <v>614865.88451655058</v>
      </c>
      <c r="AF8" s="121">
        <v>618864.90783461195</v>
      </c>
      <c r="AG8" s="121">
        <v>622745.45254196913</v>
      </c>
      <c r="AH8" s="121">
        <v>626438.33010717912</v>
      </c>
      <c r="AI8" s="121">
        <v>630717.41038574791</v>
      </c>
      <c r="AJ8" s="121">
        <v>635724.85251070571</v>
      </c>
      <c r="AK8" s="121">
        <v>640776.70813328424</v>
      </c>
      <c r="AL8" s="121">
        <v>645557.16699162882</v>
      </c>
      <c r="AM8" s="121">
        <v>650222.47499265906</v>
      </c>
      <c r="AN8" s="121">
        <v>654604.04355571815</v>
      </c>
      <c r="AO8" s="121">
        <v>658983.2402287483</v>
      </c>
      <c r="AP8" s="121">
        <v>664260.8994280037</v>
      </c>
      <c r="AQ8" s="121">
        <v>669676.58024095453</v>
      </c>
      <c r="AR8" s="121">
        <v>675175.39680481376</v>
      </c>
      <c r="AS8" s="121">
        <v>680849.83845593873</v>
      </c>
      <c r="AT8" s="121">
        <v>686778.61677084549</v>
      </c>
      <c r="AU8" s="121">
        <v>692955.75862119428</v>
      </c>
      <c r="AV8" s="121">
        <v>699189.2481898081</v>
      </c>
      <c r="AW8" s="121">
        <v>705774.03386093525</v>
      </c>
      <c r="AX8" s="121">
        <v>712870.76593889133</v>
      </c>
      <c r="AY8" s="121">
        <v>720060.38231545174</v>
      </c>
      <c r="AZ8" s="121">
        <v>727545.1927798586</v>
      </c>
    </row>
    <row r="9" spans="1:52">
      <c r="A9" s="85" t="s">
        <v>115</v>
      </c>
      <c r="B9" s="119">
        <v>451602.27583365235</v>
      </c>
      <c r="C9" s="119">
        <v>454490.04106434179</v>
      </c>
      <c r="D9" s="119">
        <v>447799.87801795464</v>
      </c>
      <c r="E9" s="119">
        <v>444529.38414705161</v>
      </c>
      <c r="F9" s="119">
        <v>454157.67721524404</v>
      </c>
      <c r="G9" s="119">
        <v>463484.70238087868</v>
      </c>
      <c r="H9" s="119">
        <v>477214.02677690779</v>
      </c>
      <c r="I9" s="119">
        <v>486365.87698689842</v>
      </c>
      <c r="J9" s="119">
        <v>505321.48856848199</v>
      </c>
      <c r="K9" s="119">
        <v>498194.40075087151</v>
      </c>
      <c r="L9" s="119">
        <v>502897.00041386345</v>
      </c>
      <c r="M9" s="119">
        <v>512478.0027032792</v>
      </c>
      <c r="N9" s="119">
        <v>519793.42861883767</v>
      </c>
      <c r="O9" s="119">
        <v>525935.89730185852</v>
      </c>
      <c r="P9" s="119">
        <v>534380.09085520636</v>
      </c>
      <c r="Q9" s="119">
        <v>544261.48886478855</v>
      </c>
      <c r="R9" s="119">
        <v>555786.92597339</v>
      </c>
      <c r="S9" s="119">
        <v>573305.86191911995</v>
      </c>
      <c r="T9" s="119">
        <v>589645.93686834874</v>
      </c>
      <c r="U9" s="119">
        <v>605317.64907608309</v>
      </c>
      <c r="V9" s="119">
        <v>618966.31970597594</v>
      </c>
      <c r="W9" s="119">
        <v>630978.17718538432</v>
      </c>
      <c r="X9" s="119">
        <v>642640.74452360161</v>
      </c>
      <c r="Y9" s="119">
        <v>654861.09975253441</v>
      </c>
      <c r="Z9" s="119">
        <v>665535.31551172549</v>
      </c>
      <c r="AA9" s="119">
        <v>679197.64853582939</v>
      </c>
      <c r="AB9" s="119">
        <v>692943.08690393437</v>
      </c>
      <c r="AC9" s="119">
        <v>707496.0182948733</v>
      </c>
      <c r="AD9" s="119">
        <v>720093.63825161825</v>
      </c>
      <c r="AE9" s="119">
        <v>732333.51397159032</v>
      </c>
      <c r="AF9" s="119">
        <v>744395.01821724221</v>
      </c>
      <c r="AG9" s="119">
        <v>756730.70254093758</v>
      </c>
      <c r="AH9" s="119">
        <v>768770.47695863037</v>
      </c>
      <c r="AI9" s="119">
        <v>781043.56393430964</v>
      </c>
      <c r="AJ9" s="119">
        <v>792442.39659057476</v>
      </c>
      <c r="AK9" s="119">
        <v>804233.28896578937</v>
      </c>
      <c r="AL9" s="119">
        <v>815227.13508474885</v>
      </c>
      <c r="AM9" s="119">
        <v>825638.37131493713</v>
      </c>
      <c r="AN9" s="119">
        <v>836486.74378612498</v>
      </c>
      <c r="AO9" s="119">
        <v>847468.73872355733</v>
      </c>
      <c r="AP9" s="119">
        <v>858167.17354655196</v>
      </c>
      <c r="AQ9" s="119">
        <v>868983.3054757124</v>
      </c>
      <c r="AR9" s="119">
        <v>879601.72396149114</v>
      </c>
      <c r="AS9" s="119">
        <v>890530.88474134041</v>
      </c>
      <c r="AT9" s="119">
        <v>901193.93789706682</v>
      </c>
      <c r="AU9" s="119">
        <v>912185.25765035604</v>
      </c>
      <c r="AV9" s="119">
        <v>922460.11326347536</v>
      </c>
      <c r="AW9" s="119">
        <v>933301.22803940775</v>
      </c>
      <c r="AX9" s="119">
        <v>944477.39503831009</v>
      </c>
      <c r="AY9" s="119">
        <v>955783.74128445005</v>
      </c>
      <c r="AZ9" s="119">
        <v>969401.96906688926</v>
      </c>
    </row>
    <row r="10" spans="1:52">
      <c r="A10" s="87" t="s">
        <v>116</v>
      </c>
      <c r="B10" s="120">
        <v>312713.79316390824</v>
      </c>
      <c r="C10" s="120">
        <v>308468.88607944158</v>
      </c>
      <c r="D10" s="120">
        <v>298123.48532880447</v>
      </c>
      <c r="E10" s="120">
        <v>291778.31435149547</v>
      </c>
      <c r="F10" s="120">
        <v>292706.53977899993</v>
      </c>
      <c r="G10" s="120">
        <v>297286.50492199999</v>
      </c>
      <c r="H10" s="120">
        <v>305039.89861599996</v>
      </c>
      <c r="I10" s="120">
        <v>307698.45699899993</v>
      </c>
      <c r="J10" s="120">
        <v>314174.94044399995</v>
      </c>
      <c r="K10" s="120">
        <v>300636.41833891696</v>
      </c>
      <c r="L10" s="120">
        <v>300906.18940240203</v>
      </c>
      <c r="M10" s="120">
        <v>306393.98409337999</v>
      </c>
      <c r="N10" s="120">
        <v>311066.95878564822</v>
      </c>
      <c r="O10" s="120">
        <v>314916.23435359698</v>
      </c>
      <c r="P10" s="120">
        <v>323013.44617924001</v>
      </c>
      <c r="Q10" s="120">
        <v>328225.04573775321</v>
      </c>
      <c r="R10" s="120">
        <v>335371.35920439428</v>
      </c>
      <c r="S10" s="120">
        <v>344008.71552848286</v>
      </c>
      <c r="T10" s="120">
        <v>352166.26234725758</v>
      </c>
      <c r="U10" s="120">
        <v>359326.07108345424</v>
      </c>
      <c r="V10" s="120">
        <v>365033.83768109797</v>
      </c>
      <c r="W10" s="120">
        <v>369570.21288882475</v>
      </c>
      <c r="X10" s="120">
        <v>373131.42639459245</v>
      </c>
      <c r="Y10" s="120">
        <v>377362.05955666339</v>
      </c>
      <c r="Z10" s="120">
        <v>381195.47140499461</v>
      </c>
      <c r="AA10" s="120">
        <v>386017.6024645259</v>
      </c>
      <c r="AB10" s="120">
        <v>390360.15392617346</v>
      </c>
      <c r="AC10" s="120">
        <v>394386.74396399222</v>
      </c>
      <c r="AD10" s="120">
        <v>397445.7867738785</v>
      </c>
      <c r="AE10" s="120">
        <v>400656.01913468586</v>
      </c>
      <c r="AF10" s="120">
        <v>404261.06921965966</v>
      </c>
      <c r="AG10" s="120">
        <v>407798.4250785308</v>
      </c>
      <c r="AH10" s="120">
        <v>410430.04563452088</v>
      </c>
      <c r="AI10" s="120">
        <v>414283.54529858468</v>
      </c>
      <c r="AJ10" s="120">
        <v>417798.7177305427</v>
      </c>
      <c r="AK10" s="120">
        <v>421382.87608286174</v>
      </c>
      <c r="AL10" s="120">
        <v>424661.03668496507</v>
      </c>
      <c r="AM10" s="120">
        <v>427357.78613584425</v>
      </c>
      <c r="AN10" s="120">
        <v>430554.39761513262</v>
      </c>
      <c r="AO10" s="120">
        <v>433929.13892235054</v>
      </c>
      <c r="AP10" s="120">
        <v>437032.4825802691</v>
      </c>
      <c r="AQ10" s="120">
        <v>440173.51842398208</v>
      </c>
      <c r="AR10" s="120">
        <v>442989.37747852184</v>
      </c>
      <c r="AS10" s="120">
        <v>445966.54258283443</v>
      </c>
      <c r="AT10" s="120">
        <v>448623.92809730693</v>
      </c>
      <c r="AU10" s="120">
        <v>451469.18601783016</v>
      </c>
      <c r="AV10" s="120">
        <v>453601.75552721543</v>
      </c>
      <c r="AW10" s="120">
        <v>456278.88455516909</v>
      </c>
      <c r="AX10" s="120">
        <v>459573.44129083958</v>
      </c>
      <c r="AY10" s="120">
        <v>462606.64108973998</v>
      </c>
      <c r="AZ10" s="120">
        <v>467109.39693179849</v>
      </c>
    </row>
    <row r="11" spans="1:52">
      <c r="A11" s="113" t="s">
        <v>117</v>
      </c>
      <c r="B11" s="121">
        <v>58796</v>
      </c>
      <c r="C11" s="121">
        <v>65126</v>
      </c>
      <c r="D11" s="121">
        <v>68005</v>
      </c>
      <c r="E11" s="121">
        <v>70661</v>
      </c>
      <c r="F11" s="121">
        <v>76111</v>
      </c>
      <c r="G11" s="121">
        <v>80113</v>
      </c>
      <c r="H11" s="121">
        <v>84315</v>
      </c>
      <c r="I11" s="121">
        <v>88695</v>
      </c>
      <c r="J11" s="121">
        <v>97603.000000000029</v>
      </c>
      <c r="K11" s="121">
        <v>104100</v>
      </c>
      <c r="L11" s="121">
        <v>105869.37834343799</v>
      </c>
      <c r="M11" s="121">
        <v>108738</v>
      </c>
      <c r="N11" s="121">
        <v>109804</v>
      </c>
      <c r="O11" s="121">
        <v>111668.00000000001</v>
      </c>
      <c r="P11" s="121">
        <v>110740</v>
      </c>
      <c r="Q11" s="121">
        <v>113672.99999999999</v>
      </c>
      <c r="R11" s="121">
        <v>114562.94439842906</v>
      </c>
      <c r="S11" s="121">
        <v>119767.08521436954</v>
      </c>
      <c r="T11" s="121">
        <v>124611.74187438221</v>
      </c>
      <c r="U11" s="121">
        <v>130130.40699907708</v>
      </c>
      <c r="V11" s="121">
        <v>135587.77230570125</v>
      </c>
      <c r="W11" s="121">
        <v>140974.56634577783</v>
      </c>
      <c r="X11" s="121">
        <v>147367.75467916863</v>
      </c>
      <c r="Y11" s="121">
        <v>153478.09020194036</v>
      </c>
      <c r="Z11" s="121">
        <v>158407.62926572846</v>
      </c>
      <c r="AA11" s="121">
        <v>165082.41660465611</v>
      </c>
      <c r="AB11" s="121">
        <v>172616.92247802316</v>
      </c>
      <c r="AC11" s="121">
        <v>181459.27308012795</v>
      </c>
      <c r="AD11" s="121">
        <v>189373.46329751861</v>
      </c>
      <c r="AE11" s="121">
        <v>196842.89810908589</v>
      </c>
      <c r="AF11" s="121">
        <v>203695.81368121196</v>
      </c>
      <c r="AG11" s="121">
        <v>210899.32576617112</v>
      </c>
      <c r="AH11" s="121">
        <v>218674.90240848548</v>
      </c>
      <c r="AI11" s="121">
        <v>225298.12303490311</v>
      </c>
      <c r="AJ11" s="121">
        <v>231343.89629591184</v>
      </c>
      <c r="AK11" s="121">
        <v>237643.53663134846</v>
      </c>
      <c r="AL11" s="121">
        <v>243416.18203243212</v>
      </c>
      <c r="AM11" s="121">
        <v>249153.74118840919</v>
      </c>
      <c r="AN11" s="121">
        <v>254813.59275948006</v>
      </c>
      <c r="AO11" s="121">
        <v>260395.50875277573</v>
      </c>
      <c r="AP11" s="121">
        <v>265925.76003908046</v>
      </c>
      <c r="AQ11" s="121">
        <v>271486.20914193633</v>
      </c>
      <c r="AR11" s="121">
        <v>277133.75424049783</v>
      </c>
      <c r="AS11" s="121">
        <v>282847.89270994416</v>
      </c>
      <c r="AT11" s="121">
        <v>288539.47287495586</v>
      </c>
      <c r="AU11" s="121">
        <v>294254.7726045684</v>
      </c>
      <c r="AV11" s="121">
        <v>299885.05169530283</v>
      </c>
      <c r="AW11" s="121">
        <v>305395.78542929457</v>
      </c>
      <c r="AX11" s="121">
        <v>310617.75449889095</v>
      </c>
      <c r="AY11" s="121">
        <v>316158.88966419012</v>
      </c>
      <c r="AZ11" s="121">
        <v>322466.74357667466</v>
      </c>
    </row>
    <row r="12" spans="1:52">
      <c r="A12" s="113" t="s">
        <v>118</v>
      </c>
      <c r="B12" s="121">
        <v>80092.482669744102</v>
      </c>
      <c r="C12" s="121">
        <v>80895.154984900233</v>
      </c>
      <c r="D12" s="121">
        <v>81671.392689150176</v>
      </c>
      <c r="E12" s="121">
        <v>82090.069795556119</v>
      </c>
      <c r="F12" s="121">
        <v>85340.137436244113</v>
      </c>
      <c r="G12" s="121">
        <v>86085.197458878698</v>
      </c>
      <c r="H12" s="121">
        <v>87859.128160907829</v>
      </c>
      <c r="I12" s="121">
        <v>89972.419987898509</v>
      </c>
      <c r="J12" s="121">
        <v>93543.54812448204</v>
      </c>
      <c r="K12" s="121">
        <v>93457.982411954523</v>
      </c>
      <c r="L12" s="121">
        <v>96121.432668023423</v>
      </c>
      <c r="M12" s="121">
        <v>97346.018609899213</v>
      </c>
      <c r="N12" s="121">
        <v>98922.469833189461</v>
      </c>
      <c r="O12" s="121">
        <v>99351.662948261495</v>
      </c>
      <c r="P12" s="121">
        <v>100626.64467596638</v>
      </c>
      <c r="Q12" s="121">
        <v>102363.4431270354</v>
      </c>
      <c r="R12" s="121">
        <v>105852.62237056663</v>
      </c>
      <c r="S12" s="121">
        <v>109530.06117626758</v>
      </c>
      <c r="T12" s="121">
        <v>112867.93264670896</v>
      </c>
      <c r="U12" s="121">
        <v>115861.17099355183</v>
      </c>
      <c r="V12" s="121">
        <v>118344.70971917672</v>
      </c>
      <c r="W12" s="121">
        <v>120433.39795078179</v>
      </c>
      <c r="X12" s="121">
        <v>122141.56344984047</v>
      </c>
      <c r="Y12" s="121">
        <v>124020.9499939307</v>
      </c>
      <c r="Z12" s="121">
        <v>125932.21484100244</v>
      </c>
      <c r="AA12" s="121">
        <v>128097.62946664741</v>
      </c>
      <c r="AB12" s="121">
        <v>129966.01049973775</v>
      </c>
      <c r="AC12" s="121">
        <v>131650.00125075303</v>
      </c>
      <c r="AD12" s="121">
        <v>133274.38818022123</v>
      </c>
      <c r="AE12" s="121">
        <v>134834.59672781863</v>
      </c>
      <c r="AF12" s="121">
        <v>136438.13531637064</v>
      </c>
      <c r="AG12" s="121">
        <v>138032.95169623572</v>
      </c>
      <c r="AH12" s="121">
        <v>139665.52891562408</v>
      </c>
      <c r="AI12" s="121">
        <v>141461.89560082185</v>
      </c>
      <c r="AJ12" s="121">
        <v>143299.78256412022</v>
      </c>
      <c r="AK12" s="121">
        <v>145206.8762515792</v>
      </c>
      <c r="AL12" s="121">
        <v>147149.91636735169</v>
      </c>
      <c r="AM12" s="121">
        <v>149126.8439906837</v>
      </c>
      <c r="AN12" s="121">
        <v>151118.75341151239</v>
      </c>
      <c r="AO12" s="121">
        <v>153144.091048431</v>
      </c>
      <c r="AP12" s="121">
        <v>155208.93092720228</v>
      </c>
      <c r="AQ12" s="121">
        <v>157323.57790979402</v>
      </c>
      <c r="AR12" s="121">
        <v>159478.59224247144</v>
      </c>
      <c r="AS12" s="121">
        <v>161716.44944856188</v>
      </c>
      <c r="AT12" s="121">
        <v>164030.53692480415</v>
      </c>
      <c r="AU12" s="121">
        <v>166461.29902795752</v>
      </c>
      <c r="AV12" s="121">
        <v>168973.3060409571</v>
      </c>
      <c r="AW12" s="121">
        <v>171626.55805494412</v>
      </c>
      <c r="AX12" s="121">
        <v>174286.19924857956</v>
      </c>
      <c r="AY12" s="121">
        <v>177018.21053051995</v>
      </c>
      <c r="AZ12" s="121">
        <v>179825.82855841605</v>
      </c>
    </row>
    <row r="13" spans="1:52">
      <c r="A13" s="85" t="s">
        <v>119</v>
      </c>
      <c r="B13" s="119">
        <v>1130957.6696290753</v>
      </c>
      <c r="C13" s="119">
        <v>1101918.5572242734</v>
      </c>
      <c r="D13" s="119">
        <v>1085945.9556826809</v>
      </c>
      <c r="E13" s="119">
        <v>1108841.5446486888</v>
      </c>
      <c r="F13" s="119">
        <v>1246239.9310140004</v>
      </c>
      <c r="G13" s="119">
        <v>1342624.9617049396</v>
      </c>
      <c r="H13" s="119">
        <v>1392959.3701531985</v>
      </c>
      <c r="I13" s="119">
        <v>1518371.3658825643</v>
      </c>
      <c r="J13" s="119">
        <v>1515215.4545028978</v>
      </c>
      <c r="K13" s="119">
        <v>1438136.0292857392</v>
      </c>
      <c r="L13" s="119">
        <v>1425645.2401431217</v>
      </c>
      <c r="M13" s="119">
        <v>1502233.6531085232</v>
      </c>
      <c r="N13" s="119">
        <v>1517082.8840823886</v>
      </c>
      <c r="O13" s="119">
        <v>1556679.8936868738</v>
      </c>
      <c r="P13" s="119">
        <v>1623316.4444816671</v>
      </c>
      <c r="Q13" s="119">
        <v>1695992.9230325993</v>
      </c>
      <c r="R13" s="119">
        <v>1786905.189955926</v>
      </c>
      <c r="S13" s="119">
        <v>1881949.4161067624</v>
      </c>
      <c r="T13" s="119">
        <v>1971280.0556774093</v>
      </c>
      <c r="U13" s="119">
        <v>2053855.8883511836</v>
      </c>
      <c r="V13" s="119">
        <v>2127902.4473983683</v>
      </c>
      <c r="W13" s="119">
        <v>2198695.8738234225</v>
      </c>
      <c r="X13" s="119">
        <v>2267695.6212492539</v>
      </c>
      <c r="Y13" s="119">
        <v>2331401.4997434099</v>
      </c>
      <c r="Z13" s="119">
        <v>2393563.8239778168</v>
      </c>
      <c r="AA13" s="119">
        <v>2452327.9011685285</v>
      </c>
      <c r="AB13" s="119">
        <v>2508162.8617961975</v>
      </c>
      <c r="AC13" s="119">
        <v>2562714.7570009725</v>
      </c>
      <c r="AD13" s="119">
        <v>2620246.0929604732</v>
      </c>
      <c r="AE13" s="119">
        <v>2680935.2811803771</v>
      </c>
      <c r="AF13" s="119">
        <v>2736403.2710299813</v>
      </c>
      <c r="AG13" s="119">
        <v>2791595.5893688882</v>
      </c>
      <c r="AH13" s="119">
        <v>2849867.3544040779</v>
      </c>
      <c r="AI13" s="119">
        <v>2899087.4252347834</v>
      </c>
      <c r="AJ13" s="119">
        <v>2951239.393855792</v>
      </c>
      <c r="AK13" s="119">
        <v>3000217.4983442225</v>
      </c>
      <c r="AL13" s="119">
        <v>3052486.2535993047</v>
      </c>
      <c r="AM13" s="119">
        <v>3110000.2393910028</v>
      </c>
      <c r="AN13" s="119">
        <v>3161199.7403082401</v>
      </c>
      <c r="AO13" s="119">
        <v>3213304.8308395082</v>
      </c>
      <c r="AP13" s="119">
        <v>3268746.7098546149</v>
      </c>
      <c r="AQ13" s="119">
        <v>3324453.0545078861</v>
      </c>
      <c r="AR13" s="119">
        <v>3385047.2254048977</v>
      </c>
      <c r="AS13" s="119">
        <v>3443139.9896677425</v>
      </c>
      <c r="AT13" s="119">
        <v>3501622.7443672558</v>
      </c>
      <c r="AU13" s="119">
        <v>3557580.6470858776</v>
      </c>
      <c r="AV13" s="119">
        <v>3620640.136047862</v>
      </c>
      <c r="AW13" s="119">
        <v>3679363.5215108935</v>
      </c>
      <c r="AX13" s="119">
        <v>3729115.321817846</v>
      </c>
      <c r="AY13" s="119">
        <v>3791748.5372797716</v>
      </c>
      <c r="AZ13" s="119">
        <v>3842546.3384619667</v>
      </c>
    </row>
    <row r="14" spans="1:52">
      <c r="A14" s="87" t="s">
        <v>120</v>
      </c>
      <c r="B14" s="120">
        <v>92291.247015297486</v>
      </c>
      <c r="C14" s="120">
        <v>91191.361403363655</v>
      </c>
      <c r="D14" s="120">
        <v>90645.116791834182</v>
      </c>
      <c r="E14" s="120">
        <v>93155.47750879114</v>
      </c>
      <c r="F14" s="120">
        <v>97875.061863274299</v>
      </c>
      <c r="G14" s="120">
        <v>102013.1741677168</v>
      </c>
      <c r="H14" s="120">
        <v>105315.34969986462</v>
      </c>
      <c r="I14" s="120">
        <v>110317.55806036395</v>
      </c>
      <c r="J14" s="120">
        <v>105683.32508993949</v>
      </c>
      <c r="K14" s="120">
        <v>100227.37170072366</v>
      </c>
      <c r="L14" s="120">
        <v>101496.75054167997</v>
      </c>
      <c r="M14" s="120">
        <v>103148.56484483917</v>
      </c>
      <c r="N14" s="120">
        <v>97889.92472442922</v>
      </c>
      <c r="O14" s="120">
        <v>92393.968620263491</v>
      </c>
      <c r="P14" s="120">
        <v>92761.606924854714</v>
      </c>
      <c r="Q14" s="120">
        <v>97197.878817370802</v>
      </c>
      <c r="R14" s="120">
        <v>102426.97513613451</v>
      </c>
      <c r="S14" s="120">
        <v>105643.4552312626</v>
      </c>
      <c r="T14" s="120">
        <v>108791.93155208205</v>
      </c>
      <c r="U14" s="120">
        <v>111660.34772480864</v>
      </c>
      <c r="V14" s="120">
        <v>114258.48754671469</v>
      </c>
      <c r="W14" s="120">
        <v>116847.56723372613</v>
      </c>
      <c r="X14" s="120">
        <v>119387.40620377369</v>
      </c>
      <c r="Y14" s="120">
        <v>121604.5629347662</v>
      </c>
      <c r="Z14" s="120">
        <v>124077.2719524663</v>
      </c>
      <c r="AA14" s="120">
        <v>126909.69409035869</v>
      </c>
      <c r="AB14" s="120">
        <v>129380.74954004296</v>
      </c>
      <c r="AC14" s="120">
        <v>131561.13012532232</v>
      </c>
      <c r="AD14" s="120">
        <v>133953.43210760347</v>
      </c>
      <c r="AE14" s="120">
        <v>136367.08184755742</v>
      </c>
      <c r="AF14" s="120">
        <v>138803.26266242308</v>
      </c>
      <c r="AG14" s="120">
        <v>141209.28370493234</v>
      </c>
      <c r="AH14" s="120">
        <v>143690.29889435909</v>
      </c>
      <c r="AI14" s="120">
        <v>146235.91740395501</v>
      </c>
      <c r="AJ14" s="120">
        <v>148933.26646082345</v>
      </c>
      <c r="AK14" s="120">
        <v>151675.87083217723</v>
      </c>
      <c r="AL14" s="120">
        <v>154456.72939135568</v>
      </c>
      <c r="AM14" s="120">
        <v>157286.2871186788</v>
      </c>
      <c r="AN14" s="120">
        <v>160154.30477161836</v>
      </c>
      <c r="AO14" s="120">
        <v>163047.84427473194</v>
      </c>
      <c r="AP14" s="120">
        <v>166067.31962163639</v>
      </c>
      <c r="AQ14" s="120">
        <v>169148.94403961956</v>
      </c>
      <c r="AR14" s="120">
        <v>172340.8773137228</v>
      </c>
      <c r="AS14" s="120">
        <v>175620.00490289292</v>
      </c>
      <c r="AT14" s="120">
        <v>178992.33481085926</v>
      </c>
      <c r="AU14" s="120">
        <v>182455.80940479971</v>
      </c>
      <c r="AV14" s="120">
        <v>186048.0062766817</v>
      </c>
      <c r="AW14" s="120">
        <v>189672.19815302215</v>
      </c>
      <c r="AX14" s="120">
        <v>193332.35603615845</v>
      </c>
      <c r="AY14" s="120">
        <v>197199.49449205465</v>
      </c>
      <c r="AZ14" s="120">
        <v>201012.92310620737</v>
      </c>
    </row>
    <row r="15" spans="1:52">
      <c r="A15" s="113" t="s">
        <v>121</v>
      </c>
      <c r="B15" s="121">
        <v>367222.25298470247</v>
      </c>
      <c r="C15" s="121">
        <v>364300.13859663642</v>
      </c>
      <c r="D15" s="121">
        <v>356802.38320816593</v>
      </c>
      <c r="E15" s="121">
        <v>372391.02249120903</v>
      </c>
      <c r="F15" s="121">
        <v>397836.4381367258</v>
      </c>
      <c r="G15" s="121">
        <v>427885.3258322833</v>
      </c>
      <c r="H15" s="121">
        <v>446704.15030013543</v>
      </c>
      <c r="I15" s="121">
        <v>464828.44193963619</v>
      </c>
      <c r="J15" s="121">
        <v>457093.93682561145</v>
      </c>
      <c r="K15" s="121">
        <v>423949.60263783165</v>
      </c>
      <c r="L15" s="121">
        <v>437227.85018536507</v>
      </c>
      <c r="M15" s="121">
        <v>475752.27325730067</v>
      </c>
      <c r="N15" s="121">
        <v>474017.79948834883</v>
      </c>
      <c r="O15" s="121">
        <v>488888.57258670317</v>
      </c>
      <c r="P15" s="121">
        <v>516633.66633602954</v>
      </c>
      <c r="Q15" s="121">
        <v>551807.58525995375</v>
      </c>
      <c r="R15" s="121">
        <v>604544.47422586812</v>
      </c>
      <c r="S15" s="121">
        <v>630597.24639888608</v>
      </c>
      <c r="T15" s="121">
        <v>656061.15189295704</v>
      </c>
      <c r="U15" s="121">
        <v>678954.97546903091</v>
      </c>
      <c r="V15" s="121">
        <v>699402.36789573682</v>
      </c>
      <c r="W15" s="121">
        <v>719751.70100385649</v>
      </c>
      <c r="X15" s="121">
        <v>741318.1922309061</v>
      </c>
      <c r="Y15" s="121">
        <v>759613.53290250653</v>
      </c>
      <c r="Z15" s="121">
        <v>778615.41602293251</v>
      </c>
      <c r="AA15" s="121">
        <v>800829.84102407738</v>
      </c>
      <c r="AB15" s="121">
        <v>821587.58560627722</v>
      </c>
      <c r="AC15" s="121">
        <v>842107.95699721389</v>
      </c>
      <c r="AD15" s="121">
        <v>862328.47075929772</v>
      </c>
      <c r="AE15" s="121">
        <v>882469.69305677281</v>
      </c>
      <c r="AF15" s="121">
        <v>901402.55726125173</v>
      </c>
      <c r="AG15" s="121">
        <v>920260.11200015293</v>
      </c>
      <c r="AH15" s="121">
        <v>939972.46876904496</v>
      </c>
      <c r="AI15" s="121">
        <v>957318.304891409</v>
      </c>
      <c r="AJ15" s="121">
        <v>975302.50359961949</v>
      </c>
      <c r="AK15" s="121">
        <v>992621.15539271408</v>
      </c>
      <c r="AL15" s="121">
        <v>1010622.3801365339</v>
      </c>
      <c r="AM15" s="121">
        <v>1029848.2602045501</v>
      </c>
      <c r="AN15" s="121">
        <v>1047702.9768876043</v>
      </c>
      <c r="AO15" s="121">
        <v>1065754.9881327418</v>
      </c>
      <c r="AP15" s="121">
        <v>1084661.0393839341</v>
      </c>
      <c r="AQ15" s="121">
        <v>1103762.2841241281</v>
      </c>
      <c r="AR15" s="121">
        <v>1124048.3689937219</v>
      </c>
      <c r="AS15" s="121">
        <v>1143940.7638970651</v>
      </c>
      <c r="AT15" s="121">
        <v>1163983.3123466042</v>
      </c>
      <c r="AU15" s="121">
        <v>1183411.0278314529</v>
      </c>
      <c r="AV15" s="121">
        <v>1204406.224352957</v>
      </c>
      <c r="AW15" s="121">
        <v>1224259.6226035433</v>
      </c>
      <c r="AX15" s="121">
        <v>1241825.5830170512</v>
      </c>
      <c r="AY15" s="121">
        <v>1262648.2373663615</v>
      </c>
      <c r="AZ15" s="121">
        <v>1280340.5689232217</v>
      </c>
    </row>
    <row r="16" spans="1:52">
      <c r="A16" s="113" t="s">
        <v>122</v>
      </c>
      <c r="B16" s="121">
        <v>671444.16962907545</v>
      </c>
      <c r="C16" s="121">
        <v>646427.05722427345</v>
      </c>
      <c r="D16" s="121">
        <v>638498.45568268083</v>
      </c>
      <c r="E16" s="121">
        <v>643295.04464868864</v>
      </c>
      <c r="F16" s="121">
        <v>750528.43101400044</v>
      </c>
      <c r="G16" s="121">
        <v>812726.46170493937</v>
      </c>
      <c r="H16" s="121">
        <v>840939.87015319848</v>
      </c>
      <c r="I16" s="121">
        <v>943225.36588256434</v>
      </c>
      <c r="J16" s="121">
        <v>952438.192587347</v>
      </c>
      <c r="K16" s="121">
        <v>913959.05494718382</v>
      </c>
      <c r="L16" s="121">
        <v>886920.63941607659</v>
      </c>
      <c r="M16" s="121">
        <v>923332.81500638323</v>
      </c>
      <c r="N16" s="121">
        <v>945175.15986961045</v>
      </c>
      <c r="O16" s="121">
        <v>975397.3524799071</v>
      </c>
      <c r="P16" s="121">
        <v>1013921.171220783</v>
      </c>
      <c r="Q16" s="121">
        <v>1046987.4589552747</v>
      </c>
      <c r="R16" s="121">
        <v>1079933.7405939235</v>
      </c>
      <c r="S16" s="121">
        <v>1145708.7144766136</v>
      </c>
      <c r="T16" s="121">
        <v>1206426.9722323702</v>
      </c>
      <c r="U16" s="121">
        <v>1263240.5651573441</v>
      </c>
      <c r="V16" s="121">
        <v>1314241.5919559165</v>
      </c>
      <c r="W16" s="121">
        <v>1362096.6055858398</v>
      </c>
      <c r="X16" s="121">
        <v>1406990.0228145742</v>
      </c>
      <c r="Y16" s="121">
        <v>1450183.4039061372</v>
      </c>
      <c r="Z16" s="121">
        <v>1490871.1360024179</v>
      </c>
      <c r="AA16" s="121">
        <v>1524588.3660540925</v>
      </c>
      <c r="AB16" s="121">
        <v>1557194.5266498772</v>
      </c>
      <c r="AC16" s="121">
        <v>1589045.669878436</v>
      </c>
      <c r="AD16" s="121">
        <v>1623964.1900935723</v>
      </c>
      <c r="AE16" s="121">
        <v>1662098.5062760466</v>
      </c>
      <c r="AF16" s="121">
        <v>1696197.4511063066</v>
      </c>
      <c r="AG16" s="121">
        <v>1730126.1936638032</v>
      </c>
      <c r="AH16" s="121">
        <v>1766204.586740674</v>
      </c>
      <c r="AI16" s="121">
        <v>1795533.2029394193</v>
      </c>
      <c r="AJ16" s="121">
        <v>1827003.6237953492</v>
      </c>
      <c r="AK16" s="121">
        <v>1855920.4721193314</v>
      </c>
      <c r="AL16" s="121">
        <v>1887407.1440714153</v>
      </c>
      <c r="AM16" s="121">
        <v>1922865.692067774</v>
      </c>
      <c r="AN16" s="121">
        <v>1953342.4586490176</v>
      </c>
      <c r="AO16" s="121">
        <v>1984501.9984320346</v>
      </c>
      <c r="AP16" s="121">
        <v>2018018.3508490445</v>
      </c>
      <c r="AQ16" s="121">
        <v>2051541.8263441385</v>
      </c>
      <c r="AR16" s="121">
        <v>2088657.9790974532</v>
      </c>
      <c r="AS16" s="121">
        <v>2123579.2208677847</v>
      </c>
      <c r="AT16" s="121">
        <v>2158647.0972097921</v>
      </c>
      <c r="AU16" s="121">
        <v>2191713.809849625</v>
      </c>
      <c r="AV16" s="121">
        <v>2230185.9054182232</v>
      </c>
      <c r="AW16" s="121">
        <v>2265431.7007543277</v>
      </c>
      <c r="AX16" s="121">
        <v>2293957.3827646361</v>
      </c>
      <c r="AY16" s="121">
        <v>2331900.8054213556</v>
      </c>
      <c r="AZ16" s="121">
        <v>2361192.8464325378</v>
      </c>
    </row>
    <row r="17" spans="1:52">
      <c r="A17" s="83" t="s">
        <v>174</v>
      </c>
      <c r="B17" s="118">
        <v>2342800.5587935611</v>
      </c>
      <c r="C17" s="118">
        <v>2369903.3820661232</v>
      </c>
      <c r="D17" s="118">
        <v>2429502.2081236127</v>
      </c>
      <c r="E17" s="118">
        <v>2432230.1187604899</v>
      </c>
      <c r="F17" s="118">
        <v>2621193.677613528</v>
      </c>
      <c r="G17" s="118">
        <v>2677007.4091171469</v>
      </c>
      <c r="H17" s="118">
        <v>2779229.3588201324</v>
      </c>
      <c r="I17" s="118">
        <v>2866475.8924424732</v>
      </c>
      <c r="J17" s="118">
        <v>2801488.7173725795</v>
      </c>
      <c r="K17" s="118">
        <v>2510131.9323242009</v>
      </c>
      <c r="L17" s="118">
        <v>2615666.5715829562</v>
      </c>
      <c r="M17" s="118">
        <v>2612568.079792494</v>
      </c>
      <c r="N17" s="118">
        <v>2534524.4895372307</v>
      </c>
      <c r="O17" s="118">
        <v>2548661.6628359747</v>
      </c>
      <c r="P17" s="118">
        <v>2556509.2266415586</v>
      </c>
      <c r="Q17" s="118">
        <v>2613611.8646997707</v>
      </c>
      <c r="R17" s="118">
        <v>2708092.1786923939</v>
      </c>
      <c r="S17" s="118">
        <v>2809828.5573747572</v>
      </c>
      <c r="T17" s="118">
        <v>2893202.7314297655</v>
      </c>
      <c r="U17" s="118">
        <v>2957665.9290540065</v>
      </c>
      <c r="V17" s="118">
        <v>3008159.9425355061</v>
      </c>
      <c r="W17" s="118">
        <v>3054100.1697953464</v>
      </c>
      <c r="X17" s="118">
        <v>3095296.6343043568</v>
      </c>
      <c r="Y17" s="118">
        <v>3135749.6305862339</v>
      </c>
      <c r="Z17" s="118">
        <v>3173618.5552512351</v>
      </c>
      <c r="AA17" s="118">
        <v>3210428.839226367</v>
      </c>
      <c r="AB17" s="118">
        <v>3247755.0930559449</v>
      </c>
      <c r="AC17" s="118">
        <v>3285474.0870122993</v>
      </c>
      <c r="AD17" s="118">
        <v>3323431.4196131472</v>
      </c>
      <c r="AE17" s="118">
        <v>3361982.2320147185</v>
      </c>
      <c r="AF17" s="118">
        <v>3400641.0113675371</v>
      </c>
      <c r="AG17" s="118">
        <v>3438108.5093799969</v>
      </c>
      <c r="AH17" s="118">
        <v>3476797.1387354871</v>
      </c>
      <c r="AI17" s="118">
        <v>3513163.5175310462</v>
      </c>
      <c r="AJ17" s="118">
        <v>3549973.7308710404</v>
      </c>
      <c r="AK17" s="118">
        <v>3587020.1448907848</v>
      </c>
      <c r="AL17" s="118">
        <v>3624642.0321400445</v>
      </c>
      <c r="AM17" s="118">
        <v>3663305.4891033135</v>
      </c>
      <c r="AN17" s="118">
        <v>3702782.0340237077</v>
      </c>
      <c r="AO17" s="118">
        <v>3742616.6578394854</v>
      </c>
      <c r="AP17" s="118">
        <v>3783346.0122578726</v>
      </c>
      <c r="AQ17" s="118">
        <v>3825954.0936681321</v>
      </c>
      <c r="AR17" s="118">
        <v>3870054.9641341232</v>
      </c>
      <c r="AS17" s="118">
        <v>3914631.7415179228</v>
      </c>
      <c r="AT17" s="118">
        <v>3960400.8711328972</v>
      </c>
      <c r="AU17" s="118">
        <v>4006973.2588557056</v>
      </c>
      <c r="AV17" s="118">
        <v>4054131.9245325299</v>
      </c>
      <c r="AW17" s="118">
        <v>4101304.1651383834</v>
      </c>
      <c r="AX17" s="118">
        <v>4148644.4323955006</v>
      </c>
      <c r="AY17" s="118">
        <v>4196479.4245191552</v>
      </c>
      <c r="AZ17" s="118">
        <v>4244757.8505146429</v>
      </c>
    </row>
    <row r="18" spans="1:52">
      <c r="A18" s="85" t="s">
        <v>113</v>
      </c>
      <c r="B18" s="119">
        <v>1564050.6293841486</v>
      </c>
      <c r="C18" s="119">
        <v>1610007.4732960542</v>
      </c>
      <c r="D18" s="119">
        <v>1660332.790036476</v>
      </c>
      <c r="E18" s="119">
        <v>1669390.7999427482</v>
      </c>
      <c r="F18" s="119">
        <v>1813531.0881692215</v>
      </c>
      <c r="G18" s="119">
        <v>1859123.9947862725</v>
      </c>
      <c r="H18" s="119">
        <v>1915952.0635174264</v>
      </c>
      <c r="I18" s="119">
        <v>1987617.1003863972</v>
      </c>
      <c r="J18" s="119">
        <v>1955419.1507630125</v>
      </c>
      <c r="K18" s="119">
        <v>1770665.9317804151</v>
      </c>
      <c r="L18" s="119">
        <v>1822387.1631872191</v>
      </c>
      <c r="M18" s="119">
        <v>1813067.1663256537</v>
      </c>
      <c r="N18" s="119">
        <v>1756616.2886227965</v>
      </c>
      <c r="O18" s="119">
        <v>1782500.8798489678</v>
      </c>
      <c r="P18" s="119">
        <v>1791256.257901767</v>
      </c>
      <c r="Q18" s="119">
        <v>1839969.9161456029</v>
      </c>
      <c r="R18" s="119">
        <v>1931829.0771491684</v>
      </c>
      <c r="S18" s="119">
        <v>2010762.6745223445</v>
      </c>
      <c r="T18" s="119">
        <v>2072976.3793789903</v>
      </c>
      <c r="U18" s="119">
        <v>2119197.2335376469</v>
      </c>
      <c r="V18" s="119">
        <v>2153917.463246414</v>
      </c>
      <c r="W18" s="119">
        <v>2184805.4785123309</v>
      </c>
      <c r="X18" s="119">
        <v>2212028.481228834</v>
      </c>
      <c r="Y18" s="119">
        <v>2238907.6547248471</v>
      </c>
      <c r="Z18" s="119">
        <v>2263693.7424290255</v>
      </c>
      <c r="AA18" s="119">
        <v>2287595.7903849841</v>
      </c>
      <c r="AB18" s="119">
        <v>2312217.6872635842</v>
      </c>
      <c r="AC18" s="119">
        <v>2337159.5122805177</v>
      </c>
      <c r="AD18" s="119">
        <v>2362316.2921920628</v>
      </c>
      <c r="AE18" s="119">
        <v>2387840.4271953097</v>
      </c>
      <c r="AF18" s="119">
        <v>2413675.5210737432</v>
      </c>
      <c r="AG18" s="119">
        <v>2438890.8317792369</v>
      </c>
      <c r="AH18" s="119">
        <v>2465334.2680275342</v>
      </c>
      <c r="AI18" s="119">
        <v>2489668.1567380801</v>
      </c>
      <c r="AJ18" s="119">
        <v>2514353.1073356769</v>
      </c>
      <c r="AK18" s="119">
        <v>2539181.0510957725</v>
      </c>
      <c r="AL18" s="119">
        <v>2564443.873972435</v>
      </c>
      <c r="AM18" s="119">
        <v>2590178.6796480296</v>
      </c>
      <c r="AN18" s="119">
        <v>2616704.1866465975</v>
      </c>
      <c r="AO18" s="119">
        <v>2643302.668980679</v>
      </c>
      <c r="AP18" s="119">
        <v>2670313.2098680669</v>
      </c>
      <c r="AQ18" s="119">
        <v>2698901.5321407793</v>
      </c>
      <c r="AR18" s="119">
        <v>2728638.3567547253</v>
      </c>
      <c r="AS18" s="119">
        <v>2758664.7506479686</v>
      </c>
      <c r="AT18" s="119">
        <v>2789785.3066108217</v>
      </c>
      <c r="AU18" s="119">
        <v>2821342.6226338763</v>
      </c>
      <c r="AV18" s="119">
        <v>2852955.1304827775</v>
      </c>
      <c r="AW18" s="119">
        <v>2884627.4036868415</v>
      </c>
      <c r="AX18" s="119">
        <v>2916762.794912002</v>
      </c>
      <c r="AY18" s="119">
        <v>2949005.7003125236</v>
      </c>
      <c r="AZ18" s="119">
        <v>2982013.7083282489</v>
      </c>
    </row>
    <row r="19" spans="1:52">
      <c r="A19" s="113" t="s">
        <v>123</v>
      </c>
      <c r="B19" s="121">
        <v>86604.524271236427</v>
      </c>
      <c r="C19" s="121">
        <v>90531.048187131833</v>
      </c>
      <c r="D19" s="121">
        <v>92199.176176595094</v>
      </c>
      <c r="E19" s="121">
        <v>96176.783372807273</v>
      </c>
      <c r="F19" s="121">
        <v>99830.838466100802</v>
      </c>
      <c r="G19" s="121">
        <v>103193.32924858369</v>
      </c>
      <c r="H19" s="121">
        <v>105213.2175448479</v>
      </c>
      <c r="I19" s="121">
        <v>111318.7752065708</v>
      </c>
      <c r="J19" s="121">
        <v>110758.79982957151</v>
      </c>
      <c r="K19" s="121">
        <v>109811.76495922846</v>
      </c>
      <c r="L19" s="121">
        <v>112165.05405351076</v>
      </c>
      <c r="M19" s="121">
        <v>113488.34392143246</v>
      </c>
      <c r="N19" s="121">
        <v>111168.04196071165</v>
      </c>
      <c r="O19" s="121">
        <v>111432.26157378779</v>
      </c>
      <c r="P19" s="121">
        <v>114741.53092255992</v>
      </c>
      <c r="Q19" s="121">
        <v>117316.14408828289</v>
      </c>
      <c r="R19" s="121">
        <v>120063.96611192659</v>
      </c>
      <c r="S19" s="121">
        <v>123511.56564784792</v>
      </c>
      <c r="T19" s="121">
        <v>126805.72324437361</v>
      </c>
      <c r="U19" s="121">
        <v>129693.11396758321</v>
      </c>
      <c r="V19" s="121">
        <v>132353.86897264022</v>
      </c>
      <c r="W19" s="121">
        <v>134763.73251750332</v>
      </c>
      <c r="X19" s="121">
        <v>136985.09160446425</v>
      </c>
      <c r="Y19" s="121">
        <v>139277.13802227069</v>
      </c>
      <c r="Z19" s="121">
        <v>141613.44338501079</v>
      </c>
      <c r="AA19" s="121">
        <v>143891.61159005854</v>
      </c>
      <c r="AB19" s="121">
        <v>146257.10888849644</v>
      </c>
      <c r="AC19" s="121">
        <v>148786.70085677903</v>
      </c>
      <c r="AD19" s="121">
        <v>151309.87135138028</v>
      </c>
      <c r="AE19" s="121">
        <v>153847.62747795743</v>
      </c>
      <c r="AF19" s="121">
        <v>156408.46858745816</v>
      </c>
      <c r="AG19" s="121">
        <v>158979.50375797649</v>
      </c>
      <c r="AH19" s="121">
        <v>161552.89509956163</v>
      </c>
      <c r="AI19" s="121">
        <v>163969.96506710516</v>
      </c>
      <c r="AJ19" s="121">
        <v>166426.29009164876</v>
      </c>
      <c r="AK19" s="121">
        <v>168926.40269482404</v>
      </c>
      <c r="AL19" s="121">
        <v>171458.6315911772</v>
      </c>
      <c r="AM19" s="121">
        <v>174090.45411627443</v>
      </c>
      <c r="AN19" s="121">
        <v>176785.80065038535</v>
      </c>
      <c r="AO19" s="121">
        <v>179546.39895165412</v>
      </c>
      <c r="AP19" s="121">
        <v>182370.54400665319</v>
      </c>
      <c r="AQ19" s="121">
        <v>185345.15916066337</v>
      </c>
      <c r="AR19" s="121">
        <v>188387.83152299779</v>
      </c>
      <c r="AS19" s="121">
        <v>191512.24195012974</v>
      </c>
      <c r="AT19" s="121">
        <v>194730.59543357432</v>
      </c>
      <c r="AU19" s="121">
        <v>198082.50208876765</v>
      </c>
      <c r="AV19" s="121">
        <v>201513.72518136559</v>
      </c>
      <c r="AW19" s="121">
        <v>204963.42904304573</v>
      </c>
      <c r="AX19" s="121">
        <v>208471.26756621231</v>
      </c>
      <c r="AY19" s="121">
        <v>212019.44584675418</v>
      </c>
      <c r="AZ19" s="121">
        <v>215611.36061352692</v>
      </c>
    </row>
    <row r="20" spans="1:52">
      <c r="A20" s="91" t="s">
        <v>124</v>
      </c>
      <c r="B20" s="122">
        <v>1477446.1051129121</v>
      </c>
      <c r="C20" s="122">
        <v>1519476.4251089224</v>
      </c>
      <c r="D20" s="122">
        <v>1568133.6138598809</v>
      </c>
      <c r="E20" s="122">
        <v>1573214.0165699408</v>
      </c>
      <c r="F20" s="122">
        <v>1713700.2497031207</v>
      </c>
      <c r="G20" s="122">
        <v>1755930.6655376889</v>
      </c>
      <c r="H20" s="122">
        <v>1810738.8459725785</v>
      </c>
      <c r="I20" s="122">
        <v>1876298.3251798265</v>
      </c>
      <c r="J20" s="122">
        <v>1844660.350933441</v>
      </c>
      <c r="K20" s="122">
        <v>1660854.1668211867</v>
      </c>
      <c r="L20" s="122">
        <v>1710222.1091337083</v>
      </c>
      <c r="M20" s="122">
        <v>1699578.8224042212</v>
      </c>
      <c r="N20" s="122">
        <v>1645448.2466620849</v>
      </c>
      <c r="O20" s="122">
        <v>1671068.61827518</v>
      </c>
      <c r="P20" s="122">
        <v>1676514.726979207</v>
      </c>
      <c r="Q20" s="122">
        <v>1722653.77205732</v>
      </c>
      <c r="R20" s="122">
        <v>1811765.1110372418</v>
      </c>
      <c r="S20" s="122">
        <v>1887251.1088744965</v>
      </c>
      <c r="T20" s="122">
        <v>1946170.6561346166</v>
      </c>
      <c r="U20" s="122">
        <v>1989504.1195700639</v>
      </c>
      <c r="V20" s="122">
        <v>2021563.594273774</v>
      </c>
      <c r="W20" s="122">
        <v>2050041.7459948277</v>
      </c>
      <c r="X20" s="122">
        <v>2075043.3896243698</v>
      </c>
      <c r="Y20" s="122">
        <v>2099630.5167025765</v>
      </c>
      <c r="Z20" s="122">
        <v>2122080.2990440149</v>
      </c>
      <c r="AA20" s="122">
        <v>2143704.1787949256</v>
      </c>
      <c r="AB20" s="122">
        <v>2165960.5783750876</v>
      </c>
      <c r="AC20" s="122">
        <v>2188372.8114237385</v>
      </c>
      <c r="AD20" s="122">
        <v>2211006.4208406825</v>
      </c>
      <c r="AE20" s="122">
        <v>2233992.7997173523</v>
      </c>
      <c r="AF20" s="122">
        <v>2257267.0524862851</v>
      </c>
      <c r="AG20" s="122">
        <v>2279911.3280212604</v>
      </c>
      <c r="AH20" s="122">
        <v>2303781.3729279726</v>
      </c>
      <c r="AI20" s="122">
        <v>2325698.1916709747</v>
      </c>
      <c r="AJ20" s="122">
        <v>2347926.8172440282</v>
      </c>
      <c r="AK20" s="122">
        <v>2370254.6484009484</v>
      </c>
      <c r="AL20" s="122">
        <v>2392985.2423812579</v>
      </c>
      <c r="AM20" s="122">
        <v>2416088.225531755</v>
      </c>
      <c r="AN20" s="122">
        <v>2439918.3859962123</v>
      </c>
      <c r="AO20" s="122">
        <v>2463756.2700290247</v>
      </c>
      <c r="AP20" s="122">
        <v>2487942.6658614138</v>
      </c>
      <c r="AQ20" s="122">
        <v>2513556.3729801159</v>
      </c>
      <c r="AR20" s="122">
        <v>2540250.5252317274</v>
      </c>
      <c r="AS20" s="122">
        <v>2567152.508697839</v>
      </c>
      <c r="AT20" s="122">
        <v>2595054.7111772476</v>
      </c>
      <c r="AU20" s="122">
        <v>2623260.1205451088</v>
      </c>
      <c r="AV20" s="122">
        <v>2651441.4053014121</v>
      </c>
      <c r="AW20" s="122">
        <v>2679663.9746437958</v>
      </c>
      <c r="AX20" s="122">
        <v>2708291.5273457896</v>
      </c>
      <c r="AY20" s="122">
        <v>2736986.2544657695</v>
      </c>
      <c r="AZ20" s="122">
        <v>2766402.3477147222</v>
      </c>
    </row>
    <row r="21" spans="1:52">
      <c r="A21" s="85" t="s">
        <v>125</v>
      </c>
      <c r="B21" s="122">
        <v>405463.75464222394</v>
      </c>
      <c r="C21" s="122">
        <v>388048.30225225701</v>
      </c>
      <c r="D21" s="122">
        <v>385983.19255303103</v>
      </c>
      <c r="E21" s="122">
        <v>394375.26875462395</v>
      </c>
      <c r="F21" s="122">
        <v>419326.37026043306</v>
      </c>
      <c r="G21" s="122">
        <v>416024.18045013293</v>
      </c>
      <c r="H21" s="122">
        <v>438164.92025294504</v>
      </c>
      <c r="I21" s="122">
        <v>452000.00000000006</v>
      </c>
      <c r="J21" s="122">
        <v>442763</v>
      </c>
      <c r="K21" s="122">
        <v>363541</v>
      </c>
      <c r="L21" s="122">
        <v>393531</v>
      </c>
      <c r="M21" s="122">
        <v>422096.99999999988</v>
      </c>
      <c r="N21" s="122">
        <v>406661.00000000012</v>
      </c>
      <c r="O21" s="122">
        <v>406720.00000000006</v>
      </c>
      <c r="P21" s="122">
        <v>410824</v>
      </c>
      <c r="Q21" s="122">
        <v>417539.99999999994</v>
      </c>
      <c r="R21" s="122">
        <v>413915.77645407344</v>
      </c>
      <c r="S21" s="122">
        <v>428265.97650265659</v>
      </c>
      <c r="T21" s="122">
        <v>441376.63869363326</v>
      </c>
      <c r="U21" s="122">
        <v>452209.91522310517</v>
      </c>
      <c r="V21" s="122">
        <v>461581.33974188392</v>
      </c>
      <c r="W21" s="122">
        <v>470146.31261044927</v>
      </c>
      <c r="X21" s="122">
        <v>478042.76623499551</v>
      </c>
      <c r="Y21" s="122">
        <v>485218.86262032448</v>
      </c>
      <c r="Z21" s="122">
        <v>492150.76100312395</v>
      </c>
      <c r="AA21" s="122">
        <v>499181.96242935891</v>
      </c>
      <c r="AB21" s="122">
        <v>505885.45831654139</v>
      </c>
      <c r="AC21" s="122">
        <v>512575.95055932424</v>
      </c>
      <c r="AD21" s="122">
        <v>519211.29859154217</v>
      </c>
      <c r="AE21" s="122">
        <v>525845.558074806</v>
      </c>
      <c r="AF21" s="122">
        <v>532381.5323271458</v>
      </c>
      <c r="AG21" s="122">
        <v>538232.10065193707</v>
      </c>
      <c r="AH21" s="122">
        <v>543839.41369626229</v>
      </c>
      <c r="AI21" s="122">
        <v>549595.84585636912</v>
      </c>
      <c r="AJ21" s="122">
        <v>555308.38912928756</v>
      </c>
      <c r="AK21" s="122">
        <v>561042.29153780732</v>
      </c>
      <c r="AL21" s="122">
        <v>566742.44284541311</v>
      </c>
      <c r="AM21" s="122">
        <v>572579.7761990719</v>
      </c>
      <c r="AN21" s="122">
        <v>578504.77675527032</v>
      </c>
      <c r="AO21" s="122">
        <v>584509.27877510502</v>
      </c>
      <c r="AP21" s="122">
        <v>590601.22703369404</v>
      </c>
      <c r="AQ21" s="122">
        <v>596772.40424829163</v>
      </c>
      <c r="AR21" s="122">
        <v>603092.20054131362</v>
      </c>
      <c r="AS21" s="122">
        <v>609520.81479208358</v>
      </c>
      <c r="AT21" s="122">
        <v>615851.39320016163</v>
      </c>
      <c r="AU21" s="122">
        <v>622317.31130481057</v>
      </c>
      <c r="AV21" s="122">
        <v>628725.6541070143</v>
      </c>
      <c r="AW21" s="122">
        <v>635261.69824812794</v>
      </c>
      <c r="AX21" s="122">
        <v>641693.31005809898</v>
      </c>
      <c r="AY21" s="122">
        <v>648088.96463366225</v>
      </c>
      <c r="AZ21" s="122">
        <v>654512.16305727884</v>
      </c>
    </row>
    <row r="22" spans="1:52">
      <c r="A22" s="85" t="s">
        <v>119</v>
      </c>
      <c r="B22" s="119">
        <v>22827.113445049567</v>
      </c>
      <c r="C22" s="119">
        <v>22555.824825839878</v>
      </c>
      <c r="D22" s="119">
        <v>22996.330701415056</v>
      </c>
      <c r="E22" s="119">
        <v>24054.310523017546</v>
      </c>
      <c r="F22" s="119">
        <v>26524.541662078311</v>
      </c>
      <c r="G22" s="119">
        <v>27717.838909666614</v>
      </c>
      <c r="H22" s="119">
        <v>29929.498024734337</v>
      </c>
      <c r="I22" s="119">
        <v>32081.573728900494</v>
      </c>
      <c r="J22" s="119">
        <v>33105.081796280283</v>
      </c>
      <c r="K22" s="119">
        <v>28850.754184529276</v>
      </c>
      <c r="L22" s="119">
        <v>34448.125586390997</v>
      </c>
      <c r="M22" s="119">
        <v>35309.049074068593</v>
      </c>
      <c r="N22" s="119">
        <v>34254.352604151616</v>
      </c>
      <c r="O22" s="119">
        <v>34209.993892359569</v>
      </c>
      <c r="P22" s="119">
        <v>35992.40675017731</v>
      </c>
      <c r="Q22" s="119">
        <v>36698.914251144692</v>
      </c>
      <c r="R22" s="119">
        <v>38203.919286234304</v>
      </c>
      <c r="S22" s="119">
        <v>40242.31317745713</v>
      </c>
      <c r="T22" s="119">
        <v>42360.676820428351</v>
      </c>
      <c r="U22" s="119">
        <v>44327.457214935588</v>
      </c>
      <c r="V22" s="119">
        <v>46163.892880925581</v>
      </c>
      <c r="W22" s="119">
        <v>48003.718784647332</v>
      </c>
      <c r="X22" s="119">
        <v>49804.281217789234</v>
      </c>
      <c r="Y22" s="119">
        <v>51547.530467593489</v>
      </c>
      <c r="Z22" s="119">
        <v>53261.968434903312</v>
      </c>
      <c r="AA22" s="119">
        <v>54869.54030308377</v>
      </c>
      <c r="AB22" s="119">
        <v>56468.142839181834</v>
      </c>
      <c r="AC22" s="119">
        <v>58114.982776581135</v>
      </c>
      <c r="AD22" s="119">
        <v>59848.829716741166</v>
      </c>
      <c r="AE22" s="119">
        <v>61805.141470493094</v>
      </c>
      <c r="AF22" s="119">
        <v>63659.820484386037</v>
      </c>
      <c r="AG22" s="119">
        <v>65564.909239440589</v>
      </c>
      <c r="AH22" s="119">
        <v>67657.319697293438</v>
      </c>
      <c r="AI22" s="119">
        <v>69495.11578088344</v>
      </c>
      <c r="AJ22" s="119">
        <v>71377.793175754079</v>
      </c>
      <c r="AK22" s="119">
        <v>73226.038937549441</v>
      </c>
      <c r="AL22" s="119">
        <v>75129.292803647812</v>
      </c>
      <c r="AM22" s="119">
        <v>77304.779534800298</v>
      </c>
      <c r="AN22" s="119">
        <v>79259.987762687553</v>
      </c>
      <c r="AO22" s="119">
        <v>81283.697202556374</v>
      </c>
      <c r="AP22" s="119">
        <v>83455.726696460028</v>
      </c>
      <c r="AQ22" s="119">
        <v>85620.543809056515</v>
      </c>
      <c r="AR22" s="119">
        <v>87955.236317559844</v>
      </c>
      <c r="AS22" s="119">
        <v>90158.732371017715</v>
      </c>
      <c r="AT22" s="119">
        <v>92379.094941882242</v>
      </c>
      <c r="AU22" s="119">
        <v>94561.143839264885</v>
      </c>
      <c r="AV22" s="119">
        <v>97124.085540934902</v>
      </c>
      <c r="AW22" s="119">
        <v>99450.452946534511</v>
      </c>
      <c r="AX22" s="119">
        <v>101481.30190756124</v>
      </c>
      <c r="AY22" s="119">
        <v>103876.76050905585</v>
      </c>
      <c r="AZ22" s="119">
        <v>105867.86110189273</v>
      </c>
    </row>
    <row r="23" spans="1:52">
      <c r="A23" s="87" t="s">
        <v>126</v>
      </c>
      <c r="B23" s="120">
        <v>2163.7975768716478</v>
      </c>
      <c r="C23" s="120">
        <v>2172.6294037160228</v>
      </c>
      <c r="D23" s="120">
        <v>2119.6384426497766</v>
      </c>
      <c r="E23" s="120">
        <v>2137.3020963385256</v>
      </c>
      <c r="F23" s="120">
        <v>2216.7885379378918</v>
      </c>
      <c r="G23" s="120">
        <v>2278.6113258485107</v>
      </c>
      <c r="H23" s="120">
        <v>2349.2659406035027</v>
      </c>
      <c r="I23" s="120">
        <v>2428.7523822028706</v>
      </c>
      <c r="J23" s="120">
        <v>2382.5351073521597</v>
      </c>
      <c r="K23" s="120">
        <v>2222.9046108357502</v>
      </c>
      <c r="L23" s="120">
        <v>2312.66707531467</v>
      </c>
      <c r="M23" s="120">
        <v>2283.7075151925292</v>
      </c>
      <c r="N23" s="120">
        <v>2273.3540514378897</v>
      </c>
      <c r="O23" s="120">
        <v>2244.633158059009</v>
      </c>
      <c r="P23" s="120">
        <v>2537.6028377300095</v>
      </c>
      <c r="Q23" s="120">
        <v>2559.3931595932099</v>
      </c>
      <c r="R23" s="120">
        <v>2693.2301059772317</v>
      </c>
      <c r="S23" s="120">
        <v>2908.9799639810635</v>
      </c>
      <c r="T23" s="120">
        <v>3138.8071412619202</v>
      </c>
      <c r="U23" s="120">
        <v>3356.1665723572924</v>
      </c>
      <c r="V23" s="120">
        <v>3560.987967991231</v>
      </c>
      <c r="W23" s="120">
        <v>3763.2755163735474</v>
      </c>
      <c r="X23" s="120">
        <v>3976.9710706228884</v>
      </c>
      <c r="Y23" s="120">
        <v>4174.7828734738459</v>
      </c>
      <c r="Z23" s="120">
        <v>4380.4701210785424</v>
      </c>
      <c r="AA23" s="120">
        <v>4604.257052643582</v>
      </c>
      <c r="AB23" s="120">
        <v>4848.2531604183159</v>
      </c>
      <c r="AC23" s="120">
        <v>5105.7519721568324</v>
      </c>
      <c r="AD23" s="120">
        <v>5375.8165504327235</v>
      </c>
      <c r="AE23" s="120">
        <v>5655.7152022302289</v>
      </c>
      <c r="AF23" s="120">
        <v>5926.0526581407812</v>
      </c>
      <c r="AG23" s="120">
        <v>6206.7578605858671</v>
      </c>
      <c r="AH23" s="120">
        <v>6510.1690465933507</v>
      </c>
      <c r="AI23" s="120">
        <v>6796.8678252453865</v>
      </c>
      <c r="AJ23" s="120">
        <v>7094.3922714046857</v>
      </c>
      <c r="AK23" s="120">
        <v>7387.7945186318248</v>
      </c>
      <c r="AL23" s="120">
        <v>7690.3525877981992</v>
      </c>
      <c r="AM23" s="120">
        <v>8021.5745948540089</v>
      </c>
      <c r="AN23" s="120">
        <v>8331.6158798342622</v>
      </c>
      <c r="AO23" s="120">
        <v>8651.2018470115891</v>
      </c>
      <c r="AP23" s="120">
        <v>8993.5162620605843</v>
      </c>
      <c r="AQ23" s="120">
        <v>9342.2374539898756</v>
      </c>
      <c r="AR23" s="120">
        <v>9710.1621718756542</v>
      </c>
      <c r="AS23" s="120">
        <v>10066.870569742268</v>
      </c>
      <c r="AT23" s="120">
        <v>10425.59753638728</v>
      </c>
      <c r="AU23" s="120">
        <v>10784.948025951935</v>
      </c>
      <c r="AV23" s="120">
        <v>11184.380207932805</v>
      </c>
      <c r="AW23" s="120">
        <v>11557.80362328808</v>
      </c>
      <c r="AX23" s="120">
        <v>11892.686409712935</v>
      </c>
      <c r="AY23" s="120">
        <v>12270.671049014039</v>
      </c>
      <c r="AZ23" s="120">
        <v>12597.8104589344</v>
      </c>
    </row>
    <row r="24" spans="1:52">
      <c r="A24" s="91" t="s">
        <v>122</v>
      </c>
      <c r="B24" s="122">
        <v>20663.315868177917</v>
      </c>
      <c r="C24" s="122">
        <v>20383.195422123856</v>
      </c>
      <c r="D24" s="122">
        <v>20876.692258765281</v>
      </c>
      <c r="E24" s="122">
        <v>21917.008426679022</v>
      </c>
      <c r="F24" s="122">
        <v>24307.753124140418</v>
      </c>
      <c r="G24" s="122">
        <v>25439.227583818105</v>
      </c>
      <c r="H24" s="122">
        <v>27580.232084130836</v>
      </c>
      <c r="I24" s="122">
        <v>29652.821346697623</v>
      </c>
      <c r="J24" s="122">
        <v>30722.546688928127</v>
      </c>
      <c r="K24" s="122">
        <v>26627.849573693526</v>
      </c>
      <c r="L24" s="122">
        <v>32135.458511076329</v>
      </c>
      <c r="M24" s="122">
        <v>33025.341558876062</v>
      </c>
      <c r="N24" s="122">
        <v>31980.998552713725</v>
      </c>
      <c r="O24" s="122">
        <v>31965.360734300557</v>
      </c>
      <c r="P24" s="122">
        <v>33454.8039124473</v>
      </c>
      <c r="Q24" s="122">
        <v>34139.521091551484</v>
      </c>
      <c r="R24" s="122">
        <v>35510.689180257075</v>
      </c>
      <c r="S24" s="122">
        <v>37333.333213476064</v>
      </c>
      <c r="T24" s="122">
        <v>39221.869679166433</v>
      </c>
      <c r="U24" s="122">
        <v>40971.290642578293</v>
      </c>
      <c r="V24" s="122">
        <v>42602.904912934348</v>
      </c>
      <c r="W24" s="122">
        <v>44240.443268273782</v>
      </c>
      <c r="X24" s="122">
        <v>45827.310147166347</v>
      </c>
      <c r="Y24" s="122">
        <v>47372.747594119646</v>
      </c>
      <c r="Z24" s="122">
        <v>48881.49831382477</v>
      </c>
      <c r="AA24" s="122">
        <v>50265.283250440189</v>
      </c>
      <c r="AB24" s="122">
        <v>51619.889678763517</v>
      </c>
      <c r="AC24" s="122">
        <v>53009.230804424304</v>
      </c>
      <c r="AD24" s="122">
        <v>54473.013166308439</v>
      </c>
      <c r="AE24" s="122">
        <v>56149.426268262869</v>
      </c>
      <c r="AF24" s="122">
        <v>57733.767826245254</v>
      </c>
      <c r="AG24" s="122">
        <v>59358.151378854724</v>
      </c>
      <c r="AH24" s="122">
        <v>61147.150650700089</v>
      </c>
      <c r="AI24" s="122">
        <v>62698.247955638057</v>
      </c>
      <c r="AJ24" s="122">
        <v>64283.400904349386</v>
      </c>
      <c r="AK24" s="122">
        <v>65838.244418917617</v>
      </c>
      <c r="AL24" s="122">
        <v>67438.940215849609</v>
      </c>
      <c r="AM24" s="122">
        <v>69283.204939946285</v>
      </c>
      <c r="AN24" s="122">
        <v>70928.371882853287</v>
      </c>
      <c r="AO24" s="122">
        <v>72632.495355544786</v>
      </c>
      <c r="AP24" s="122">
        <v>74462.210434399443</v>
      </c>
      <c r="AQ24" s="122">
        <v>76278.306355066641</v>
      </c>
      <c r="AR24" s="122">
        <v>78245.074145684193</v>
      </c>
      <c r="AS24" s="122">
        <v>80091.861801275445</v>
      </c>
      <c r="AT24" s="122">
        <v>81953.497405494956</v>
      </c>
      <c r="AU24" s="122">
        <v>83776.195813312952</v>
      </c>
      <c r="AV24" s="122">
        <v>85939.705333002101</v>
      </c>
      <c r="AW24" s="122">
        <v>87892.649323246427</v>
      </c>
      <c r="AX24" s="122">
        <v>89588.61549784831</v>
      </c>
      <c r="AY24" s="122">
        <v>91606.089460041811</v>
      </c>
      <c r="AZ24" s="122">
        <v>93270.050642958333</v>
      </c>
    </row>
    <row r="25" spans="1:52">
      <c r="A25" s="85" t="s">
        <v>127</v>
      </c>
      <c r="B25" s="119">
        <v>350459.06132213894</v>
      </c>
      <c r="C25" s="119">
        <v>349291.78169197193</v>
      </c>
      <c r="D25" s="119">
        <v>360189.89483269065</v>
      </c>
      <c r="E25" s="119">
        <v>344409.73954010021</v>
      </c>
      <c r="F25" s="119">
        <v>361811.67752179503</v>
      </c>
      <c r="G25" s="119">
        <v>374141.39497107489</v>
      </c>
      <c r="H25" s="119">
        <v>395182.87702502683</v>
      </c>
      <c r="I25" s="119">
        <v>394777.21832717548</v>
      </c>
      <c r="J25" s="119">
        <v>370201.48481328669</v>
      </c>
      <c r="K25" s="119">
        <v>347074.24635925633</v>
      </c>
      <c r="L25" s="119">
        <v>365300.28280934633</v>
      </c>
      <c r="M25" s="119">
        <v>342094.86439277162</v>
      </c>
      <c r="N25" s="119">
        <v>336992.84831028245</v>
      </c>
      <c r="O25" s="119">
        <v>325230.78909464728</v>
      </c>
      <c r="P25" s="119">
        <v>318436.56198961369</v>
      </c>
      <c r="Q25" s="119">
        <v>319403.03430302371</v>
      </c>
      <c r="R25" s="119">
        <v>324143.40580291767</v>
      </c>
      <c r="S25" s="119">
        <v>330557.59317229921</v>
      </c>
      <c r="T25" s="119">
        <v>336489.03653671325</v>
      </c>
      <c r="U25" s="119">
        <v>341931.32307831862</v>
      </c>
      <c r="V25" s="119">
        <v>346497.24666628288</v>
      </c>
      <c r="W25" s="119">
        <v>351144.65988791885</v>
      </c>
      <c r="X25" s="119">
        <v>355421.1056227379</v>
      </c>
      <c r="Y25" s="119">
        <v>360075.5827734691</v>
      </c>
      <c r="Z25" s="119">
        <v>364512.08338418207</v>
      </c>
      <c r="AA25" s="119">
        <v>368781.54610894038</v>
      </c>
      <c r="AB25" s="119">
        <v>373183.8046366378</v>
      </c>
      <c r="AC25" s="119">
        <v>377623.64139587607</v>
      </c>
      <c r="AD25" s="119">
        <v>382054.99911280093</v>
      </c>
      <c r="AE25" s="119">
        <v>386491.1052741094</v>
      </c>
      <c r="AF25" s="119">
        <v>390924.13748226245</v>
      </c>
      <c r="AG25" s="119">
        <v>395420.66770938219</v>
      </c>
      <c r="AH25" s="119">
        <v>399966.13731439668</v>
      </c>
      <c r="AI25" s="119">
        <v>404404.39915571362</v>
      </c>
      <c r="AJ25" s="119">
        <v>408934.44123032165</v>
      </c>
      <c r="AK25" s="119">
        <v>413570.76331965515</v>
      </c>
      <c r="AL25" s="119">
        <v>418326.42251854844</v>
      </c>
      <c r="AM25" s="119">
        <v>423242.25372141204</v>
      </c>
      <c r="AN25" s="119">
        <v>428313.08285915211</v>
      </c>
      <c r="AO25" s="119">
        <v>433521.01288114511</v>
      </c>
      <c r="AP25" s="119">
        <v>438975.8486596513</v>
      </c>
      <c r="AQ25" s="119">
        <v>444659.61347000505</v>
      </c>
      <c r="AR25" s="119">
        <v>450369.17052052449</v>
      </c>
      <c r="AS25" s="119">
        <v>456287.44370685262</v>
      </c>
      <c r="AT25" s="119">
        <v>462385.07638003142</v>
      </c>
      <c r="AU25" s="119">
        <v>468752.18107775401</v>
      </c>
      <c r="AV25" s="119">
        <v>475327.05440180312</v>
      </c>
      <c r="AW25" s="119">
        <v>481964.61025687971</v>
      </c>
      <c r="AX25" s="119">
        <v>488707.02551783808</v>
      </c>
      <c r="AY25" s="119">
        <v>495507.99906391313</v>
      </c>
      <c r="AZ25" s="119">
        <v>502364.11802722246</v>
      </c>
    </row>
    <row r="26" spans="1:52">
      <c r="A26" s="113" t="s">
        <v>128</v>
      </c>
      <c r="B26" s="121">
        <v>217225.17572213893</v>
      </c>
      <c r="C26" s="121">
        <v>217474.53809197192</v>
      </c>
      <c r="D26" s="121">
        <v>228526.87183269067</v>
      </c>
      <c r="E26" s="121">
        <v>221723.65434010018</v>
      </c>
      <c r="F26" s="121">
        <v>225965.52652179499</v>
      </c>
      <c r="G26" s="121">
        <v>236459.42057107485</v>
      </c>
      <c r="H26" s="121">
        <v>257771.90792502684</v>
      </c>
      <c r="I26" s="121">
        <v>250569.21832717548</v>
      </c>
      <c r="J26" s="121">
        <v>226391.48481328672</v>
      </c>
      <c r="K26" s="121">
        <v>220050.2463592563</v>
      </c>
      <c r="L26" s="121">
        <v>216186.28280934633</v>
      </c>
      <c r="M26" s="121">
        <v>204740.86439277159</v>
      </c>
      <c r="N26" s="121">
        <v>192644.84831028248</v>
      </c>
      <c r="O26" s="121">
        <v>178122.78909464728</v>
      </c>
      <c r="P26" s="121">
        <v>172919.56198961375</v>
      </c>
      <c r="Q26" s="121">
        <v>177714.03430302368</v>
      </c>
      <c r="R26" s="121">
        <v>179810.4621011625</v>
      </c>
      <c r="S26" s="121">
        <v>182680.61101249675</v>
      </c>
      <c r="T26" s="121">
        <v>185356.49443371742</v>
      </c>
      <c r="U26" s="121">
        <v>187820.41474396118</v>
      </c>
      <c r="V26" s="121">
        <v>189635.21739441925</v>
      </c>
      <c r="W26" s="121">
        <v>191734.61771965981</v>
      </c>
      <c r="X26" s="121">
        <v>193684.60564801877</v>
      </c>
      <c r="Y26" s="121">
        <v>195743.72029926578</v>
      </c>
      <c r="Z26" s="121">
        <v>197757.03631941171</v>
      </c>
      <c r="AA26" s="121">
        <v>199684.34917642581</v>
      </c>
      <c r="AB26" s="121">
        <v>201833.03365962306</v>
      </c>
      <c r="AC26" s="121">
        <v>204020.59019627635</v>
      </c>
      <c r="AD26" s="121">
        <v>206188.17873516952</v>
      </c>
      <c r="AE26" s="121">
        <v>208350.91157840026</v>
      </c>
      <c r="AF26" s="121">
        <v>210526.46206327921</v>
      </c>
      <c r="AG26" s="121">
        <v>212743.44682264896</v>
      </c>
      <c r="AH26" s="121">
        <v>215021.50613444144</v>
      </c>
      <c r="AI26" s="121">
        <v>217165.86082369843</v>
      </c>
      <c r="AJ26" s="121">
        <v>219361.73700381341</v>
      </c>
      <c r="AK26" s="121">
        <v>221613.65119488791</v>
      </c>
      <c r="AL26" s="121">
        <v>223924.45962048936</v>
      </c>
      <c r="AM26" s="121">
        <v>226304.58064009863</v>
      </c>
      <c r="AN26" s="121">
        <v>228746.96700743432</v>
      </c>
      <c r="AO26" s="121">
        <v>231244.40966788528</v>
      </c>
      <c r="AP26" s="121">
        <v>233865.01168694996</v>
      </c>
      <c r="AQ26" s="121">
        <v>236637.33918211769</v>
      </c>
      <c r="AR26" s="121">
        <v>239388.49979665549</v>
      </c>
      <c r="AS26" s="121">
        <v>242267.71267290824</v>
      </c>
      <c r="AT26" s="121">
        <v>245261.91437715516</v>
      </c>
      <c r="AU26" s="121">
        <v>248449.66516808132</v>
      </c>
      <c r="AV26" s="121">
        <v>251796.00039910033</v>
      </c>
      <c r="AW26" s="121">
        <v>255175.92565321518</v>
      </c>
      <c r="AX26" s="121">
        <v>258629.06168582951</v>
      </c>
      <c r="AY26" s="121">
        <v>262141.8085324805</v>
      </c>
      <c r="AZ26" s="121">
        <v>265681.09120865795</v>
      </c>
    </row>
    <row r="27" spans="1:52">
      <c r="A27" s="91" t="s">
        <v>129</v>
      </c>
      <c r="B27" s="122">
        <v>133233.88560000001</v>
      </c>
      <c r="C27" s="122">
        <v>131817.24359999999</v>
      </c>
      <c r="D27" s="122">
        <v>131663.02299999999</v>
      </c>
      <c r="E27" s="122">
        <v>122686.0852</v>
      </c>
      <c r="F27" s="122">
        <v>135846.15100000001</v>
      </c>
      <c r="G27" s="122">
        <v>137681.97440000001</v>
      </c>
      <c r="H27" s="122">
        <v>137410.96909999999</v>
      </c>
      <c r="I27" s="122">
        <v>144208</v>
      </c>
      <c r="J27" s="122">
        <v>143810</v>
      </c>
      <c r="K27" s="122">
        <v>127024</v>
      </c>
      <c r="L27" s="122">
        <v>149114</v>
      </c>
      <c r="M27" s="122">
        <v>137354</v>
      </c>
      <c r="N27" s="122">
        <v>144348</v>
      </c>
      <c r="O27" s="122">
        <v>147107.99999999997</v>
      </c>
      <c r="P27" s="122">
        <v>145516.99999999994</v>
      </c>
      <c r="Q27" s="122">
        <v>141689</v>
      </c>
      <c r="R27" s="122">
        <v>144332.94370175517</v>
      </c>
      <c r="S27" s="122">
        <v>147876.98215980243</v>
      </c>
      <c r="T27" s="122">
        <v>151132.54210299582</v>
      </c>
      <c r="U27" s="122">
        <v>154110.9083343574</v>
      </c>
      <c r="V27" s="122">
        <v>156862.02927186363</v>
      </c>
      <c r="W27" s="122">
        <v>159410.04216825904</v>
      </c>
      <c r="X27" s="122">
        <v>161736.49997471916</v>
      </c>
      <c r="Y27" s="122">
        <v>164331.86247420331</v>
      </c>
      <c r="Z27" s="122">
        <v>166755.04706477033</v>
      </c>
      <c r="AA27" s="122">
        <v>169097.19693251455</v>
      </c>
      <c r="AB27" s="122">
        <v>171350.77097701473</v>
      </c>
      <c r="AC27" s="122">
        <v>173603.05119959975</v>
      </c>
      <c r="AD27" s="122">
        <v>175866.82037763137</v>
      </c>
      <c r="AE27" s="122">
        <v>178140.19369570911</v>
      </c>
      <c r="AF27" s="122">
        <v>180397.67541898327</v>
      </c>
      <c r="AG27" s="122">
        <v>182677.22088673324</v>
      </c>
      <c r="AH27" s="122">
        <v>184944.63117995526</v>
      </c>
      <c r="AI27" s="122">
        <v>187238.53833201516</v>
      </c>
      <c r="AJ27" s="122">
        <v>189572.70422650824</v>
      </c>
      <c r="AK27" s="122">
        <v>191957.11212476724</v>
      </c>
      <c r="AL27" s="122">
        <v>194401.96289805911</v>
      </c>
      <c r="AM27" s="122">
        <v>196937.67308131343</v>
      </c>
      <c r="AN27" s="122">
        <v>199566.11585171783</v>
      </c>
      <c r="AO27" s="122">
        <v>202276.60321325983</v>
      </c>
      <c r="AP27" s="122">
        <v>205110.83697270133</v>
      </c>
      <c r="AQ27" s="122">
        <v>208022.27428788735</v>
      </c>
      <c r="AR27" s="122">
        <v>210980.670723869</v>
      </c>
      <c r="AS27" s="122">
        <v>214019.73103394441</v>
      </c>
      <c r="AT27" s="122">
        <v>217123.16200287623</v>
      </c>
      <c r="AU27" s="122">
        <v>220302.51590967269</v>
      </c>
      <c r="AV27" s="122">
        <v>223531.05400270279</v>
      </c>
      <c r="AW27" s="122">
        <v>226788.68460366453</v>
      </c>
      <c r="AX27" s="122">
        <v>230077.96383200854</v>
      </c>
      <c r="AY27" s="122">
        <v>233366.19053143263</v>
      </c>
      <c r="AZ27" s="122">
        <v>236683.02681856451</v>
      </c>
    </row>
    <row r="28" spans="1:52">
      <c r="A28" s="115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>
      <c r="A29" s="9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>
      <c r="A30" s="81" t="s">
        <v>113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97" t="s">
        <v>173</v>
      </c>
      <c r="B31" s="128">
        <v>4956235.6415717788</v>
      </c>
      <c r="C31" s="128">
        <v>5046193.0327149155</v>
      </c>
      <c r="D31" s="128">
        <v>5115373.2978105107</v>
      </c>
      <c r="E31" s="128">
        <v>5157472.4367630687</v>
      </c>
      <c r="F31" s="128">
        <v>5218751.4707754841</v>
      </c>
      <c r="G31" s="128">
        <v>5177028.2378330706</v>
      </c>
      <c r="H31" s="128">
        <v>5215142.6625919873</v>
      </c>
      <c r="I31" s="128">
        <v>5271046.8098263731</v>
      </c>
      <c r="J31" s="128">
        <v>5292494.7945104055</v>
      </c>
      <c r="K31" s="128">
        <v>5340302.2349972008</v>
      </c>
      <c r="L31" s="128">
        <v>5286827.6169159124</v>
      </c>
      <c r="M31" s="128">
        <v>5257158.6186905596</v>
      </c>
      <c r="N31" s="128">
        <v>5158724.7435121648</v>
      </c>
      <c r="O31" s="128">
        <v>5207652.9516557772</v>
      </c>
      <c r="P31" s="128">
        <v>5272435.3428030759</v>
      </c>
      <c r="Q31" s="128">
        <v>5387885.2102444749</v>
      </c>
      <c r="R31" s="128">
        <v>5520274.8147117291</v>
      </c>
      <c r="S31" s="128">
        <v>5652635.5417423882</v>
      </c>
      <c r="T31" s="128">
        <v>5749108.8372648656</v>
      </c>
      <c r="U31" s="128">
        <v>5826993.7065583039</v>
      </c>
      <c r="V31" s="128">
        <v>5884882.1114912294</v>
      </c>
      <c r="W31" s="128">
        <v>5932887.5580965206</v>
      </c>
      <c r="X31" s="128">
        <v>5970573.2550912416</v>
      </c>
      <c r="Y31" s="128">
        <v>6004251.4800058724</v>
      </c>
      <c r="Z31" s="128">
        <v>6036800.5987413852</v>
      </c>
      <c r="AA31" s="128">
        <v>6071827.3734947359</v>
      </c>
      <c r="AB31" s="128">
        <v>6103540.2754270183</v>
      </c>
      <c r="AC31" s="128">
        <v>6136895.4891142743</v>
      </c>
      <c r="AD31" s="128">
        <v>6170529.7895988598</v>
      </c>
      <c r="AE31" s="128">
        <v>6203828.3919162378</v>
      </c>
      <c r="AF31" s="128">
        <v>6237886.0714271115</v>
      </c>
      <c r="AG31" s="128">
        <v>6271597.4366068309</v>
      </c>
      <c r="AH31" s="128">
        <v>6302779.7037596619</v>
      </c>
      <c r="AI31" s="128">
        <v>6332051.3444338143</v>
      </c>
      <c r="AJ31" s="128">
        <v>6360401.6981983306</v>
      </c>
      <c r="AK31" s="128">
        <v>6386711.4169503255</v>
      </c>
      <c r="AL31" s="128">
        <v>6411393.4274018705</v>
      </c>
      <c r="AM31" s="128">
        <v>6434799.3843657076</v>
      </c>
      <c r="AN31" s="128">
        <v>6457880.3352712551</v>
      </c>
      <c r="AO31" s="128">
        <v>6485085.3111518146</v>
      </c>
      <c r="AP31" s="128">
        <v>6514352.6152412528</v>
      </c>
      <c r="AQ31" s="128">
        <v>6543430.7752852347</v>
      </c>
      <c r="AR31" s="128">
        <v>6571987.4754772801</v>
      </c>
      <c r="AS31" s="128">
        <v>6601306.0887887711</v>
      </c>
      <c r="AT31" s="128">
        <v>6630748.3453032449</v>
      </c>
      <c r="AU31" s="128">
        <v>6660659.661754488</v>
      </c>
      <c r="AV31" s="128">
        <v>6689879.9085641801</v>
      </c>
      <c r="AW31" s="128">
        <v>6721121.5495139193</v>
      </c>
      <c r="AX31" s="128">
        <v>6754385.9516993063</v>
      </c>
      <c r="AY31" s="128">
        <v>6787905.1907533314</v>
      </c>
      <c r="AZ31" s="128">
        <v>6822764.593018298</v>
      </c>
    </row>
    <row r="32" spans="1:52">
      <c r="A32" s="99" t="s">
        <v>114</v>
      </c>
      <c r="B32" s="129">
        <v>104150.52535982964</v>
      </c>
      <c r="C32" s="129">
        <v>108407.72065375032</v>
      </c>
      <c r="D32" s="129">
        <v>110039.80362883772</v>
      </c>
      <c r="E32" s="129">
        <v>113107.71446926624</v>
      </c>
      <c r="F32" s="129">
        <v>117119.7248381871</v>
      </c>
      <c r="G32" s="129">
        <v>120104.79928295294</v>
      </c>
      <c r="H32" s="129">
        <v>119588.88140983072</v>
      </c>
      <c r="I32" s="129">
        <v>115369.12966162719</v>
      </c>
      <c r="J32" s="129">
        <v>120551.56273126867</v>
      </c>
      <c r="K32" s="129">
        <v>117797.01755933602</v>
      </c>
      <c r="L32" s="129">
        <v>119502.36674384336</v>
      </c>
      <c r="M32" s="129">
        <v>122250.96666502686</v>
      </c>
      <c r="N32" s="129">
        <v>122451.57177330548</v>
      </c>
      <c r="O32" s="129">
        <v>122083.38319756024</v>
      </c>
      <c r="P32" s="129">
        <v>124612.57528253864</v>
      </c>
      <c r="Q32" s="129">
        <v>124572.07616194511</v>
      </c>
      <c r="R32" s="129">
        <v>128870.05098045015</v>
      </c>
      <c r="S32" s="129">
        <v>132947.34329930798</v>
      </c>
      <c r="T32" s="129">
        <v>136529.40465290513</v>
      </c>
      <c r="U32" s="129">
        <v>139955.38674518722</v>
      </c>
      <c r="V32" s="129">
        <v>142917.11748003791</v>
      </c>
      <c r="W32" s="129">
        <v>145388.85239920669</v>
      </c>
      <c r="X32" s="129">
        <v>147602.78895562704</v>
      </c>
      <c r="Y32" s="129">
        <v>149604.31673820197</v>
      </c>
      <c r="Z32" s="129">
        <v>151446.35265187759</v>
      </c>
      <c r="AA32" s="129">
        <v>153437.43969676463</v>
      </c>
      <c r="AB32" s="129">
        <v>155281.54253115607</v>
      </c>
      <c r="AC32" s="129">
        <v>157067.983659313</v>
      </c>
      <c r="AD32" s="129">
        <v>158827.38888441681</v>
      </c>
      <c r="AE32" s="129">
        <v>160569.42780178634</v>
      </c>
      <c r="AF32" s="129">
        <v>162315.14610385554</v>
      </c>
      <c r="AG32" s="129">
        <v>164040.93938136729</v>
      </c>
      <c r="AH32" s="129">
        <v>165704.48396105372</v>
      </c>
      <c r="AI32" s="129">
        <v>167296.40828170959</v>
      </c>
      <c r="AJ32" s="129">
        <v>168825.38310097478</v>
      </c>
      <c r="AK32" s="129">
        <v>170299.39961376545</v>
      </c>
      <c r="AL32" s="129">
        <v>171779.4863548307</v>
      </c>
      <c r="AM32" s="129">
        <v>173286.26469608699</v>
      </c>
      <c r="AN32" s="129">
        <v>174786.70874455266</v>
      </c>
      <c r="AO32" s="129">
        <v>176224.14614056962</v>
      </c>
      <c r="AP32" s="129">
        <v>177559.84785471173</v>
      </c>
      <c r="AQ32" s="129">
        <v>178792.47099356551</v>
      </c>
      <c r="AR32" s="129">
        <v>179960.11800169945</v>
      </c>
      <c r="AS32" s="129">
        <v>181147.64457691179</v>
      </c>
      <c r="AT32" s="129">
        <v>182320.2892344858</v>
      </c>
      <c r="AU32" s="129">
        <v>183554.66115850309</v>
      </c>
      <c r="AV32" s="129">
        <v>184764.75971747586</v>
      </c>
      <c r="AW32" s="129">
        <v>185950.90968993076</v>
      </c>
      <c r="AX32" s="129">
        <v>187128.56499147046</v>
      </c>
      <c r="AY32" s="129">
        <v>188291.09899035923</v>
      </c>
      <c r="AZ32" s="129">
        <v>189503.70800031468</v>
      </c>
    </row>
    <row r="33" spans="1:52">
      <c r="A33" s="101" t="s">
        <v>130</v>
      </c>
      <c r="B33" s="130">
        <v>104150.52535982964</v>
      </c>
      <c r="C33" s="130">
        <v>108407.72065375032</v>
      </c>
      <c r="D33" s="130">
        <v>110039.80362883772</v>
      </c>
      <c r="E33" s="130">
        <v>113107.71446926624</v>
      </c>
      <c r="F33" s="130">
        <v>117119.7248381871</v>
      </c>
      <c r="G33" s="130">
        <v>120104.79928295294</v>
      </c>
      <c r="H33" s="130">
        <v>119588.88140983072</v>
      </c>
      <c r="I33" s="130">
        <v>115369.12966162719</v>
      </c>
      <c r="J33" s="130">
        <v>120551.56273126867</v>
      </c>
      <c r="K33" s="130">
        <v>117797.01755933602</v>
      </c>
      <c r="L33" s="130">
        <v>119502.36674384336</v>
      </c>
      <c r="M33" s="130">
        <v>122250.96666502686</v>
      </c>
      <c r="N33" s="130">
        <v>122451.57177330548</v>
      </c>
      <c r="O33" s="130">
        <v>122083.38319756024</v>
      </c>
      <c r="P33" s="130">
        <v>124612.57528253864</v>
      </c>
      <c r="Q33" s="130">
        <v>124572.07616194511</v>
      </c>
      <c r="R33" s="130">
        <v>127184.70886746651</v>
      </c>
      <c r="S33" s="130">
        <v>129391.88845390719</v>
      </c>
      <c r="T33" s="130">
        <v>130968.96528224199</v>
      </c>
      <c r="U33" s="130">
        <v>132205.07296653278</v>
      </c>
      <c r="V33" s="130">
        <v>132833.06004232544</v>
      </c>
      <c r="W33" s="130">
        <v>132790.8455965879</v>
      </c>
      <c r="X33" s="130">
        <v>132278.46492301239</v>
      </c>
      <c r="Y33" s="130">
        <v>131421.19930003161</v>
      </c>
      <c r="Z33" s="130">
        <v>130360.58222587494</v>
      </c>
      <c r="AA33" s="130">
        <v>129431.88296236213</v>
      </c>
      <c r="AB33" s="130">
        <v>128565.5661659239</v>
      </c>
      <c r="AC33" s="130">
        <v>127883.75405248621</v>
      </c>
      <c r="AD33" s="130">
        <v>127413.3724776684</v>
      </c>
      <c r="AE33" s="130">
        <v>127120.12856987426</v>
      </c>
      <c r="AF33" s="130">
        <v>126985.34479132995</v>
      </c>
      <c r="AG33" s="130">
        <v>126917.77556779621</v>
      </c>
      <c r="AH33" s="130">
        <v>126813.14383594632</v>
      </c>
      <c r="AI33" s="130">
        <v>126653.96916506439</v>
      </c>
      <c r="AJ33" s="130">
        <v>126424.19395308835</v>
      </c>
      <c r="AK33" s="130">
        <v>126063.36183021832</v>
      </c>
      <c r="AL33" s="130">
        <v>125608.79913449734</v>
      </c>
      <c r="AM33" s="130">
        <v>125076.1457286434</v>
      </c>
      <c r="AN33" s="130">
        <v>124459.90567223041</v>
      </c>
      <c r="AO33" s="130">
        <v>123750.49379576622</v>
      </c>
      <c r="AP33" s="130">
        <v>122949.7282825845</v>
      </c>
      <c r="AQ33" s="130">
        <v>122068.56203272466</v>
      </c>
      <c r="AR33" s="130">
        <v>121177.13279938289</v>
      </c>
      <c r="AS33" s="130">
        <v>120335.93151675531</v>
      </c>
      <c r="AT33" s="130">
        <v>119507.82224093784</v>
      </c>
      <c r="AU33" s="130">
        <v>118752.91686269108</v>
      </c>
      <c r="AV33" s="130">
        <v>118011.13842401833</v>
      </c>
      <c r="AW33" s="130">
        <v>117300.95276208936</v>
      </c>
      <c r="AX33" s="130">
        <v>116643.48978823386</v>
      </c>
      <c r="AY33" s="130">
        <v>115996.55228132008</v>
      </c>
      <c r="AZ33" s="130">
        <v>115421.95224131513</v>
      </c>
    </row>
    <row r="34" spans="1:52">
      <c r="A34" s="103" t="s">
        <v>131</v>
      </c>
      <c r="B34" s="131">
        <v>104150.52535982964</v>
      </c>
      <c r="C34" s="131">
        <v>108407.72065375032</v>
      </c>
      <c r="D34" s="131">
        <v>110039.80362883772</v>
      </c>
      <c r="E34" s="131">
        <v>113107.71446926624</v>
      </c>
      <c r="F34" s="131">
        <v>117119.7248381871</v>
      </c>
      <c r="G34" s="131">
        <v>120104.79928295294</v>
      </c>
      <c r="H34" s="131">
        <v>119588.88140983072</v>
      </c>
      <c r="I34" s="131">
        <v>115369.12966162719</v>
      </c>
      <c r="J34" s="131">
        <v>120551.56273126867</v>
      </c>
      <c r="K34" s="131">
        <v>117797.01755933602</v>
      </c>
      <c r="L34" s="131">
        <v>119502.36674384336</v>
      </c>
      <c r="M34" s="131">
        <v>122250.96666502686</v>
      </c>
      <c r="N34" s="131">
        <v>122451.57177330548</v>
      </c>
      <c r="O34" s="131">
        <v>122083.38319756024</v>
      </c>
      <c r="P34" s="131">
        <v>124612.57528253864</v>
      </c>
      <c r="Q34" s="131">
        <v>124572.07616194511</v>
      </c>
      <c r="R34" s="131">
        <v>127184.70886746651</v>
      </c>
      <c r="S34" s="131">
        <v>129391.88845390719</v>
      </c>
      <c r="T34" s="131">
        <v>130968.96528224199</v>
      </c>
      <c r="U34" s="131">
        <v>132205.07296653278</v>
      </c>
      <c r="V34" s="131">
        <v>132833.06004232544</v>
      </c>
      <c r="W34" s="131">
        <v>132790.8455965879</v>
      </c>
      <c r="X34" s="131">
        <v>132278.46492301239</v>
      </c>
      <c r="Y34" s="131">
        <v>131421.19930003161</v>
      </c>
      <c r="Z34" s="131">
        <v>130360.58222587494</v>
      </c>
      <c r="AA34" s="131">
        <v>129431.88296236213</v>
      </c>
      <c r="AB34" s="131">
        <v>128565.5661659239</v>
      </c>
      <c r="AC34" s="131">
        <v>127883.75405248621</v>
      </c>
      <c r="AD34" s="131">
        <v>127413.3724776684</v>
      </c>
      <c r="AE34" s="131">
        <v>127120.12856987426</v>
      </c>
      <c r="AF34" s="131">
        <v>126985.34479132995</v>
      </c>
      <c r="AG34" s="131">
        <v>126917.77556779621</v>
      </c>
      <c r="AH34" s="131">
        <v>126813.14383594632</v>
      </c>
      <c r="AI34" s="131">
        <v>126653.96916506439</v>
      </c>
      <c r="AJ34" s="131">
        <v>126424.19395308835</v>
      </c>
      <c r="AK34" s="131">
        <v>126063.36183021832</v>
      </c>
      <c r="AL34" s="131">
        <v>125608.79913449734</v>
      </c>
      <c r="AM34" s="131">
        <v>125076.1457286434</v>
      </c>
      <c r="AN34" s="131">
        <v>124459.90567223041</v>
      </c>
      <c r="AO34" s="131">
        <v>123750.49379576622</v>
      </c>
      <c r="AP34" s="131">
        <v>122949.7282825845</v>
      </c>
      <c r="AQ34" s="131">
        <v>122068.56203272466</v>
      </c>
      <c r="AR34" s="131">
        <v>121177.13279938289</v>
      </c>
      <c r="AS34" s="131">
        <v>120335.93151675531</v>
      </c>
      <c r="AT34" s="131">
        <v>119507.82224093784</v>
      </c>
      <c r="AU34" s="131">
        <v>118752.91686269108</v>
      </c>
      <c r="AV34" s="131">
        <v>118011.13842401833</v>
      </c>
      <c r="AW34" s="131">
        <v>117300.95276208936</v>
      </c>
      <c r="AX34" s="131">
        <v>116643.48978823386</v>
      </c>
      <c r="AY34" s="131">
        <v>115996.55228132008</v>
      </c>
      <c r="AZ34" s="131">
        <v>115421.95224131513</v>
      </c>
    </row>
    <row r="35" spans="1:52">
      <c r="A35" s="103" t="s">
        <v>132</v>
      </c>
      <c r="B35" s="131">
        <v>0</v>
      </c>
      <c r="C35" s="131">
        <v>0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131">
        <v>0</v>
      </c>
      <c r="P35" s="131">
        <v>0</v>
      </c>
      <c r="Q35" s="131">
        <v>0</v>
      </c>
      <c r="R35" s="131">
        <v>0</v>
      </c>
      <c r="S35" s="131">
        <v>0</v>
      </c>
      <c r="T35" s="131">
        <v>0</v>
      </c>
      <c r="U35" s="131">
        <v>0</v>
      </c>
      <c r="V35" s="131">
        <v>0</v>
      </c>
      <c r="W35" s="131">
        <v>0</v>
      </c>
      <c r="X35" s="131">
        <v>0</v>
      </c>
      <c r="Y35" s="131">
        <v>0</v>
      </c>
      <c r="Z35" s="131">
        <v>0</v>
      </c>
      <c r="AA35" s="131">
        <v>0</v>
      </c>
      <c r="AB35" s="131">
        <v>0</v>
      </c>
      <c r="AC35" s="131">
        <v>0</v>
      </c>
      <c r="AD35" s="131">
        <v>0</v>
      </c>
      <c r="AE35" s="131">
        <v>0</v>
      </c>
      <c r="AF35" s="131">
        <v>0</v>
      </c>
      <c r="AG35" s="131">
        <v>0</v>
      </c>
      <c r="AH35" s="131">
        <v>0</v>
      </c>
      <c r="AI35" s="131">
        <v>0</v>
      </c>
      <c r="AJ35" s="131">
        <v>0</v>
      </c>
      <c r="AK35" s="131">
        <v>0</v>
      </c>
      <c r="AL35" s="131">
        <v>0</v>
      </c>
      <c r="AM35" s="131">
        <v>0</v>
      </c>
      <c r="AN35" s="131">
        <v>0</v>
      </c>
      <c r="AO35" s="131">
        <v>0</v>
      </c>
      <c r="AP35" s="131">
        <v>0</v>
      </c>
      <c r="AQ35" s="131">
        <v>0</v>
      </c>
      <c r="AR35" s="131">
        <v>0</v>
      </c>
      <c r="AS35" s="131">
        <v>0</v>
      </c>
      <c r="AT35" s="131">
        <v>0</v>
      </c>
      <c r="AU35" s="131">
        <v>0</v>
      </c>
      <c r="AV35" s="131">
        <v>0</v>
      </c>
      <c r="AW35" s="131">
        <v>0</v>
      </c>
      <c r="AX35" s="131">
        <v>0</v>
      </c>
      <c r="AY35" s="131">
        <v>0</v>
      </c>
      <c r="AZ35" s="131">
        <v>0</v>
      </c>
    </row>
    <row r="36" spans="1:52">
      <c r="A36" s="103" t="s">
        <v>133</v>
      </c>
      <c r="B36" s="131">
        <v>0</v>
      </c>
      <c r="C36" s="131">
        <v>0</v>
      </c>
      <c r="D36" s="131">
        <v>0</v>
      </c>
      <c r="E36" s="131">
        <v>0</v>
      </c>
      <c r="F36" s="131">
        <v>0</v>
      </c>
      <c r="G36" s="131">
        <v>0</v>
      </c>
      <c r="H36" s="131">
        <v>0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0</v>
      </c>
      <c r="O36" s="131">
        <v>0</v>
      </c>
      <c r="P36" s="131">
        <v>0</v>
      </c>
      <c r="Q36" s="131">
        <v>0</v>
      </c>
      <c r="R36" s="131">
        <v>0</v>
      </c>
      <c r="S36" s="131">
        <v>0</v>
      </c>
      <c r="T36" s="131">
        <v>0</v>
      </c>
      <c r="U36" s="131">
        <v>0</v>
      </c>
      <c r="V36" s="131">
        <v>0</v>
      </c>
      <c r="W36" s="131">
        <v>0</v>
      </c>
      <c r="X36" s="131">
        <v>0</v>
      </c>
      <c r="Y36" s="131">
        <v>0</v>
      </c>
      <c r="Z36" s="131">
        <v>0</v>
      </c>
      <c r="AA36" s="131">
        <v>0</v>
      </c>
      <c r="AB36" s="131">
        <v>0</v>
      </c>
      <c r="AC36" s="131">
        <v>0</v>
      </c>
      <c r="AD36" s="131">
        <v>0</v>
      </c>
      <c r="AE36" s="131">
        <v>0</v>
      </c>
      <c r="AF36" s="131">
        <v>0</v>
      </c>
      <c r="AG36" s="131">
        <v>0</v>
      </c>
      <c r="AH36" s="131">
        <v>0</v>
      </c>
      <c r="AI36" s="131">
        <v>0</v>
      </c>
      <c r="AJ36" s="131">
        <v>0</v>
      </c>
      <c r="AK36" s="131">
        <v>0</v>
      </c>
      <c r="AL36" s="131">
        <v>0</v>
      </c>
      <c r="AM36" s="131">
        <v>0</v>
      </c>
      <c r="AN36" s="131">
        <v>0</v>
      </c>
      <c r="AO36" s="131">
        <v>0</v>
      </c>
      <c r="AP36" s="131">
        <v>0</v>
      </c>
      <c r="AQ36" s="131">
        <v>0</v>
      </c>
      <c r="AR36" s="131">
        <v>0</v>
      </c>
      <c r="AS36" s="131">
        <v>0</v>
      </c>
      <c r="AT36" s="131">
        <v>0</v>
      </c>
      <c r="AU36" s="131">
        <v>0</v>
      </c>
      <c r="AV36" s="131">
        <v>0</v>
      </c>
      <c r="AW36" s="131">
        <v>0</v>
      </c>
      <c r="AX36" s="131">
        <v>0</v>
      </c>
      <c r="AY36" s="131">
        <v>0</v>
      </c>
      <c r="AZ36" s="131">
        <v>0</v>
      </c>
    </row>
    <row r="37" spans="1:52">
      <c r="A37" s="101" t="s">
        <v>134</v>
      </c>
      <c r="B37" s="130">
        <v>0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0">
        <v>0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0">
        <v>0</v>
      </c>
      <c r="AL37" s="130">
        <v>0</v>
      </c>
      <c r="AM37" s="130">
        <v>0</v>
      </c>
      <c r="AN37" s="130">
        <v>0</v>
      </c>
      <c r="AO37" s="130">
        <v>0</v>
      </c>
      <c r="AP37" s="130">
        <v>0</v>
      </c>
      <c r="AQ37" s="130">
        <v>0</v>
      </c>
      <c r="AR37" s="130">
        <v>0</v>
      </c>
      <c r="AS37" s="130">
        <v>0</v>
      </c>
      <c r="AT37" s="130">
        <v>0</v>
      </c>
      <c r="AU37" s="130">
        <v>0</v>
      </c>
      <c r="AV37" s="130">
        <v>0</v>
      </c>
      <c r="AW37" s="130">
        <v>0</v>
      </c>
      <c r="AX37" s="130">
        <v>0</v>
      </c>
      <c r="AY37" s="130">
        <v>0</v>
      </c>
      <c r="AZ37" s="130">
        <v>0</v>
      </c>
    </row>
    <row r="38" spans="1:52">
      <c r="A38" s="103" t="s">
        <v>131</v>
      </c>
      <c r="B38" s="131">
        <v>0</v>
      </c>
      <c r="C38" s="131">
        <v>0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  <c r="W38" s="131">
        <v>0</v>
      </c>
      <c r="X38" s="131">
        <v>0</v>
      </c>
      <c r="Y38" s="131">
        <v>0</v>
      </c>
      <c r="Z38" s="131">
        <v>0</v>
      </c>
      <c r="AA38" s="131">
        <v>0</v>
      </c>
      <c r="AB38" s="131">
        <v>0</v>
      </c>
      <c r="AC38" s="131">
        <v>0</v>
      </c>
      <c r="AD38" s="131">
        <v>0</v>
      </c>
      <c r="AE38" s="131">
        <v>0</v>
      </c>
      <c r="AF38" s="131">
        <v>0</v>
      </c>
      <c r="AG38" s="131">
        <v>0</v>
      </c>
      <c r="AH38" s="131">
        <v>0</v>
      </c>
      <c r="AI38" s="131">
        <v>0</v>
      </c>
      <c r="AJ38" s="131">
        <v>0</v>
      </c>
      <c r="AK38" s="131">
        <v>0</v>
      </c>
      <c r="AL38" s="131">
        <v>0</v>
      </c>
      <c r="AM38" s="131">
        <v>0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1">
        <v>0</v>
      </c>
      <c r="AT38" s="131">
        <v>0</v>
      </c>
      <c r="AU38" s="131">
        <v>0</v>
      </c>
      <c r="AV38" s="131">
        <v>0</v>
      </c>
      <c r="AW38" s="131">
        <v>0</v>
      </c>
      <c r="AX38" s="131">
        <v>0</v>
      </c>
      <c r="AY38" s="131">
        <v>0</v>
      </c>
      <c r="AZ38" s="131">
        <v>0</v>
      </c>
    </row>
    <row r="39" spans="1:52">
      <c r="A39" s="101" t="s">
        <v>135</v>
      </c>
      <c r="B39" s="130">
        <v>0</v>
      </c>
      <c r="C39" s="130">
        <v>0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>
        <v>0</v>
      </c>
      <c r="N39" s="130">
        <v>0</v>
      </c>
      <c r="O39" s="130">
        <v>0</v>
      </c>
      <c r="P39" s="130">
        <v>0</v>
      </c>
      <c r="Q39" s="130">
        <v>0</v>
      </c>
      <c r="R39" s="130">
        <v>1685.3421129836415</v>
      </c>
      <c r="S39" s="130">
        <v>3555.4548454007772</v>
      </c>
      <c r="T39" s="130">
        <v>5560.439370663129</v>
      </c>
      <c r="U39" s="130">
        <v>7750.3137786544276</v>
      </c>
      <c r="V39" s="130">
        <v>10084.057437712467</v>
      </c>
      <c r="W39" s="130">
        <v>12598.006802618787</v>
      </c>
      <c r="X39" s="130">
        <v>15324.324032614657</v>
      </c>
      <c r="Y39" s="130">
        <v>18183.117438170371</v>
      </c>
      <c r="Z39" s="130">
        <v>21085.77042600264</v>
      </c>
      <c r="AA39" s="130">
        <v>24005.5567344025</v>
      </c>
      <c r="AB39" s="130">
        <v>26715.976365232182</v>
      </c>
      <c r="AC39" s="130">
        <v>29184.229606826782</v>
      </c>
      <c r="AD39" s="130">
        <v>31414.016406748422</v>
      </c>
      <c r="AE39" s="130">
        <v>33449.299231912097</v>
      </c>
      <c r="AF39" s="130">
        <v>35329.801312525589</v>
      </c>
      <c r="AG39" s="130">
        <v>37123.163813571096</v>
      </c>
      <c r="AH39" s="130">
        <v>38891.34012510741</v>
      </c>
      <c r="AI39" s="130">
        <v>40642.439116645182</v>
      </c>
      <c r="AJ39" s="130">
        <v>42401.189147886435</v>
      </c>
      <c r="AK39" s="130">
        <v>44236.037783547123</v>
      </c>
      <c r="AL39" s="130">
        <v>46170.687220333355</v>
      </c>
      <c r="AM39" s="130">
        <v>48210.118967443595</v>
      </c>
      <c r="AN39" s="130">
        <v>50326.80307232224</v>
      </c>
      <c r="AO39" s="130">
        <v>52473.652344803406</v>
      </c>
      <c r="AP39" s="130">
        <v>54610.119572127231</v>
      </c>
      <c r="AQ39" s="130">
        <v>56723.908960840847</v>
      </c>
      <c r="AR39" s="130">
        <v>58782.985202316573</v>
      </c>
      <c r="AS39" s="130">
        <v>60811.713060156471</v>
      </c>
      <c r="AT39" s="130">
        <v>62812.466993547969</v>
      </c>
      <c r="AU39" s="130">
        <v>64801.744295812023</v>
      </c>
      <c r="AV39" s="130">
        <v>66753.621293457516</v>
      </c>
      <c r="AW39" s="130">
        <v>68649.956927841398</v>
      </c>
      <c r="AX39" s="130">
        <v>70485.0752032366</v>
      </c>
      <c r="AY39" s="130">
        <v>72294.546709039132</v>
      </c>
      <c r="AZ39" s="130">
        <v>74081.755758999556</v>
      </c>
    </row>
    <row r="40" spans="1:52">
      <c r="A40" s="103" t="s">
        <v>136</v>
      </c>
      <c r="B40" s="131">
        <v>0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1685.3421129836415</v>
      </c>
      <c r="S40" s="131">
        <v>3555.4548454007772</v>
      </c>
      <c r="T40" s="131">
        <v>5560.439370663129</v>
      </c>
      <c r="U40" s="131">
        <v>7750.3137786544276</v>
      </c>
      <c r="V40" s="131">
        <v>10084.057437712467</v>
      </c>
      <c r="W40" s="131">
        <v>12598.006802618787</v>
      </c>
      <c r="X40" s="131">
        <v>15324.324032614657</v>
      </c>
      <c r="Y40" s="131">
        <v>18183.117438170371</v>
      </c>
      <c r="Z40" s="131">
        <v>21085.77042600264</v>
      </c>
      <c r="AA40" s="131">
        <v>24005.5567344025</v>
      </c>
      <c r="AB40" s="131">
        <v>26715.976365232182</v>
      </c>
      <c r="AC40" s="131">
        <v>29184.229606826782</v>
      </c>
      <c r="AD40" s="131">
        <v>31414.016406748422</v>
      </c>
      <c r="AE40" s="131">
        <v>33449.299231912097</v>
      </c>
      <c r="AF40" s="131">
        <v>35329.801312525589</v>
      </c>
      <c r="AG40" s="131">
        <v>37123.163813571096</v>
      </c>
      <c r="AH40" s="131">
        <v>38891.34012510741</v>
      </c>
      <c r="AI40" s="131">
        <v>40642.439116645182</v>
      </c>
      <c r="AJ40" s="131">
        <v>42401.189147886435</v>
      </c>
      <c r="AK40" s="131">
        <v>44236.037783547123</v>
      </c>
      <c r="AL40" s="131">
        <v>46170.687220333355</v>
      </c>
      <c r="AM40" s="131">
        <v>48210.118967443595</v>
      </c>
      <c r="AN40" s="131">
        <v>50326.80307232224</v>
      </c>
      <c r="AO40" s="131">
        <v>52473.652344803406</v>
      </c>
      <c r="AP40" s="131">
        <v>54610.119572127231</v>
      </c>
      <c r="AQ40" s="131">
        <v>56723.908960840847</v>
      </c>
      <c r="AR40" s="131">
        <v>58782.985202316573</v>
      </c>
      <c r="AS40" s="131">
        <v>60811.713060156471</v>
      </c>
      <c r="AT40" s="131">
        <v>62812.466993547969</v>
      </c>
      <c r="AU40" s="131">
        <v>64801.744295812023</v>
      </c>
      <c r="AV40" s="131">
        <v>66753.621293457516</v>
      </c>
      <c r="AW40" s="131">
        <v>68649.956927841398</v>
      </c>
      <c r="AX40" s="131">
        <v>70485.0752032366</v>
      </c>
      <c r="AY40" s="131">
        <v>72294.546709039132</v>
      </c>
      <c r="AZ40" s="131">
        <v>74081.755758999556</v>
      </c>
    </row>
    <row r="41" spans="1:52">
      <c r="A41" s="103" t="s">
        <v>137</v>
      </c>
      <c r="B41" s="131">
        <v>0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v>0</v>
      </c>
      <c r="Q41" s="131">
        <v>0</v>
      </c>
      <c r="R41" s="131">
        <v>0</v>
      </c>
      <c r="S41" s="131">
        <v>0</v>
      </c>
      <c r="T41" s="131">
        <v>0</v>
      </c>
      <c r="U41" s="131">
        <v>0</v>
      </c>
      <c r="V41" s="131">
        <v>0</v>
      </c>
      <c r="W41" s="131">
        <v>0</v>
      </c>
      <c r="X41" s="131">
        <v>0</v>
      </c>
      <c r="Y41" s="131">
        <v>0</v>
      </c>
      <c r="Z41" s="131">
        <v>0</v>
      </c>
      <c r="AA41" s="131">
        <v>0</v>
      </c>
      <c r="AB41" s="131">
        <v>0</v>
      </c>
      <c r="AC41" s="131">
        <v>0</v>
      </c>
      <c r="AD41" s="131">
        <v>0</v>
      </c>
      <c r="AE41" s="131">
        <v>0</v>
      </c>
      <c r="AF41" s="131">
        <v>0</v>
      </c>
      <c r="AG41" s="131">
        <v>0</v>
      </c>
      <c r="AH41" s="131">
        <v>0</v>
      </c>
      <c r="AI41" s="131">
        <v>0</v>
      </c>
      <c r="AJ41" s="131">
        <v>0</v>
      </c>
      <c r="AK41" s="131">
        <v>0</v>
      </c>
      <c r="AL41" s="131">
        <v>0</v>
      </c>
      <c r="AM41" s="131">
        <v>0</v>
      </c>
      <c r="AN41" s="131">
        <v>0</v>
      </c>
      <c r="AO41" s="131">
        <v>0</v>
      </c>
      <c r="AP41" s="131">
        <v>0</v>
      </c>
      <c r="AQ41" s="131">
        <v>0</v>
      </c>
      <c r="AR41" s="131">
        <v>0</v>
      </c>
      <c r="AS41" s="131">
        <v>0</v>
      </c>
      <c r="AT41" s="131">
        <v>0</v>
      </c>
      <c r="AU41" s="131">
        <v>0</v>
      </c>
      <c r="AV41" s="131">
        <v>0</v>
      </c>
      <c r="AW41" s="131">
        <v>0</v>
      </c>
      <c r="AX41" s="131">
        <v>0</v>
      </c>
      <c r="AY41" s="131">
        <v>0</v>
      </c>
      <c r="AZ41" s="131">
        <v>0</v>
      </c>
    </row>
    <row r="42" spans="1:52">
      <c r="A42" s="103" t="s">
        <v>138</v>
      </c>
      <c r="B42" s="131">
        <v>0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v>0</v>
      </c>
      <c r="Q42" s="131">
        <v>0</v>
      </c>
      <c r="R42" s="131">
        <v>0</v>
      </c>
      <c r="S42" s="131">
        <v>0</v>
      </c>
      <c r="T42" s="131">
        <v>0</v>
      </c>
      <c r="U42" s="131">
        <v>0</v>
      </c>
      <c r="V42" s="131">
        <v>0</v>
      </c>
      <c r="W42" s="131">
        <v>0</v>
      </c>
      <c r="X42" s="131">
        <v>0</v>
      </c>
      <c r="Y42" s="131">
        <v>0</v>
      </c>
      <c r="Z42" s="131">
        <v>0</v>
      </c>
      <c r="AA42" s="131">
        <v>0</v>
      </c>
      <c r="AB42" s="131">
        <v>0</v>
      </c>
      <c r="AC42" s="131">
        <v>0</v>
      </c>
      <c r="AD42" s="131">
        <v>0</v>
      </c>
      <c r="AE42" s="131">
        <v>0</v>
      </c>
      <c r="AF42" s="131">
        <v>0</v>
      </c>
      <c r="AG42" s="131">
        <v>0</v>
      </c>
      <c r="AH42" s="131">
        <v>0</v>
      </c>
      <c r="AI42" s="131">
        <v>0</v>
      </c>
      <c r="AJ42" s="131">
        <v>0</v>
      </c>
      <c r="AK42" s="131">
        <v>0</v>
      </c>
      <c r="AL42" s="131">
        <v>0</v>
      </c>
      <c r="AM42" s="131">
        <v>0</v>
      </c>
      <c r="AN42" s="131">
        <v>0</v>
      </c>
      <c r="AO42" s="131">
        <v>0</v>
      </c>
      <c r="AP42" s="131">
        <v>0</v>
      </c>
      <c r="AQ42" s="131">
        <v>0</v>
      </c>
      <c r="AR42" s="131">
        <v>0</v>
      </c>
      <c r="AS42" s="131">
        <v>0</v>
      </c>
      <c r="AT42" s="131">
        <v>0</v>
      </c>
      <c r="AU42" s="131">
        <v>0</v>
      </c>
      <c r="AV42" s="131">
        <v>0</v>
      </c>
      <c r="AW42" s="131">
        <v>0</v>
      </c>
      <c r="AX42" s="131">
        <v>0</v>
      </c>
      <c r="AY42" s="131">
        <v>0</v>
      </c>
      <c r="AZ42" s="131">
        <v>0</v>
      </c>
    </row>
    <row r="43" spans="1:52">
      <c r="A43" s="101" t="s">
        <v>139</v>
      </c>
      <c r="B43" s="130">
        <v>0</v>
      </c>
      <c r="C43" s="130">
        <v>0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  <c r="I43" s="130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</row>
    <row r="44" spans="1:52">
      <c r="A44" s="103" t="s">
        <v>140</v>
      </c>
      <c r="B44" s="131">
        <v>0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0</v>
      </c>
      <c r="W44" s="131">
        <v>0</v>
      </c>
      <c r="X44" s="131">
        <v>0</v>
      </c>
      <c r="Y44" s="131">
        <v>0</v>
      </c>
      <c r="Z44" s="131">
        <v>0</v>
      </c>
      <c r="AA44" s="131">
        <v>0</v>
      </c>
      <c r="AB44" s="131">
        <v>0</v>
      </c>
      <c r="AC44" s="131">
        <v>0</v>
      </c>
      <c r="AD44" s="131">
        <v>0</v>
      </c>
      <c r="AE44" s="131">
        <v>0</v>
      </c>
      <c r="AF44" s="131">
        <v>0</v>
      </c>
      <c r="AG44" s="131">
        <v>0</v>
      </c>
      <c r="AH44" s="131">
        <v>0</v>
      </c>
      <c r="AI44" s="131">
        <v>0</v>
      </c>
      <c r="AJ44" s="131">
        <v>0</v>
      </c>
      <c r="AK44" s="131">
        <v>0</v>
      </c>
      <c r="AL44" s="131">
        <v>0</v>
      </c>
      <c r="AM44" s="131">
        <v>0</v>
      </c>
      <c r="AN44" s="131">
        <v>0</v>
      </c>
      <c r="AO44" s="131">
        <v>0</v>
      </c>
      <c r="AP44" s="131">
        <v>0</v>
      </c>
      <c r="AQ44" s="131">
        <v>0</v>
      </c>
      <c r="AR44" s="131">
        <v>0</v>
      </c>
      <c r="AS44" s="131">
        <v>0</v>
      </c>
      <c r="AT44" s="131">
        <v>0</v>
      </c>
      <c r="AU44" s="131">
        <v>0</v>
      </c>
      <c r="AV44" s="131">
        <v>0</v>
      </c>
      <c r="AW44" s="131">
        <v>0</v>
      </c>
      <c r="AX44" s="131">
        <v>0</v>
      </c>
      <c r="AY44" s="131">
        <v>0</v>
      </c>
      <c r="AZ44" s="131">
        <v>0</v>
      </c>
    </row>
    <row r="45" spans="1:52">
      <c r="A45" s="99" t="s">
        <v>68</v>
      </c>
      <c r="B45" s="129">
        <v>4300856.6861559851</v>
      </c>
      <c r="C45" s="129">
        <v>4387378.8534340151</v>
      </c>
      <c r="D45" s="129">
        <v>4463501.4769520042</v>
      </c>
      <c r="E45" s="129">
        <v>4495782.2394592762</v>
      </c>
      <c r="F45" s="129">
        <v>4551946.3015192598</v>
      </c>
      <c r="G45" s="129">
        <v>4508359.6913032178</v>
      </c>
      <c r="H45" s="129">
        <v>4549241.5902174888</v>
      </c>
      <c r="I45" s="129">
        <v>4596935.5845874688</v>
      </c>
      <c r="J45" s="129">
        <v>4602751.300402916</v>
      </c>
      <c r="K45" s="129">
        <v>4675474.0519489134</v>
      </c>
      <c r="L45" s="129">
        <v>4624992.1607955759</v>
      </c>
      <c r="M45" s="129">
        <v>4590609.7094043167</v>
      </c>
      <c r="N45" s="129">
        <v>4496349.9073482053</v>
      </c>
      <c r="O45" s="129">
        <v>4548509.1066794833</v>
      </c>
      <c r="P45" s="129">
        <v>4615470.0558499945</v>
      </c>
      <c r="Q45" s="129">
        <v>4719824.7265817737</v>
      </c>
      <c r="R45" s="129">
        <v>4846148.2859855611</v>
      </c>
      <c r="S45" s="129">
        <v>4962457.1632270059</v>
      </c>
      <c r="T45" s="129">
        <v>5046008.8925176151</v>
      </c>
      <c r="U45" s="129">
        <v>5112684.0495539699</v>
      </c>
      <c r="V45" s="129">
        <v>5161273.6998726157</v>
      </c>
      <c r="W45" s="129">
        <v>5201573.9755016956</v>
      </c>
      <c r="X45" s="129">
        <v>5233215.5126370331</v>
      </c>
      <c r="Y45" s="129">
        <v>5261029.2790783281</v>
      </c>
      <c r="Z45" s="129">
        <v>5288061.7827776102</v>
      </c>
      <c r="AA45" s="129">
        <v>5317260.0489445999</v>
      </c>
      <c r="AB45" s="129">
        <v>5343969.2408452975</v>
      </c>
      <c r="AC45" s="129">
        <v>5372394.482121232</v>
      </c>
      <c r="AD45" s="129">
        <v>5400651.7676349618</v>
      </c>
      <c r="AE45" s="129">
        <v>5428393.0795979016</v>
      </c>
      <c r="AF45" s="129">
        <v>5456706.0174886445</v>
      </c>
      <c r="AG45" s="129">
        <v>5484811.0446834946</v>
      </c>
      <c r="AH45" s="129">
        <v>5510636.8896914283</v>
      </c>
      <c r="AI45" s="129">
        <v>5534037.5257663559</v>
      </c>
      <c r="AJ45" s="129">
        <v>5555851.4625866506</v>
      </c>
      <c r="AK45" s="129">
        <v>5575635.3092032764</v>
      </c>
      <c r="AL45" s="129">
        <v>5594056.7740554111</v>
      </c>
      <c r="AM45" s="129">
        <v>5611290.6446769619</v>
      </c>
      <c r="AN45" s="129">
        <v>5628489.5829709843</v>
      </c>
      <c r="AO45" s="129">
        <v>5649877.9247824969</v>
      </c>
      <c r="AP45" s="129">
        <v>5672531.8679585373</v>
      </c>
      <c r="AQ45" s="129">
        <v>5694961.7240507146</v>
      </c>
      <c r="AR45" s="129">
        <v>5716851.9606707674</v>
      </c>
      <c r="AS45" s="129">
        <v>5739308.6057559205</v>
      </c>
      <c r="AT45" s="129">
        <v>5761649.4392979136</v>
      </c>
      <c r="AU45" s="129">
        <v>5784149.2419747906</v>
      </c>
      <c r="AV45" s="129">
        <v>5805925.9006568966</v>
      </c>
      <c r="AW45" s="129">
        <v>5829396.6059630532</v>
      </c>
      <c r="AX45" s="129">
        <v>5854386.6207689447</v>
      </c>
      <c r="AY45" s="129">
        <v>5879553.7094475199</v>
      </c>
      <c r="AZ45" s="129">
        <v>5905715.692238125</v>
      </c>
    </row>
    <row r="46" spans="1:52">
      <c r="A46" s="101" t="s">
        <v>130</v>
      </c>
      <c r="B46" s="130">
        <v>4300856.6861559851</v>
      </c>
      <c r="C46" s="130">
        <v>4387378.8534340151</v>
      </c>
      <c r="D46" s="130">
        <v>4463501.4769520042</v>
      </c>
      <c r="E46" s="130">
        <v>4495782.140331137</v>
      </c>
      <c r="F46" s="130">
        <v>4551946.1493005985</v>
      </c>
      <c r="G46" s="130">
        <v>4508359.523614537</v>
      </c>
      <c r="H46" s="130">
        <v>4549240.6180655193</v>
      </c>
      <c r="I46" s="130">
        <v>4596934.1044350425</v>
      </c>
      <c r="J46" s="130">
        <v>4602721.3334211679</v>
      </c>
      <c r="K46" s="130">
        <v>4675415.9539092295</v>
      </c>
      <c r="L46" s="130">
        <v>4624795.9760248549</v>
      </c>
      <c r="M46" s="130">
        <v>4590061.1638583858</v>
      </c>
      <c r="N46" s="130">
        <v>4495405.4850066938</v>
      </c>
      <c r="O46" s="130">
        <v>4546669.9038164504</v>
      </c>
      <c r="P46" s="130">
        <v>4611958.9709579097</v>
      </c>
      <c r="Q46" s="130">
        <v>4713690.983583034</v>
      </c>
      <c r="R46" s="130">
        <v>4836257.1915593585</v>
      </c>
      <c r="S46" s="130">
        <v>4948275.7536910484</v>
      </c>
      <c r="T46" s="130">
        <v>5026499.2183798291</v>
      </c>
      <c r="U46" s="130">
        <v>5085632.9193853643</v>
      </c>
      <c r="V46" s="130">
        <v>5124731.5310568903</v>
      </c>
      <c r="W46" s="130">
        <v>5113339.2427933281</v>
      </c>
      <c r="X46" s="130">
        <v>5081229.5587892095</v>
      </c>
      <c r="Y46" s="130">
        <v>5031514.2649505017</v>
      </c>
      <c r="Z46" s="130">
        <v>4983288.9618316181</v>
      </c>
      <c r="AA46" s="130">
        <v>4938188.6201011771</v>
      </c>
      <c r="AB46" s="130">
        <v>4897935.4372570869</v>
      </c>
      <c r="AC46" s="130">
        <v>4863090.3397630621</v>
      </c>
      <c r="AD46" s="130">
        <v>4836414.9723978573</v>
      </c>
      <c r="AE46" s="130">
        <v>4813686.9627035586</v>
      </c>
      <c r="AF46" s="130">
        <v>4788521.656283305</v>
      </c>
      <c r="AG46" s="130">
        <v>4759320.4566271948</v>
      </c>
      <c r="AH46" s="130">
        <v>4722295.2585789086</v>
      </c>
      <c r="AI46" s="130">
        <v>4677742.1982589401</v>
      </c>
      <c r="AJ46" s="130">
        <v>4625503.163259157</v>
      </c>
      <c r="AK46" s="130">
        <v>4564802.2553831562</v>
      </c>
      <c r="AL46" s="130">
        <v>4496402.8352876734</v>
      </c>
      <c r="AM46" s="130">
        <v>4421305.8320360463</v>
      </c>
      <c r="AN46" s="130">
        <v>4341635.8586029531</v>
      </c>
      <c r="AO46" s="130">
        <v>4262463.8119736891</v>
      </c>
      <c r="AP46" s="130">
        <v>4182363.5456333896</v>
      </c>
      <c r="AQ46" s="130">
        <v>4102132.8886352293</v>
      </c>
      <c r="AR46" s="130">
        <v>4023320.4259968693</v>
      </c>
      <c r="AS46" s="130">
        <v>3948238.7777420273</v>
      </c>
      <c r="AT46" s="130">
        <v>3876137.0526013253</v>
      </c>
      <c r="AU46" s="130">
        <v>3808494.4728180408</v>
      </c>
      <c r="AV46" s="130">
        <v>3744667.4634450427</v>
      </c>
      <c r="AW46" s="130">
        <v>3687031.185841775</v>
      </c>
      <c r="AX46" s="130">
        <v>3634974.7809372395</v>
      </c>
      <c r="AY46" s="130">
        <v>3587354.2783802808</v>
      </c>
      <c r="AZ46" s="130">
        <v>3543837.9131816537</v>
      </c>
    </row>
    <row r="47" spans="1:52">
      <c r="A47" s="103" t="s">
        <v>141</v>
      </c>
      <c r="B47" s="131">
        <v>89307.449409560577</v>
      </c>
      <c r="C47" s="131">
        <v>92273.001718436266</v>
      </c>
      <c r="D47" s="131">
        <v>97167.154487680862</v>
      </c>
      <c r="E47" s="131">
        <v>101807.10646182334</v>
      </c>
      <c r="F47" s="131">
        <v>107108.55390611364</v>
      </c>
      <c r="G47" s="131">
        <v>108417.68230807556</v>
      </c>
      <c r="H47" s="131">
        <v>107711.25191737514</v>
      </c>
      <c r="I47" s="131">
        <v>109071.64786875078</v>
      </c>
      <c r="J47" s="131">
        <v>110097.50072890619</v>
      </c>
      <c r="K47" s="131">
        <v>117380.46778909776</v>
      </c>
      <c r="L47" s="131">
        <v>121827.69292599391</v>
      </c>
      <c r="M47" s="131">
        <v>118222.55578068913</v>
      </c>
      <c r="N47" s="131">
        <v>114678.09742187469</v>
      </c>
      <c r="O47" s="131">
        <v>126414.08132348991</v>
      </c>
      <c r="P47" s="131">
        <v>126124.82819112808</v>
      </c>
      <c r="Q47" s="131">
        <v>130898.8274178088</v>
      </c>
      <c r="R47" s="131">
        <v>132292.74974075847</v>
      </c>
      <c r="S47" s="131">
        <v>135113.02898486643</v>
      </c>
      <c r="T47" s="131">
        <v>137150.9804225261</v>
      </c>
      <c r="U47" s="131">
        <v>138687.48610126378</v>
      </c>
      <c r="V47" s="131">
        <v>139880.41288843562</v>
      </c>
      <c r="W47" s="131">
        <v>138492.81850366446</v>
      </c>
      <c r="X47" s="131">
        <v>136812.44071851872</v>
      </c>
      <c r="Y47" s="131">
        <v>134799.69714635168</v>
      </c>
      <c r="Z47" s="131">
        <v>133385.37372152979</v>
      </c>
      <c r="AA47" s="131">
        <v>132548.09196123615</v>
      </c>
      <c r="AB47" s="131">
        <v>132270.02577549411</v>
      </c>
      <c r="AC47" s="131">
        <v>132325.15417597123</v>
      </c>
      <c r="AD47" s="131">
        <v>132774.81748963811</v>
      </c>
      <c r="AE47" s="131">
        <v>133247.03009543152</v>
      </c>
      <c r="AF47" s="131">
        <v>133539.43733808683</v>
      </c>
      <c r="AG47" s="131">
        <v>133628.69428821537</v>
      </c>
      <c r="AH47" s="131">
        <v>133467.98038705732</v>
      </c>
      <c r="AI47" s="131">
        <v>132878.6763475817</v>
      </c>
      <c r="AJ47" s="131">
        <v>132080.74525377736</v>
      </c>
      <c r="AK47" s="131">
        <v>130957.79562718805</v>
      </c>
      <c r="AL47" s="131">
        <v>129562.77636396005</v>
      </c>
      <c r="AM47" s="131">
        <v>127827.47914857305</v>
      </c>
      <c r="AN47" s="131">
        <v>125877.06220464221</v>
      </c>
      <c r="AO47" s="131">
        <v>123868.24941401664</v>
      </c>
      <c r="AP47" s="131">
        <v>121840.8195834099</v>
      </c>
      <c r="AQ47" s="131">
        <v>119638.38664489728</v>
      </c>
      <c r="AR47" s="131">
        <v>117312.28497646094</v>
      </c>
      <c r="AS47" s="131">
        <v>115003.29595246445</v>
      </c>
      <c r="AT47" s="131">
        <v>112690.53307763032</v>
      </c>
      <c r="AU47" s="131">
        <v>110441.68948967871</v>
      </c>
      <c r="AV47" s="131">
        <v>108196.40413389617</v>
      </c>
      <c r="AW47" s="131">
        <v>106103.19464537871</v>
      </c>
      <c r="AX47" s="131">
        <v>104188.34725583941</v>
      </c>
      <c r="AY47" s="131">
        <v>102299.13967299223</v>
      </c>
      <c r="AZ47" s="131">
        <v>100526.86162769698</v>
      </c>
    </row>
    <row r="48" spans="1:52">
      <c r="A48" s="103" t="s">
        <v>131</v>
      </c>
      <c r="B48" s="131">
        <v>2992750.5457108254</v>
      </c>
      <c r="C48" s="131">
        <v>2953306.4914541766</v>
      </c>
      <c r="D48" s="131">
        <v>2905582.3182164626</v>
      </c>
      <c r="E48" s="131">
        <v>2809290.6916378699</v>
      </c>
      <c r="F48" s="131">
        <v>2694714.4926946228</v>
      </c>
      <c r="G48" s="131">
        <v>2572110.8893309752</v>
      </c>
      <c r="H48" s="131">
        <v>2445607.8144295625</v>
      </c>
      <c r="I48" s="131">
        <v>2379576.7056416469</v>
      </c>
      <c r="J48" s="131">
        <v>2296899.4684375981</v>
      </c>
      <c r="K48" s="131">
        <v>2263323.0111149685</v>
      </c>
      <c r="L48" s="131">
        <v>2166484.1280536419</v>
      </c>
      <c r="M48" s="131">
        <v>2085052.0997442272</v>
      </c>
      <c r="N48" s="131">
        <v>1956434.469159164</v>
      </c>
      <c r="O48" s="131">
        <v>1916841.0890171737</v>
      </c>
      <c r="P48" s="131">
        <v>1886841.2961880199</v>
      </c>
      <c r="Q48" s="131">
        <v>1885032.439136676</v>
      </c>
      <c r="R48" s="131">
        <v>1914021.3351334343</v>
      </c>
      <c r="S48" s="131">
        <v>1941035.6994688876</v>
      </c>
      <c r="T48" s="131">
        <v>1954673.747023487</v>
      </c>
      <c r="U48" s="131">
        <v>1965109.1274633231</v>
      </c>
      <c r="V48" s="131">
        <v>1972843.992196457</v>
      </c>
      <c r="W48" s="131">
        <v>1970005.664109248</v>
      </c>
      <c r="X48" s="131">
        <v>1963313.189144155</v>
      </c>
      <c r="Y48" s="131">
        <v>1953611.3694177796</v>
      </c>
      <c r="Z48" s="131">
        <v>1947337.1496439341</v>
      </c>
      <c r="AA48" s="131">
        <v>1944427.8404086933</v>
      </c>
      <c r="AB48" s="131">
        <v>1944148.3361123023</v>
      </c>
      <c r="AC48" s="131">
        <v>1945808.1125603833</v>
      </c>
      <c r="AD48" s="131">
        <v>1949284.3039826334</v>
      </c>
      <c r="AE48" s="131">
        <v>1952650.5445189262</v>
      </c>
      <c r="AF48" s="131">
        <v>1953300.441360371</v>
      </c>
      <c r="AG48" s="131">
        <v>1950374.4748923245</v>
      </c>
      <c r="AH48" s="131">
        <v>1942128.2622488153</v>
      </c>
      <c r="AI48" s="131">
        <v>1929054.7300127747</v>
      </c>
      <c r="AJ48" s="131">
        <v>1911122.8751247376</v>
      </c>
      <c r="AK48" s="131">
        <v>1888590.6239887064</v>
      </c>
      <c r="AL48" s="131">
        <v>1862053.6610004068</v>
      </c>
      <c r="AM48" s="131">
        <v>1832458.1748417621</v>
      </c>
      <c r="AN48" s="131">
        <v>1800880.4857574538</v>
      </c>
      <c r="AO48" s="131">
        <v>1769712.7236434862</v>
      </c>
      <c r="AP48" s="131">
        <v>1738178.6363559787</v>
      </c>
      <c r="AQ48" s="131">
        <v>1706735.9953770216</v>
      </c>
      <c r="AR48" s="131">
        <v>1675838.5820187791</v>
      </c>
      <c r="AS48" s="131">
        <v>1646474.8558923451</v>
      </c>
      <c r="AT48" s="131">
        <v>1618150.7684315597</v>
      </c>
      <c r="AU48" s="131">
        <v>1591444.282674185</v>
      </c>
      <c r="AV48" s="131">
        <v>1566155.5068048616</v>
      </c>
      <c r="AW48" s="131">
        <v>1542978.2575839814</v>
      </c>
      <c r="AX48" s="131">
        <v>1521790.726731186</v>
      </c>
      <c r="AY48" s="131">
        <v>1501946.9644838239</v>
      </c>
      <c r="AZ48" s="131">
        <v>1483196.1876311849</v>
      </c>
    </row>
    <row r="49" spans="1:52">
      <c r="A49" s="103" t="s">
        <v>142</v>
      </c>
      <c r="B49" s="131">
        <v>7581.5268535839723</v>
      </c>
      <c r="C49" s="131">
        <v>8478.5549185962118</v>
      </c>
      <c r="D49" s="131">
        <v>8440.519925632354</v>
      </c>
      <c r="E49" s="131">
        <v>8247.1899399562171</v>
      </c>
      <c r="F49" s="131">
        <v>8421.5544544807726</v>
      </c>
      <c r="G49" s="131">
        <v>9894.6866334434108</v>
      </c>
      <c r="H49" s="131">
        <v>11265.245619579329</v>
      </c>
      <c r="I49" s="131">
        <v>12567.057782308206</v>
      </c>
      <c r="J49" s="131">
        <v>14184.493223945326</v>
      </c>
      <c r="K49" s="131">
        <v>16704.621026769084</v>
      </c>
      <c r="L49" s="131">
        <v>19541.905530682459</v>
      </c>
      <c r="M49" s="131">
        <v>19845.948741276385</v>
      </c>
      <c r="N49" s="131">
        <v>20053.39414802488</v>
      </c>
      <c r="O49" s="131">
        <v>22892.350669482708</v>
      </c>
      <c r="P49" s="131">
        <v>24345.528366195271</v>
      </c>
      <c r="Q49" s="131">
        <v>26412.458849760853</v>
      </c>
      <c r="R49" s="131">
        <v>27728.847757697695</v>
      </c>
      <c r="S49" s="131">
        <v>29081.091093583418</v>
      </c>
      <c r="T49" s="131">
        <v>30359.116485943829</v>
      </c>
      <c r="U49" s="131">
        <v>31721.915135990072</v>
      </c>
      <c r="V49" s="131">
        <v>33142.611793365686</v>
      </c>
      <c r="W49" s="131">
        <v>33964.477039617159</v>
      </c>
      <c r="X49" s="131">
        <v>34897.71443358875</v>
      </c>
      <c r="Y49" s="131">
        <v>35891.986298726806</v>
      </c>
      <c r="Z49" s="131">
        <v>37184.507753396159</v>
      </c>
      <c r="AA49" s="131">
        <v>38765.800376610205</v>
      </c>
      <c r="AB49" s="131">
        <v>40721.986122276889</v>
      </c>
      <c r="AC49" s="131">
        <v>43001.588152766446</v>
      </c>
      <c r="AD49" s="131">
        <v>45739.35847633212</v>
      </c>
      <c r="AE49" s="131">
        <v>48761.843386260465</v>
      </c>
      <c r="AF49" s="131">
        <v>51920.343003958616</v>
      </c>
      <c r="AG49" s="131">
        <v>55211.597380784071</v>
      </c>
      <c r="AH49" s="131">
        <v>58570.670020721911</v>
      </c>
      <c r="AI49" s="131">
        <v>62033.800994887766</v>
      </c>
      <c r="AJ49" s="131">
        <v>65566.259072526664</v>
      </c>
      <c r="AK49" s="131">
        <v>69083.461914049942</v>
      </c>
      <c r="AL49" s="131">
        <v>72558.880414375555</v>
      </c>
      <c r="AM49" s="131">
        <v>76007.008292992497</v>
      </c>
      <c r="AN49" s="131">
        <v>79401.209570213468</v>
      </c>
      <c r="AO49" s="131">
        <v>82817.065699821091</v>
      </c>
      <c r="AP49" s="131">
        <v>86249.207125455767</v>
      </c>
      <c r="AQ49" s="131">
        <v>89639.129021708039</v>
      </c>
      <c r="AR49" s="131">
        <v>93059.255024360071</v>
      </c>
      <c r="AS49" s="131">
        <v>96556.245919238951</v>
      </c>
      <c r="AT49" s="131">
        <v>100118.81873722773</v>
      </c>
      <c r="AU49" s="131">
        <v>103758.42674721264</v>
      </c>
      <c r="AV49" s="131">
        <v>107472.75026712808</v>
      </c>
      <c r="AW49" s="131">
        <v>111350.22507137799</v>
      </c>
      <c r="AX49" s="131">
        <v>115336.66316315976</v>
      </c>
      <c r="AY49" s="131">
        <v>119432.29814181103</v>
      </c>
      <c r="AZ49" s="131">
        <v>123621.5261540502</v>
      </c>
    </row>
    <row r="50" spans="1:52">
      <c r="A50" s="103" t="s">
        <v>143</v>
      </c>
      <c r="B50" s="131">
        <v>0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1">
        <v>0</v>
      </c>
      <c r="P50" s="131">
        <v>0</v>
      </c>
      <c r="Q50" s="131">
        <v>0</v>
      </c>
      <c r="R50" s="131">
        <v>52.663270295525834</v>
      </c>
      <c r="S50" s="131">
        <v>120.68673669558915</v>
      </c>
      <c r="T50" s="131">
        <v>207.21881698508332</v>
      </c>
      <c r="U50" s="131">
        <v>316.56035864068383</v>
      </c>
      <c r="V50" s="131">
        <v>451.45608356731054</v>
      </c>
      <c r="W50" s="131">
        <v>711.82527059616973</v>
      </c>
      <c r="X50" s="131">
        <v>1010.9980903058627</v>
      </c>
      <c r="Y50" s="131">
        <v>1351.2202602350083</v>
      </c>
      <c r="Z50" s="131">
        <v>1719.1369795552021</v>
      </c>
      <c r="AA50" s="131">
        <v>2118.2059874964307</v>
      </c>
      <c r="AB50" s="131">
        <v>2532.9626431160073</v>
      </c>
      <c r="AC50" s="131">
        <v>2973.1153283296885</v>
      </c>
      <c r="AD50" s="131">
        <v>3427.0620132295244</v>
      </c>
      <c r="AE50" s="131">
        <v>3903.3622794182024</v>
      </c>
      <c r="AF50" s="131">
        <v>4431.7012093908916</v>
      </c>
      <c r="AG50" s="131">
        <v>5016.599567118149</v>
      </c>
      <c r="AH50" s="131">
        <v>5662.3227714264976</v>
      </c>
      <c r="AI50" s="131">
        <v>6379.5606547874722</v>
      </c>
      <c r="AJ50" s="131">
        <v>7174.0887986599591</v>
      </c>
      <c r="AK50" s="131">
        <v>8050.6706284327274</v>
      </c>
      <c r="AL50" s="131">
        <v>9014.9684373328837</v>
      </c>
      <c r="AM50" s="131">
        <v>10073.121142570868</v>
      </c>
      <c r="AN50" s="131">
        <v>11232.985809033915</v>
      </c>
      <c r="AO50" s="131">
        <v>12512.869077730085</v>
      </c>
      <c r="AP50" s="131">
        <v>13916.03861112304</v>
      </c>
      <c r="AQ50" s="131">
        <v>15450.436051301454</v>
      </c>
      <c r="AR50" s="131">
        <v>17122.154954240708</v>
      </c>
      <c r="AS50" s="131">
        <v>18944.206864746695</v>
      </c>
      <c r="AT50" s="131">
        <v>20913.391214977677</v>
      </c>
      <c r="AU50" s="131">
        <v>23042.880386117577</v>
      </c>
      <c r="AV50" s="131">
        <v>25324.240153649545</v>
      </c>
      <c r="AW50" s="131">
        <v>27776.566688668088</v>
      </c>
      <c r="AX50" s="131">
        <v>30398.641540833007</v>
      </c>
      <c r="AY50" s="131">
        <v>33188.040832220169</v>
      </c>
      <c r="AZ50" s="131">
        <v>36137.807337919163</v>
      </c>
    </row>
    <row r="51" spans="1:52">
      <c r="A51" s="103" t="s">
        <v>132</v>
      </c>
      <c r="B51" s="131">
        <v>1211217.164182015</v>
      </c>
      <c r="C51" s="131">
        <v>1333320.8053428065</v>
      </c>
      <c r="D51" s="131">
        <v>1452311.4843222282</v>
      </c>
      <c r="E51" s="131">
        <v>1576437.1522914872</v>
      </c>
      <c r="F51" s="131">
        <v>1741701.5482453813</v>
      </c>
      <c r="G51" s="131">
        <v>1817936.2653420432</v>
      </c>
      <c r="H51" s="131">
        <v>1984656.3060990022</v>
      </c>
      <c r="I51" s="131">
        <v>2095718.6931423368</v>
      </c>
      <c r="J51" s="131">
        <v>2181539.8710307186</v>
      </c>
      <c r="K51" s="131">
        <v>2278007.8539783941</v>
      </c>
      <c r="L51" s="131">
        <v>2316942.2495145369</v>
      </c>
      <c r="M51" s="131">
        <v>2366940.5595921935</v>
      </c>
      <c r="N51" s="131">
        <v>2404239.5242776303</v>
      </c>
      <c r="O51" s="131">
        <v>2480522.3828063044</v>
      </c>
      <c r="P51" s="131">
        <v>2574647.3182125664</v>
      </c>
      <c r="Q51" s="131">
        <v>2671347.2581787882</v>
      </c>
      <c r="R51" s="131">
        <v>2762161.0766981668</v>
      </c>
      <c r="S51" s="131">
        <v>2842923.9812749727</v>
      </c>
      <c r="T51" s="131">
        <v>2904105.8613882335</v>
      </c>
      <c r="U51" s="131">
        <v>2949794.0507021514</v>
      </c>
      <c r="V51" s="131">
        <v>2978407.1962008127</v>
      </c>
      <c r="W51" s="131">
        <v>2970155.7498478559</v>
      </c>
      <c r="X51" s="131">
        <v>2945182.6422846392</v>
      </c>
      <c r="Y51" s="131">
        <v>2905842.3855777294</v>
      </c>
      <c r="Z51" s="131">
        <v>2863638.5006445609</v>
      </c>
      <c r="AA51" s="131">
        <v>2820295.6598796458</v>
      </c>
      <c r="AB51" s="131">
        <v>2778217.7477158909</v>
      </c>
      <c r="AC51" s="131">
        <v>2738923.1259701322</v>
      </c>
      <c r="AD51" s="131">
        <v>2705110.5743198446</v>
      </c>
      <c r="AE51" s="131">
        <v>2675019.7618838828</v>
      </c>
      <c r="AF51" s="131">
        <v>2645192.0565717001</v>
      </c>
      <c r="AG51" s="131">
        <v>2614907.8753358</v>
      </c>
      <c r="AH51" s="131">
        <v>2582228.2408496109</v>
      </c>
      <c r="AI51" s="131">
        <v>2547083.9396269633</v>
      </c>
      <c r="AJ51" s="131">
        <v>2509151.5066553382</v>
      </c>
      <c r="AK51" s="131">
        <v>2467586.8266954813</v>
      </c>
      <c r="AL51" s="131">
        <v>2422516.6944606123</v>
      </c>
      <c r="AM51" s="131">
        <v>2374033.1654723701</v>
      </c>
      <c r="AN51" s="131">
        <v>2323062.8797218367</v>
      </c>
      <c r="AO51" s="131">
        <v>2272016.0248017581</v>
      </c>
      <c r="AP51" s="131">
        <v>2220179.3294724342</v>
      </c>
      <c r="AQ51" s="131">
        <v>2168071.3612536718</v>
      </c>
      <c r="AR51" s="131">
        <v>2116617.0822420437</v>
      </c>
      <c r="AS51" s="131">
        <v>2066895.7369263659</v>
      </c>
      <c r="AT51" s="131">
        <v>2018626.5709026039</v>
      </c>
      <c r="AU51" s="131">
        <v>1972554.1788573037</v>
      </c>
      <c r="AV51" s="131">
        <v>1928226.221510283</v>
      </c>
      <c r="AW51" s="131">
        <v>1886985.5174461296</v>
      </c>
      <c r="AX51" s="131">
        <v>1848266.1852092769</v>
      </c>
      <c r="AY51" s="131">
        <v>1811643.6135179426</v>
      </c>
      <c r="AZ51" s="131">
        <v>1776861.6957061028</v>
      </c>
    </row>
    <row r="52" spans="1:52">
      <c r="A52" s="103" t="s">
        <v>133</v>
      </c>
      <c r="B52" s="131">
        <v>0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1">
        <v>0</v>
      </c>
      <c r="P52" s="131">
        <v>0</v>
      </c>
      <c r="Q52" s="131">
        <v>0</v>
      </c>
      <c r="R52" s="131">
        <v>0.51895900555278751</v>
      </c>
      <c r="S52" s="131">
        <v>1.2661320431841423</v>
      </c>
      <c r="T52" s="131">
        <v>2.2942426540057683</v>
      </c>
      <c r="U52" s="131">
        <v>3.7796239958935227</v>
      </c>
      <c r="V52" s="131">
        <v>5.8618942514719787</v>
      </c>
      <c r="W52" s="131">
        <v>8.7080223470836913</v>
      </c>
      <c r="X52" s="131">
        <v>12.574118002639127</v>
      </c>
      <c r="Y52" s="131">
        <v>17.606249679849309</v>
      </c>
      <c r="Z52" s="131">
        <v>24.293088641750415</v>
      </c>
      <c r="AA52" s="131">
        <v>33.021487495436162</v>
      </c>
      <c r="AB52" s="131">
        <v>44.378888007459238</v>
      </c>
      <c r="AC52" s="131">
        <v>59.243575480032867</v>
      </c>
      <c r="AD52" s="131">
        <v>78.856116180089757</v>
      </c>
      <c r="AE52" s="131">
        <v>104.4205396388477</v>
      </c>
      <c r="AF52" s="131">
        <v>137.67679979701248</v>
      </c>
      <c r="AG52" s="131">
        <v>181.21516295279199</v>
      </c>
      <c r="AH52" s="131">
        <v>237.78230127738129</v>
      </c>
      <c r="AI52" s="131">
        <v>311.49062194513061</v>
      </c>
      <c r="AJ52" s="131">
        <v>407.68835411685296</v>
      </c>
      <c r="AK52" s="131">
        <v>532.87652929815079</v>
      </c>
      <c r="AL52" s="131">
        <v>695.85461098581266</v>
      </c>
      <c r="AM52" s="131">
        <v>906.88313777773544</v>
      </c>
      <c r="AN52" s="131">
        <v>1181.2355397725912</v>
      </c>
      <c r="AO52" s="131">
        <v>1536.8793368768715</v>
      </c>
      <c r="AP52" s="131">
        <v>1999.5144849876551</v>
      </c>
      <c r="AQ52" s="131">
        <v>2597.5802866295662</v>
      </c>
      <c r="AR52" s="131">
        <v>3371.0667809849701</v>
      </c>
      <c r="AS52" s="131">
        <v>4364.4361868657097</v>
      </c>
      <c r="AT52" s="131">
        <v>5636.9702373256823</v>
      </c>
      <c r="AU52" s="131">
        <v>7253.0146635430701</v>
      </c>
      <c r="AV52" s="131">
        <v>9292.3405752240906</v>
      </c>
      <c r="AW52" s="131">
        <v>11837.424406239425</v>
      </c>
      <c r="AX52" s="131">
        <v>14994.217036944123</v>
      </c>
      <c r="AY52" s="131">
        <v>18844.221731491056</v>
      </c>
      <c r="AZ52" s="131">
        <v>23493.834724699489</v>
      </c>
    </row>
    <row r="53" spans="1:52">
      <c r="A53" s="103" t="s">
        <v>144</v>
      </c>
      <c r="B53" s="131">
        <v>0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0</v>
      </c>
      <c r="S53" s="131">
        <v>0</v>
      </c>
      <c r="T53" s="131">
        <v>0</v>
      </c>
      <c r="U53" s="131">
        <v>0</v>
      </c>
      <c r="V53" s="131">
        <v>0</v>
      </c>
      <c r="W53" s="131">
        <v>0</v>
      </c>
      <c r="X53" s="131">
        <v>0</v>
      </c>
      <c r="Y53" s="131">
        <v>0</v>
      </c>
      <c r="Z53" s="131">
        <v>0</v>
      </c>
      <c r="AA53" s="131">
        <v>0</v>
      </c>
      <c r="AB53" s="131">
        <v>0</v>
      </c>
      <c r="AC53" s="131">
        <v>0</v>
      </c>
      <c r="AD53" s="131">
        <v>0</v>
      </c>
      <c r="AE53" s="131">
        <v>0</v>
      </c>
      <c r="AF53" s="131">
        <v>0</v>
      </c>
      <c r="AG53" s="131">
        <v>0</v>
      </c>
      <c r="AH53" s="131">
        <v>0</v>
      </c>
      <c r="AI53" s="131">
        <v>0</v>
      </c>
      <c r="AJ53" s="131">
        <v>0</v>
      </c>
      <c r="AK53" s="131">
        <v>0</v>
      </c>
      <c r="AL53" s="131">
        <v>0</v>
      </c>
      <c r="AM53" s="131">
        <v>0</v>
      </c>
      <c r="AN53" s="131">
        <v>0</v>
      </c>
      <c r="AO53" s="131">
        <v>0</v>
      </c>
      <c r="AP53" s="131">
        <v>0</v>
      </c>
      <c r="AQ53" s="131">
        <v>0</v>
      </c>
      <c r="AR53" s="131">
        <v>0</v>
      </c>
      <c r="AS53" s="131">
        <v>0</v>
      </c>
      <c r="AT53" s="131">
        <v>0</v>
      </c>
      <c r="AU53" s="131">
        <v>0</v>
      </c>
      <c r="AV53" s="131">
        <v>0</v>
      </c>
      <c r="AW53" s="131">
        <v>0</v>
      </c>
      <c r="AX53" s="131">
        <v>0</v>
      </c>
      <c r="AY53" s="131">
        <v>0</v>
      </c>
      <c r="AZ53" s="131">
        <v>0</v>
      </c>
    </row>
    <row r="54" spans="1:52" hidden="1">
      <c r="A54" s="101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</row>
    <row r="55" spans="1:52" hidden="1">
      <c r="A55" s="103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</row>
    <row r="56" spans="1:52" hidden="1">
      <c r="A56" s="103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</row>
    <row r="57" spans="1:52" hidden="1">
      <c r="A57" s="103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</row>
    <row r="58" spans="1:52" hidden="1">
      <c r="A58" s="103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</row>
    <row r="59" spans="1:52" hidden="1">
      <c r="A59" s="103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</row>
    <row r="60" spans="1:52" hidden="1">
      <c r="A60" s="103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</row>
    <row r="61" spans="1:52" hidden="1">
      <c r="A61" s="103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</row>
    <row r="62" spans="1:52">
      <c r="A62" s="101" t="s">
        <v>134</v>
      </c>
      <c r="B62" s="130">
        <v>0</v>
      </c>
      <c r="C62" s="130">
        <v>0</v>
      </c>
      <c r="D62" s="130">
        <v>0</v>
      </c>
      <c r="E62" s="130">
        <v>0</v>
      </c>
      <c r="F62" s="130">
        <v>0</v>
      </c>
      <c r="G62" s="130">
        <v>0</v>
      </c>
      <c r="H62" s="130">
        <v>0</v>
      </c>
      <c r="I62" s="130">
        <v>0</v>
      </c>
      <c r="J62" s="130">
        <v>3.0102499334068562</v>
      </c>
      <c r="K62" s="130">
        <v>3.7313228198384607</v>
      </c>
      <c r="L62" s="130">
        <v>7.3490202543602532</v>
      </c>
      <c r="M62" s="130">
        <v>11.492231144487054</v>
      </c>
      <c r="N62" s="130">
        <v>106.8941000588793</v>
      </c>
      <c r="O62" s="130">
        <v>453.02056610611055</v>
      </c>
      <c r="P62" s="130">
        <v>1413.2938138701738</v>
      </c>
      <c r="Q62" s="130">
        <v>2897.4455713570082</v>
      </c>
      <c r="R62" s="130">
        <v>4718.515494943691</v>
      </c>
      <c r="S62" s="130">
        <v>6858.1472909664126</v>
      </c>
      <c r="T62" s="130">
        <v>9311.3202654663583</v>
      </c>
      <c r="U62" s="130">
        <v>12720.034868200957</v>
      </c>
      <c r="V62" s="130">
        <v>17089.247576104954</v>
      </c>
      <c r="W62" s="130">
        <v>30201.132033732141</v>
      </c>
      <c r="X62" s="130">
        <v>47643.542528198872</v>
      </c>
      <c r="Y62" s="130">
        <v>69478.856886474125</v>
      </c>
      <c r="Z62" s="130">
        <v>93250.09965165508</v>
      </c>
      <c r="AA62" s="130">
        <v>118626.15207009955</v>
      </c>
      <c r="AB62" s="130">
        <v>143810.42323198944</v>
      </c>
      <c r="AC62" s="130">
        <v>169148.21426607392</v>
      </c>
      <c r="AD62" s="130">
        <v>193358.9907876146</v>
      </c>
      <c r="AE62" s="130">
        <v>216736.16294482333</v>
      </c>
      <c r="AF62" s="130">
        <v>240743.00757566109</v>
      </c>
      <c r="AG62" s="130">
        <v>265230.54313468136</v>
      </c>
      <c r="AH62" s="130">
        <v>290480.5890624848</v>
      </c>
      <c r="AI62" s="130">
        <v>316199.04094929958</v>
      </c>
      <c r="AJ62" s="130">
        <v>342547.83156912151</v>
      </c>
      <c r="AK62" s="130">
        <v>369240.26295214728</v>
      </c>
      <c r="AL62" s="130">
        <v>395978.41783129692</v>
      </c>
      <c r="AM62" s="130">
        <v>422327.81414981018</v>
      </c>
      <c r="AN62" s="130">
        <v>447817.89473753143</v>
      </c>
      <c r="AO62" s="130">
        <v>472192.39844936744</v>
      </c>
      <c r="AP62" s="130">
        <v>494734.84385125764</v>
      </c>
      <c r="AQ62" s="130">
        <v>514508.67250190466</v>
      </c>
      <c r="AR62" s="130">
        <v>530813.69339781604</v>
      </c>
      <c r="AS62" s="130">
        <v>543405.57358941447</v>
      </c>
      <c r="AT62" s="130">
        <v>552069.08384169952</v>
      </c>
      <c r="AU62" s="130">
        <v>556763.68834233622</v>
      </c>
      <c r="AV62" s="130">
        <v>557410.11356583447</v>
      </c>
      <c r="AW62" s="130">
        <v>554481.41264218895</v>
      </c>
      <c r="AX62" s="130">
        <v>548128.21610190603</v>
      </c>
      <c r="AY62" s="130">
        <v>538746.29353844014</v>
      </c>
      <c r="AZ62" s="130">
        <v>526996.08861454576</v>
      </c>
    </row>
    <row r="63" spans="1:52">
      <c r="A63" s="103" t="s">
        <v>141</v>
      </c>
      <c r="B63" s="131">
        <v>0</v>
      </c>
      <c r="C63" s="131">
        <v>0</v>
      </c>
      <c r="D63" s="131">
        <v>0</v>
      </c>
      <c r="E63" s="131">
        <v>0</v>
      </c>
      <c r="F63" s="131">
        <v>0</v>
      </c>
      <c r="G63" s="131">
        <v>0</v>
      </c>
      <c r="H63" s="131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1">
        <v>0</v>
      </c>
      <c r="W63" s="131">
        <v>0</v>
      </c>
      <c r="X63" s="131">
        <v>0</v>
      </c>
      <c r="Y63" s="131">
        <v>0</v>
      </c>
      <c r="Z63" s="131">
        <v>0</v>
      </c>
      <c r="AA63" s="131">
        <v>0</v>
      </c>
      <c r="AB63" s="131">
        <v>0</v>
      </c>
      <c r="AC63" s="131">
        <v>0</v>
      </c>
      <c r="AD63" s="131">
        <v>0</v>
      </c>
      <c r="AE63" s="131">
        <v>0</v>
      </c>
      <c r="AF63" s="131">
        <v>0</v>
      </c>
      <c r="AG63" s="131">
        <v>0</v>
      </c>
      <c r="AH63" s="131">
        <v>0</v>
      </c>
      <c r="AI63" s="131">
        <v>0</v>
      </c>
      <c r="AJ63" s="131">
        <v>0</v>
      </c>
      <c r="AK63" s="131">
        <v>0</v>
      </c>
      <c r="AL63" s="131">
        <v>0</v>
      </c>
      <c r="AM63" s="131">
        <v>0</v>
      </c>
      <c r="AN63" s="131">
        <v>0</v>
      </c>
      <c r="AO63" s="131">
        <v>0</v>
      </c>
      <c r="AP63" s="131">
        <v>0</v>
      </c>
      <c r="AQ63" s="131">
        <v>0</v>
      </c>
      <c r="AR63" s="131">
        <v>0</v>
      </c>
      <c r="AS63" s="131">
        <v>0</v>
      </c>
      <c r="AT63" s="131">
        <v>0</v>
      </c>
      <c r="AU63" s="131">
        <v>0</v>
      </c>
      <c r="AV63" s="131">
        <v>0</v>
      </c>
      <c r="AW63" s="131">
        <v>0</v>
      </c>
      <c r="AX63" s="131">
        <v>0</v>
      </c>
      <c r="AY63" s="131">
        <v>0</v>
      </c>
      <c r="AZ63" s="131">
        <v>0</v>
      </c>
    </row>
    <row r="64" spans="1:52">
      <c r="A64" s="103" t="s">
        <v>131</v>
      </c>
      <c r="B64" s="131">
        <v>0</v>
      </c>
      <c r="C64" s="131">
        <v>0</v>
      </c>
      <c r="D64" s="131">
        <v>0</v>
      </c>
      <c r="E64" s="131">
        <v>0</v>
      </c>
      <c r="F64" s="131">
        <v>0</v>
      </c>
      <c r="G64" s="131">
        <v>0</v>
      </c>
      <c r="H64" s="131">
        <v>0</v>
      </c>
      <c r="I64" s="131">
        <v>0</v>
      </c>
      <c r="J64" s="131">
        <v>3.0102499334068562</v>
      </c>
      <c r="K64" s="131">
        <v>3.7313228198384607</v>
      </c>
      <c r="L64" s="131">
        <v>7.3490202543602532</v>
      </c>
      <c r="M64" s="131">
        <v>11.492231144487054</v>
      </c>
      <c r="N64" s="131">
        <v>106.8941000588793</v>
      </c>
      <c r="O64" s="131">
        <v>453.02056610611055</v>
      </c>
      <c r="P64" s="131">
        <v>1413.2938138701738</v>
      </c>
      <c r="Q64" s="131">
        <v>2897.4455713570082</v>
      </c>
      <c r="R64" s="131">
        <v>4718.515494943691</v>
      </c>
      <c r="S64" s="131">
        <v>6858.1472909664126</v>
      </c>
      <c r="T64" s="131">
        <v>9311.3202654663583</v>
      </c>
      <c r="U64" s="131">
        <v>12720.034868200957</v>
      </c>
      <c r="V64" s="131">
        <v>17089.247576104954</v>
      </c>
      <c r="W64" s="131">
        <v>30201.090020497766</v>
      </c>
      <c r="X64" s="131">
        <v>47643.435330421489</v>
      </c>
      <c r="Y64" s="131">
        <v>69478.664424615417</v>
      </c>
      <c r="Z64" s="131">
        <v>93249.807407437562</v>
      </c>
      <c r="AA64" s="131">
        <v>118625.76035723947</v>
      </c>
      <c r="AB64" s="131">
        <v>143809.93279070623</v>
      </c>
      <c r="AC64" s="131">
        <v>169147.62588163203</v>
      </c>
      <c r="AD64" s="131">
        <v>193358.30577480546</v>
      </c>
      <c r="AE64" s="131">
        <v>216735.38246451537</v>
      </c>
      <c r="AF64" s="131">
        <v>240742.11817635037</v>
      </c>
      <c r="AG64" s="131">
        <v>265229.52747056406</v>
      </c>
      <c r="AH64" s="131">
        <v>290479.45000594918</v>
      </c>
      <c r="AI64" s="131">
        <v>316197.73895010061</v>
      </c>
      <c r="AJ64" s="131">
        <v>342546.37090084521</v>
      </c>
      <c r="AK64" s="131">
        <v>369238.62814504519</v>
      </c>
      <c r="AL64" s="131">
        <v>395976.61351105274</v>
      </c>
      <c r="AM64" s="131">
        <v>422325.84485185851</v>
      </c>
      <c r="AN64" s="131">
        <v>447815.76537208731</v>
      </c>
      <c r="AO64" s="131">
        <v>472190.11233819323</v>
      </c>
      <c r="AP64" s="131">
        <v>494732.4064045283</v>
      </c>
      <c r="AQ64" s="131">
        <v>514506.08988808468</v>
      </c>
      <c r="AR64" s="131">
        <v>530810.97253684199</v>
      </c>
      <c r="AS64" s="131">
        <v>543402.73953332775</v>
      </c>
      <c r="AT64" s="131">
        <v>552066.15190361184</v>
      </c>
      <c r="AU64" s="131">
        <v>556760.67217820627</v>
      </c>
      <c r="AV64" s="131">
        <v>557407.07797659363</v>
      </c>
      <c r="AW64" s="131">
        <v>554478.39373353252</v>
      </c>
      <c r="AX64" s="131">
        <v>548125.19016803417</v>
      </c>
      <c r="AY64" s="131">
        <v>538743.30589506926</v>
      </c>
      <c r="AZ64" s="131">
        <v>526993.17744799994</v>
      </c>
    </row>
    <row r="65" spans="1:52">
      <c r="A65" s="103" t="s">
        <v>142</v>
      </c>
      <c r="B65" s="131">
        <v>0</v>
      </c>
      <c r="C65" s="131">
        <v>0</v>
      </c>
      <c r="D65" s="131">
        <v>0</v>
      </c>
      <c r="E65" s="131">
        <v>0</v>
      </c>
      <c r="F65" s="131">
        <v>0</v>
      </c>
      <c r="G65" s="131">
        <v>0</v>
      </c>
      <c r="H65" s="131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1">
        <v>0</v>
      </c>
      <c r="W65" s="131">
        <v>0</v>
      </c>
      <c r="X65" s="131">
        <v>0</v>
      </c>
      <c r="Y65" s="131">
        <v>0</v>
      </c>
      <c r="Z65" s="131">
        <v>0</v>
      </c>
      <c r="AA65" s="131">
        <v>0</v>
      </c>
      <c r="AB65" s="131">
        <v>0</v>
      </c>
      <c r="AC65" s="131">
        <v>0</v>
      </c>
      <c r="AD65" s="131">
        <v>0</v>
      </c>
      <c r="AE65" s="131">
        <v>0</v>
      </c>
      <c r="AF65" s="131">
        <v>0</v>
      </c>
      <c r="AG65" s="131">
        <v>0</v>
      </c>
      <c r="AH65" s="131">
        <v>0</v>
      </c>
      <c r="AI65" s="131">
        <v>0</v>
      </c>
      <c r="AJ65" s="131">
        <v>0</v>
      </c>
      <c r="AK65" s="131">
        <v>0</v>
      </c>
      <c r="AL65" s="131">
        <v>0</v>
      </c>
      <c r="AM65" s="131">
        <v>0</v>
      </c>
      <c r="AN65" s="131">
        <v>0</v>
      </c>
      <c r="AO65" s="131">
        <v>0</v>
      </c>
      <c r="AP65" s="131">
        <v>0</v>
      </c>
      <c r="AQ65" s="131">
        <v>0</v>
      </c>
      <c r="AR65" s="131">
        <v>0</v>
      </c>
      <c r="AS65" s="131">
        <v>0</v>
      </c>
      <c r="AT65" s="131">
        <v>0</v>
      </c>
      <c r="AU65" s="131">
        <v>0</v>
      </c>
      <c r="AV65" s="131">
        <v>0</v>
      </c>
      <c r="AW65" s="131">
        <v>0</v>
      </c>
      <c r="AX65" s="131">
        <v>0</v>
      </c>
      <c r="AY65" s="131">
        <v>0</v>
      </c>
      <c r="AZ65" s="131">
        <v>0</v>
      </c>
    </row>
    <row r="66" spans="1:52">
      <c r="A66" s="103" t="s">
        <v>143</v>
      </c>
      <c r="B66" s="131">
        <v>0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1">
        <v>0</v>
      </c>
      <c r="J66" s="131">
        <v>0</v>
      </c>
      <c r="K66" s="131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31">
        <v>0</v>
      </c>
      <c r="T66" s="131">
        <v>0</v>
      </c>
      <c r="U66" s="131">
        <v>0</v>
      </c>
      <c r="V66" s="131">
        <v>0</v>
      </c>
      <c r="W66" s="131">
        <v>0</v>
      </c>
      <c r="X66" s="131">
        <v>0</v>
      </c>
      <c r="Y66" s="131">
        <v>0</v>
      </c>
      <c r="Z66" s="131">
        <v>0</v>
      </c>
      <c r="AA66" s="131">
        <v>0</v>
      </c>
      <c r="AB66" s="131">
        <v>0</v>
      </c>
      <c r="AC66" s="131">
        <v>0</v>
      </c>
      <c r="AD66" s="131">
        <v>0</v>
      </c>
      <c r="AE66" s="131">
        <v>0</v>
      </c>
      <c r="AF66" s="131">
        <v>0</v>
      </c>
      <c r="AG66" s="131">
        <v>0</v>
      </c>
      <c r="AH66" s="131">
        <v>0</v>
      </c>
      <c r="AI66" s="131">
        <v>0</v>
      </c>
      <c r="AJ66" s="131">
        <v>0</v>
      </c>
      <c r="AK66" s="131">
        <v>0</v>
      </c>
      <c r="AL66" s="131">
        <v>0</v>
      </c>
      <c r="AM66" s="131">
        <v>0</v>
      </c>
      <c r="AN66" s="131">
        <v>0</v>
      </c>
      <c r="AO66" s="131">
        <v>0</v>
      </c>
      <c r="AP66" s="131">
        <v>0</v>
      </c>
      <c r="AQ66" s="131">
        <v>0</v>
      </c>
      <c r="AR66" s="131">
        <v>0</v>
      </c>
      <c r="AS66" s="131">
        <v>0</v>
      </c>
      <c r="AT66" s="131">
        <v>0</v>
      </c>
      <c r="AU66" s="131">
        <v>0</v>
      </c>
      <c r="AV66" s="131">
        <v>0</v>
      </c>
      <c r="AW66" s="131">
        <v>0</v>
      </c>
      <c r="AX66" s="131">
        <v>0</v>
      </c>
      <c r="AY66" s="131">
        <v>0</v>
      </c>
      <c r="AZ66" s="131">
        <v>0</v>
      </c>
    </row>
    <row r="67" spans="1:52">
      <c r="A67" s="103" t="s">
        <v>132</v>
      </c>
      <c r="B67" s="131">
        <v>0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1">
        <v>0</v>
      </c>
      <c r="I67" s="131">
        <v>0</v>
      </c>
      <c r="J67" s="131">
        <v>0</v>
      </c>
      <c r="K67" s="131">
        <v>0</v>
      </c>
      <c r="L67" s="131">
        <v>0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31">
        <v>0</v>
      </c>
      <c r="T67" s="131">
        <v>0</v>
      </c>
      <c r="U67" s="131">
        <v>0</v>
      </c>
      <c r="V67" s="131">
        <v>0</v>
      </c>
      <c r="W67" s="131">
        <v>4.2013234376765553E-2</v>
      </c>
      <c r="X67" s="131">
        <v>0.1071977773815054</v>
      </c>
      <c r="Y67" s="131">
        <v>0.19246185870313964</v>
      </c>
      <c r="Z67" s="131">
        <v>0.29224421751235985</v>
      </c>
      <c r="AA67" s="131">
        <v>0.39171286007548628</v>
      </c>
      <c r="AB67" s="131">
        <v>0.49044128322343128</v>
      </c>
      <c r="AC67" s="131">
        <v>0.58838444189598127</v>
      </c>
      <c r="AD67" s="131">
        <v>0.68501280913229334</v>
      </c>
      <c r="AE67" s="131">
        <v>0.78048030796805001</v>
      </c>
      <c r="AF67" s="131">
        <v>0.88939931071531608</v>
      </c>
      <c r="AG67" s="131">
        <v>1.0156641172770016</v>
      </c>
      <c r="AH67" s="131">
        <v>1.1390565356243416</v>
      </c>
      <c r="AI67" s="131">
        <v>1.3019991989848771</v>
      </c>
      <c r="AJ67" s="131">
        <v>1.4606682763006147</v>
      </c>
      <c r="AK67" s="131">
        <v>1.6348071021022073</v>
      </c>
      <c r="AL67" s="131">
        <v>1.8043202441979027</v>
      </c>
      <c r="AM67" s="131">
        <v>1.9692979516724847</v>
      </c>
      <c r="AN67" s="131">
        <v>2.1293654440995198</v>
      </c>
      <c r="AO67" s="131">
        <v>2.2861111742119906</v>
      </c>
      <c r="AP67" s="131">
        <v>2.4374467293659512</v>
      </c>
      <c r="AQ67" s="131">
        <v>2.5826138199689619</v>
      </c>
      <c r="AR67" s="131">
        <v>2.7208609739947653</v>
      </c>
      <c r="AS67" s="131">
        <v>2.8340560867244218</v>
      </c>
      <c r="AT67" s="131">
        <v>2.9319380876885561</v>
      </c>
      <c r="AU67" s="131">
        <v>3.016164129928097</v>
      </c>
      <c r="AV67" s="131">
        <v>3.0355892408302227</v>
      </c>
      <c r="AW67" s="131">
        <v>3.018908656454693</v>
      </c>
      <c r="AX67" s="131">
        <v>3.0259338718218296</v>
      </c>
      <c r="AY67" s="131">
        <v>2.9876433709106274</v>
      </c>
      <c r="AZ67" s="131">
        <v>2.9111665458305658</v>
      </c>
    </row>
    <row r="68" spans="1:52">
      <c r="A68" s="103" t="s">
        <v>133</v>
      </c>
      <c r="B68" s="131">
        <v>0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31">
        <v>0</v>
      </c>
      <c r="T68" s="131">
        <v>0</v>
      </c>
      <c r="U68" s="131">
        <v>0</v>
      </c>
      <c r="V68" s="131">
        <v>0</v>
      </c>
      <c r="W68" s="131">
        <v>0</v>
      </c>
      <c r="X68" s="131">
        <v>0</v>
      </c>
      <c r="Y68" s="131">
        <v>0</v>
      </c>
      <c r="Z68" s="131">
        <v>0</v>
      </c>
      <c r="AA68" s="131">
        <v>0</v>
      </c>
      <c r="AB68" s="131">
        <v>0</v>
      </c>
      <c r="AC68" s="131">
        <v>0</v>
      </c>
      <c r="AD68" s="131">
        <v>0</v>
      </c>
      <c r="AE68" s="131">
        <v>0</v>
      </c>
      <c r="AF68" s="131">
        <v>0</v>
      </c>
      <c r="AG68" s="131">
        <v>0</v>
      </c>
      <c r="AH68" s="131">
        <v>0</v>
      </c>
      <c r="AI68" s="131">
        <v>0</v>
      </c>
      <c r="AJ68" s="131">
        <v>0</v>
      </c>
      <c r="AK68" s="131">
        <v>0</v>
      </c>
      <c r="AL68" s="131">
        <v>0</v>
      </c>
      <c r="AM68" s="131">
        <v>0</v>
      </c>
      <c r="AN68" s="131">
        <v>0</v>
      </c>
      <c r="AO68" s="131">
        <v>0</v>
      </c>
      <c r="AP68" s="131">
        <v>0</v>
      </c>
      <c r="AQ68" s="131">
        <v>0</v>
      </c>
      <c r="AR68" s="131">
        <v>0</v>
      </c>
      <c r="AS68" s="131">
        <v>0</v>
      </c>
      <c r="AT68" s="131">
        <v>0</v>
      </c>
      <c r="AU68" s="131">
        <v>0</v>
      </c>
      <c r="AV68" s="131">
        <v>0</v>
      </c>
      <c r="AW68" s="131">
        <v>0</v>
      </c>
      <c r="AX68" s="131">
        <v>0</v>
      </c>
      <c r="AY68" s="131">
        <v>0</v>
      </c>
      <c r="AZ68" s="131">
        <v>0</v>
      </c>
    </row>
    <row r="69" spans="1:52">
      <c r="A69" s="103" t="s">
        <v>144</v>
      </c>
      <c r="B69" s="131">
        <v>0</v>
      </c>
      <c r="C69" s="131">
        <v>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I69" s="131">
        <v>0</v>
      </c>
      <c r="J69" s="131">
        <v>0</v>
      </c>
      <c r="K69" s="131">
        <v>0</v>
      </c>
      <c r="L69" s="131">
        <v>0</v>
      </c>
      <c r="M69" s="131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31">
        <v>0</v>
      </c>
      <c r="T69" s="131">
        <v>0</v>
      </c>
      <c r="U69" s="131">
        <v>0</v>
      </c>
      <c r="V69" s="131">
        <v>0</v>
      </c>
      <c r="W69" s="131">
        <v>0</v>
      </c>
      <c r="X69" s="131">
        <v>0</v>
      </c>
      <c r="Y69" s="131">
        <v>0</v>
      </c>
      <c r="Z69" s="131">
        <v>0</v>
      </c>
      <c r="AA69" s="131">
        <v>0</v>
      </c>
      <c r="AB69" s="131">
        <v>0</v>
      </c>
      <c r="AC69" s="131">
        <v>0</v>
      </c>
      <c r="AD69" s="131">
        <v>0</v>
      </c>
      <c r="AE69" s="131">
        <v>0</v>
      </c>
      <c r="AF69" s="131">
        <v>0</v>
      </c>
      <c r="AG69" s="131">
        <v>0</v>
      </c>
      <c r="AH69" s="131">
        <v>0</v>
      </c>
      <c r="AI69" s="131">
        <v>0</v>
      </c>
      <c r="AJ69" s="131">
        <v>0</v>
      </c>
      <c r="AK69" s="131">
        <v>0</v>
      </c>
      <c r="AL69" s="131">
        <v>0</v>
      </c>
      <c r="AM69" s="131">
        <v>0</v>
      </c>
      <c r="AN69" s="131">
        <v>0</v>
      </c>
      <c r="AO69" s="131">
        <v>0</v>
      </c>
      <c r="AP69" s="131">
        <v>0</v>
      </c>
      <c r="AQ69" s="131">
        <v>0</v>
      </c>
      <c r="AR69" s="131">
        <v>0</v>
      </c>
      <c r="AS69" s="131">
        <v>0</v>
      </c>
      <c r="AT69" s="131">
        <v>0</v>
      </c>
      <c r="AU69" s="131">
        <v>0</v>
      </c>
      <c r="AV69" s="131">
        <v>0</v>
      </c>
      <c r="AW69" s="131">
        <v>0</v>
      </c>
      <c r="AX69" s="131">
        <v>0</v>
      </c>
      <c r="AY69" s="131">
        <v>0</v>
      </c>
      <c r="AZ69" s="131">
        <v>0</v>
      </c>
    </row>
    <row r="70" spans="1:52">
      <c r="A70" s="101" t="s">
        <v>135</v>
      </c>
      <c r="B70" s="130">
        <v>0</v>
      </c>
      <c r="C70" s="130">
        <v>0</v>
      </c>
      <c r="D70" s="130">
        <v>0</v>
      </c>
      <c r="E70" s="130">
        <v>9.9128139572046636E-2</v>
      </c>
      <c r="F70" s="130">
        <v>0.15221866108217463</v>
      </c>
      <c r="G70" s="130">
        <v>0.16768868122147221</v>
      </c>
      <c r="H70" s="130">
        <v>0.97215196969298157</v>
      </c>
      <c r="I70" s="130">
        <v>1.4801524265624613</v>
      </c>
      <c r="J70" s="130">
        <v>26.95673181489693</v>
      </c>
      <c r="K70" s="130">
        <v>54.366716863165138</v>
      </c>
      <c r="L70" s="130">
        <v>188.83575046611486</v>
      </c>
      <c r="M70" s="130">
        <v>537.05331478684218</v>
      </c>
      <c r="N70" s="130">
        <v>837.52824145248803</v>
      </c>
      <c r="O70" s="130">
        <v>1386.1822969266227</v>
      </c>
      <c r="P70" s="130">
        <v>2097.791078214857</v>
      </c>
      <c r="Q70" s="130">
        <v>3236.2974273826026</v>
      </c>
      <c r="R70" s="130">
        <v>5162.2943492549357</v>
      </c>
      <c r="S70" s="130">
        <v>7301.3010205586297</v>
      </c>
      <c r="T70" s="130">
        <v>10163.262075030125</v>
      </c>
      <c r="U70" s="130">
        <v>14277.209215090274</v>
      </c>
      <c r="V70" s="130">
        <v>19366.745537615461</v>
      </c>
      <c r="W70" s="130">
        <v>57928.841708402753</v>
      </c>
      <c r="X70" s="130">
        <v>104233.93674499964</v>
      </c>
      <c r="Y70" s="130">
        <v>159925.27878749737</v>
      </c>
      <c r="Z70" s="130">
        <v>211411.21567483264</v>
      </c>
      <c r="AA70" s="130">
        <v>260335.02067863656</v>
      </c>
      <c r="AB70" s="130">
        <v>302116.20204919437</v>
      </c>
      <c r="AC70" s="130">
        <v>340053.56253009441</v>
      </c>
      <c r="AD70" s="130">
        <v>370780.88716073654</v>
      </c>
      <c r="AE70" s="130">
        <v>397863.6792324105</v>
      </c>
      <c r="AF70" s="130">
        <v>427126.85099281522</v>
      </c>
      <c r="AG70" s="130">
        <v>459436.95863120048</v>
      </c>
      <c r="AH70" s="130">
        <v>496190.070255642</v>
      </c>
      <c r="AI70" s="130">
        <v>537207.20707124111</v>
      </c>
      <c r="AJ70" s="130">
        <v>583304.67150689638</v>
      </c>
      <c r="AK70" s="130">
        <v>635094.48656565824</v>
      </c>
      <c r="AL70" s="130">
        <v>692779.63890191843</v>
      </c>
      <c r="AM70" s="130">
        <v>755976.14525776869</v>
      </c>
      <c r="AN70" s="130">
        <v>824202.23142484063</v>
      </c>
      <c r="AO70" s="130">
        <v>896877.13268279773</v>
      </c>
      <c r="AP70" s="130">
        <v>973232.31048689364</v>
      </c>
      <c r="AQ70" s="130">
        <v>1051922.0169821887</v>
      </c>
      <c r="AR70" s="130">
        <v>1131787.0089472979</v>
      </c>
      <c r="AS70" s="130">
        <v>1211873.2275656313</v>
      </c>
      <c r="AT70" s="130">
        <v>1292478.9944811657</v>
      </c>
      <c r="AU70" s="130">
        <v>1372450.8778474822</v>
      </c>
      <c r="AV70" s="130">
        <v>1451692.155247007</v>
      </c>
      <c r="AW70" s="130">
        <v>1529745.5345954683</v>
      </c>
      <c r="AX70" s="130">
        <v>1606943.1455992917</v>
      </c>
      <c r="AY70" s="130">
        <v>1682730.119433936</v>
      </c>
      <c r="AZ70" s="130">
        <v>1757653.2036344698</v>
      </c>
    </row>
    <row r="71" spans="1:52">
      <c r="A71" s="103" t="s">
        <v>136</v>
      </c>
      <c r="B71" s="131">
        <v>0</v>
      </c>
      <c r="C71" s="131">
        <v>0</v>
      </c>
      <c r="D71" s="131">
        <v>0</v>
      </c>
      <c r="E71" s="131">
        <v>9.9128139572046636E-2</v>
      </c>
      <c r="F71" s="131">
        <v>0.15221866108217463</v>
      </c>
      <c r="G71" s="131">
        <v>0.16768868122147221</v>
      </c>
      <c r="H71" s="131">
        <v>0.97215196969298157</v>
      </c>
      <c r="I71" s="131">
        <v>1.4801524265624613</v>
      </c>
      <c r="J71" s="131">
        <v>26.95673181489693</v>
      </c>
      <c r="K71" s="131">
        <v>54.366716863165138</v>
      </c>
      <c r="L71" s="131">
        <v>188.83575046611486</v>
      </c>
      <c r="M71" s="131">
        <v>537.05331478684218</v>
      </c>
      <c r="N71" s="131">
        <v>837.52824145248803</v>
      </c>
      <c r="O71" s="131">
        <v>1386.1822969266227</v>
      </c>
      <c r="P71" s="131">
        <v>2097.791078214857</v>
      </c>
      <c r="Q71" s="131">
        <v>3236.2974273826026</v>
      </c>
      <c r="R71" s="131">
        <v>5162.018762785412</v>
      </c>
      <c r="S71" s="131">
        <v>7300.4127887423138</v>
      </c>
      <c r="T71" s="131">
        <v>10160.807137877811</v>
      </c>
      <c r="U71" s="131">
        <v>14270.418079302912</v>
      </c>
      <c r="V71" s="131">
        <v>19349.846907678355</v>
      </c>
      <c r="W71" s="131">
        <v>57827.689859979102</v>
      </c>
      <c r="X71" s="131">
        <v>103947.75126449828</v>
      </c>
      <c r="Y71" s="131">
        <v>159247.5354263293</v>
      </c>
      <c r="Z71" s="131">
        <v>210076.72075928713</v>
      </c>
      <c r="AA71" s="131">
        <v>257922.06996324583</v>
      </c>
      <c r="AB71" s="131">
        <v>298126.62050470425</v>
      </c>
      <c r="AC71" s="131">
        <v>333761.02797694772</v>
      </c>
      <c r="AD71" s="131">
        <v>361434.43175548356</v>
      </c>
      <c r="AE71" s="131">
        <v>384454.56401749182</v>
      </c>
      <c r="AF71" s="131">
        <v>408046.55070628953</v>
      </c>
      <c r="AG71" s="131">
        <v>432811.63651941024</v>
      </c>
      <c r="AH71" s="131">
        <v>459905.35185724631</v>
      </c>
      <c r="AI71" s="131">
        <v>489042.13844728871</v>
      </c>
      <c r="AJ71" s="131">
        <v>521028.51017266337</v>
      </c>
      <c r="AK71" s="131">
        <v>556649.00927489705</v>
      </c>
      <c r="AL71" s="131">
        <v>596269.0720476571</v>
      </c>
      <c r="AM71" s="131">
        <v>639856.62393378955</v>
      </c>
      <c r="AN71" s="131">
        <v>687219.43817874696</v>
      </c>
      <c r="AO71" s="131">
        <v>738121.57836734783</v>
      </c>
      <c r="AP71" s="131">
        <v>792148.85594975948</v>
      </c>
      <c r="AQ71" s="131">
        <v>848432.07310466701</v>
      </c>
      <c r="AR71" s="131">
        <v>906002.40240962035</v>
      </c>
      <c r="AS71" s="131">
        <v>964165.87838212668</v>
      </c>
      <c r="AT71" s="131">
        <v>1023314.8158841792</v>
      </c>
      <c r="AU71" s="131">
        <v>1082467.6779959328</v>
      </c>
      <c r="AV71" s="131">
        <v>1141546.6299750556</v>
      </c>
      <c r="AW71" s="131">
        <v>1200090.0649111478</v>
      </c>
      <c r="AX71" s="131">
        <v>1258299.3802323285</v>
      </c>
      <c r="AY71" s="131">
        <v>1315730.7104872973</v>
      </c>
      <c r="AZ71" s="131">
        <v>1372725.9551167686</v>
      </c>
    </row>
    <row r="72" spans="1:52">
      <c r="A72" s="103" t="s">
        <v>137</v>
      </c>
      <c r="B72" s="131">
        <v>0</v>
      </c>
      <c r="C72" s="131">
        <v>0</v>
      </c>
      <c r="D72" s="131">
        <v>0</v>
      </c>
      <c r="E72" s="131">
        <v>0</v>
      </c>
      <c r="F72" s="131">
        <v>0</v>
      </c>
      <c r="G72" s="131">
        <v>0</v>
      </c>
      <c r="H72" s="131">
        <v>0</v>
      </c>
      <c r="I72" s="131">
        <v>0</v>
      </c>
      <c r="J72" s="131">
        <v>0</v>
      </c>
      <c r="K72" s="131">
        <v>0</v>
      </c>
      <c r="L72" s="131">
        <v>0</v>
      </c>
      <c r="M72" s="131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0.27558646952360766</v>
      </c>
      <c r="S72" s="131">
        <v>0.88823181631571868</v>
      </c>
      <c r="T72" s="131">
        <v>2.4549371523130348</v>
      </c>
      <c r="U72" s="131">
        <v>6.7911357873622453</v>
      </c>
      <c r="V72" s="131">
        <v>16.898629937104815</v>
      </c>
      <c r="W72" s="131">
        <v>101.15184842364776</v>
      </c>
      <c r="X72" s="131">
        <v>286.18548050135746</v>
      </c>
      <c r="Y72" s="131">
        <v>677.74336116807183</v>
      </c>
      <c r="Z72" s="131">
        <v>1334.4949155455045</v>
      </c>
      <c r="AA72" s="131">
        <v>2412.9507153907371</v>
      </c>
      <c r="AB72" s="131">
        <v>3989.5815444901382</v>
      </c>
      <c r="AC72" s="131">
        <v>6292.5345531466655</v>
      </c>
      <c r="AD72" s="131">
        <v>9346.4554052529638</v>
      </c>
      <c r="AE72" s="131">
        <v>13409.115214918682</v>
      </c>
      <c r="AF72" s="131">
        <v>19080.300286525664</v>
      </c>
      <c r="AG72" s="131">
        <v>26625.322111790272</v>
      </c>
      <c r="AH72" s="131">
        <v>36284.718398395678</v>
      </c>
      <c r="AI72" s="131">
        <v>48165.068623952422</v>
      </c>
      <c r="AJ72" s="131">
        <v>62276.161334232958</v>
      </c>
      <c r="AK72" s="131">
        <v>78445.477290761191</v>
      </c>
      <c r="AL72" s="131">
        <v>96510.566854261269</v>
      </c>
      <c r="AM72" s="131">
        <v>116119.52132397913</v>
      </c>
      <c r="AN72" s="131">
        <v>136982.79324609364</v>
      </c>
      <c r="AO72" s="131">
        <v>158755.55431544987</v>
      </c>
      <c r="AP72" s="131">
        <v>181083.45453713409</v>
      </c>
      <c r="AQ72" s="131">
        <v>203489.94387752176</v>
      </c>
      <c r="AR72" s="131">
        <v>225784.60653767749</v>
      </c>
      <c r="AS72" s="131">
        <v>247707.34918350459</v>
      </c>
      <c r="AT72" s="131">
        <v>269164.1785969864</v>
      </c>
      <c r="AU72" s="131">
        <v>289983.19985154946</v>
      </c>
      <c r="AV72" s="131">
        <v>310145.5252719514</v>
      </c>
      <c r="AW72" s="131">
        <v>329655.4696843205</v>
      </c>
      <c r="AX72" s="131">
        <v>348643.76536696311</v>
      </c>
      <c r="AY72" s="131">
        <v>366999.40894663864</v>
      </c>
      <c r="AZ72" s="131">
        <v>384927.24851770105</v>
      </c>
    </row>
    <row r="73" spans="1:52">
      <c r="A73" s="103" t="s">
        <v>138</v>
      </c>
      <c r="B73" s="131">
        <v>0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1">
        <v>0</v>
      </c>
      <c r="W73" s="131">
        <v>0</v>
      </c>
      <c r="X73" s="131">
        <v>0</v>
      </c>
      <c r="Y73" s="131">
        <v>0</v>
      </c>
      <c r="Z73" s="131">
        <v>0</v>
      </c>
      <c r="AA73" s="131">
        <v>0</v>
      </c>
      <c r="AB73" s="131">
        <v>0</v>
      </c>
      <c r="AC73" s="131">
        <v>0</v>
      </c>
      <c r="AD73" s="131">
        <v>0</v>
      </c>
      <c r="AE73" s="131">
        <v>0</v>
      </c>
      <c r="AF73" s="131">
        <v>0</v>
      </c>
      <c r="AG73" s="131">
        <v>0</v>
      </c>
      <c r="AH73" s="131">
        <v>0</v>
      </c>
      <c r="AI73" s="131">
        <v>0</v>
      </c>
      <c r="AJ73" s="131">
        <v>0</v>
      </c>
      <c r="AK73" s="131">
        <v>0</v>
      </c>
      <c r="AL73" s="131">
        <v>0</v>
      </c>
      <c r="AM73" s="131">
        <v>0</v>
      </c>
      <c r="AN73" s="131">
        <v>0</v>
      </c>
      <c r="AO73" s="131">
        <v>0</v>
      </c>
      <c r="AP73" s="131">
        <v>0</v>
      </c>
      <c r="AQ73" s="131">
        <v>0</v>
      </c>
      <c r="AR73" s="131">
        <v>0</v>
      </c>
      <c r="AS73" s="131">
        <v>0</v>
      </c>
      <c r="AT73" s="131">
        <v>0</v>
      </c>
      <c r="AU73" s="131">
        <v>0</v>
      </c>
      <c r="AV73" s="131">
        <v>0</v>
      </c>
      <c r="AW73" s="131">
        <v>0</v>
      </c>
      <c r="AX73" s="131">
        <v>0</v>
      </c>
      <c r="AY73" s="131">
        <v>0</v>
      </c>
      <c r="AZ73" s="131">
        <v>0</v>
      </c>
    </row>
    <row r="74" spans="1:52">
      <c r="A74" s="103" t="s">
        <v>145</v>
      </c>
      <c r="B74" s="131">
        <v>0</v>
      </c>
      <c r="C74" s="131">
        <v>0</v>
      </c>
      <c r="D74" s="131">
        <v>0</v>
      </c>
      <c r="E74" s="131">
        <v>0</v>
      </c>
      <c r="F74" s="131">
        <v>0</v>
      </c>
      <c r="G74" s="131">
        <v>0</v>
      </c>
      <c r="H74" s="131">
        <v>0</v>
      </c>
      <c r="I74" s="131">
        <v>0</v>
      </c>
      <c r="J74" s="131">
        <v>0</v>
      </c>
      <c r="K74" s="131">
        <v>0</v>
      </c>
      <c r="L74" s="131">
        <v>0</v>
      </c>
      <c r="M74" s="131">
        <v>0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31">
        <v>0</v>
      </c>
      <c r="T74" s="131">
        <v>0</v>
      </c>
      <c r="U74" s="131">
        <v>0</v>
      </c>
      <c r="V74" s="131">
        <v>0</v>
      </c>
      <c r="W74" s="131">
        <v>0</v>
      </c>
      <c r="X74" s="131">
        <v>0</v>
      </c>
      <c r="Y74" s="131">
        <v>0</v>
      </c>
      <c r="Z74" s="131">
        <v>0</v>
      </c>
      <c r="AA74" s="131">
        <v>0</v>
      </c>
      <c r="AB74" s="131">
        <v>0</v>
      </c>
      <c r="AC74" s="131">
        <v>0</v>
      </c>
      <c r="AD74" s="131">
        <v>0</v>
      </c>
      <c r="AE74" s="131">
        <v>0</v>
      </c>
      <c r="AF74" s="131">
        <v>0</v>
      </c>
      <c r="AG74" s="131">
        <v>0</v>
      </c>
      <c r="AH74" s="131">
        <v>0</v>
      </c>
      <c r="AI74" s="131">
        <v>0</v>
      </c>
      <c r="AJ74" s="131">
        <v>0</v>
      </c>
      <c r="AK74" s="131">
        <v>0</v>
      </c>
      <c r="AL74" s="131">
        <v>0</v>
      </c>
      <c r="AM74" s="131">
        <v>0</v>
      </c>
      <c r="AN74" s="131">
        <v>0</v>
      </c>
      <c r="AO74" s="131">
        <v>0</v>
      </c>
      <c r="AP74" s="131">
        <v>0</v>
      </c>
      <c r="AQ74" s="131">
        <v>0</v>
      </c>
      <c r="AR74" s="131">
        <v>0</v>
      </c>
      <c r="AS74" s="131">
        <v>0</v>
      </c>
      <c r="AT74" s="131">
        <v>0</v>
      </c>
      <c r="AU74" s="131">
        <v>0</v>
      </c>
      <c r="AV74" s="131">
        <v>0</v>
      </c>
      <c r="AW74" s="131">
        <v>0</v>
      </c>
      <c r="AX74" s="131">
        <v>0</v>
      </c>
      <c r="AY74" s="131">
        <v>0</v>
      </c>
      <c r="AZ74" s="131">
        <v>0</v>
      </c>
    </row>
    <row r="75" spans="1:52">
      <c r="A75" s="101" t="s">
        <v>139</v>
      </c>
      <c r="B75" s="130">
        <v>0</v>
      </c>
      <c r="C75" s="130">
        <v>0</v>
      </c>
      <c r="D75" s="130">
        <v>0</v>
      </c>
      <c r="E75" s="130">
        <v>0</v>
      </c>
      <c r="F75" s="130">
        <v>0</v>
      </c>
      <c r="G75" s="130">
        <v>0</v>
      </c>
      <c r="H75" s="130">
        <v>0</v>
      </c>
      <c r="I75" s="130">
        <v>0</v>
      </c>
      <c r="J75" s="130">
        <v>0</v>
      </c>
      <c r="K75" s="130">
        <v>0</v>
      </c>
      <c r="L75" s="130">
        <v>0</v>
      </c>
      <c r="M75" s="130">
        <v>0</v>
      </c>
      <c r="N75" s="130">
        <v>0</v>
      </c>
      <c r="O75" s="130">
        <v>0</v>
      </c>
      <c r="P75" s="130">
        <v>0</v>
      </c>
      <c r="Q75" s="130">
        <v>0</v>
      </c>
      <c r="R75" s="130">
        <v>10.284582003729426</v>
      </c>
      <c r="S75" s="130">
        <v>21.961224432264334</v>
      </c>
      <c r="T75" s="130">
        <v>35.091797289015645</v>
      </c>
      <c r="U75" s="130">
        <v>53.886085313309074</v>
      </c>
      <c r="V75" s="130">
        <v>86.17570200485109</v>
      </c>
      <c r="W75" s="130">
        <v>104.75896623289572</v>
      </c>
      <c r="X75" s="130">
        <v>108.47457462429144</v>
      </c>
      <c r="Y75" s="130">
        <v>110.87845385443373</v>
      </c>
      <c r="Z75" s="130">
        <v>111.50561950448639</v>
      </c>
      <c r="AA75" s="130">
        <v>110.25609468628411</v>
      </c>
      <c r="AB75" s="130">
        <v>107.1783070271332</v>
      </c>
      <c r="AC75" s="130">
        <v>102.36556200154055</v>
      </c>
      <c r="AD75" s="130">
        <v>96.917288753622074</v>
      </c>
      <c r="AE75" s="130">
        <v>106.27471710893978</v>
      </c>
      <c r="AF75" s="130">
        <v>314.50263686284052</v>
      </c>
      <c r="AG75" s="130">
        <v>823.08629041823963</v>
      </c>
      <c r="AH75" s="130">
        <v>1670.9717943928417</v>
      </c>
      <c r="AI75" s="130">
        <v>2889.0794868750781</v>
      </c>
      <c r="AJ75" s="130">
        <v>4495.7962514756782</v>
      </c>
      <c r="AK75" s="130">
        <v>6498.3043023155851</v>
      </c>
      <c r="AL75" s="130">
        <v>8895.8820345224449</v>
      </c>
      <c r="AM75" s="130">
        <v>11680.853233336393</v>
      </c>
      <c r="AN75" s="130">
        <v>14833.598205660001</v>
      </c>
      <c r="AO75" s="130">
        <v>18344.581676641959</v>
      </c>
      <c r="AP75" s="130">
        <v>22201.167986995479</v>
      </c>
      <c r="AQ75" s="130">
        <v>26398.145931391831</v>
      </c>
      <c r="AR75" s="130">
        <v>30930.832328784119</v>
      </c>
      <c r="AS75" s="130">
        <v>35791.026858847254</v>
      </c>
      <c r="AT75" s="130">
        <v>40964.308373723397</v>
      </c>
      <c r="AU75" s="130">
        <v>46440.20296693116</v>
      </c>
      <c r="AV75" s="130">
        <v>52156.168399012633</v>
      </c>
      <c r="AW75" s="130">
        <v>58138.472883621551</v>
      </c>
      <c r="AX75" s="130">
        <v>64340.47813050713</v>
      </c>
      <c r="AY75" s="130">
        <v>70723.018094862724</v>
      </c>
      <c r="AZ75" s="130">
        <v>77228.48680745509</v>
      </c>
    </row>
    <row r="76" spans="1:52">
      <c r="A76" s="103" t="s">
        <v>140</v>
      </c>
      <c r="B76" s="131">
        <v>0</v>
      </c>
      <c r="C76" s="131">
        <v>0</v>
      </c>
      <c r="D76" s="131">
        <v>0</v>
      </c>
      <c r="E76" s="131">
        <v>0</v>
      </c>
      <c r="F76" s="131">
        <v>0</v>
      </c>
      <c r="G76" s="131">
        <v>0</v>
      </c>
      <c r="H76" s="131">
        <v>0</v>
      </c>
      <c r="I76" s="131">
        <v>0</v>
      </c>
      <c r="J76" s="131">
        <v>0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0.74174634231784653</v>
      </c>
      <c r="S76" s="131">
        <v>1.7769809813006399</v>
      </c>
      <c r="T76" s="131">
        <v>3.1451550623900131</v>
      </c>
      <c r="U76" s="131">
        <v>5.4617052109964934</v>
      </c>
      <c r="V76" s="131">
        <v>10.154101139389653</v>
      </c>
      <c r="W76" s="131">
        <v>15.54349877106265</v>
      </c>
      <c r="X76" s="131">
        <v>17.131266990299778</v>
      </c>
      <c r="Y76" s="131">
        <v>18.591367911032382</v>
      </c>
      <c r="Z76" s="131">
        <v>19.746322983425433</v>
      </c>
      <c r="AA76" s="131">
        <v>20.592196383732073</v>
      </c>
      <c r="AB76" s="131">
        <v>21.060615062688846</v>
      </c>
      <c r="AC76" s="131">
        <v>21.305474709477846</v>
      </c>
      <c r="AD76" s="131">
        <v>21.46668255482674</v>
      </c>
      <c r="AE76" s="131">
        <v>28.318159520725377</v>
      </c>
      <c r="AF76" s="131">
        <v>132.16282643452496</v>
      </c>
      <c r="AG76" s="131">
        <v>401.56837573728006</v>
      </c>
      <c r="AH76" s="131">
        <v>881.7514398011391</v>
      </c>
      <c r="AI76" s="131">
        <v>1614.785808263126</v>
      </c>
      <c r="AJ76" s="131">
        <v>2635.7851689573272</v>
      </c>
      <c r="AK76" s="131">
        <v>3973.987352578949</v>
      </c>
      <c r="AL76" s="131">
        <v>5650.3654718273219</v>
      </c>
      <c r="AM76" s="131">
        <v>7682.8242625855264</v>
      </c>
      <c r="AN76" s="131">
        <v>10072.370354627767</v>
      </c>
      <c r="AO76" s="131">
        <v>12827.290035654927</v>
      </c>
      <c r="AP76" s="131">
        <v>15952.246029053058</v>
      </c>
      <c r="AQ76" s="131">
        <v>19457.373625892538</v>
      </c>
      <c r="AR76" s="131">
        <v>23340.906383311591</v>
      </c>
      <c r="AS76" s="131">
        <v>27601.62114029441</v>
      </c>
      <c r="AT76" s="131">
        <v>32230.647517406771</v>
      </c>
      <c r="AU76" s="131">
        <v>37221.983921766667</v>
      </c>
      <c r="AV76" s="131">
        <v>42512.679837479169</v>
      </c>
      <c r="AW76" s="131">
        <v>48123.7577753691</v>
      </c>
      <c r="AX76" s="131">
        <v>54003.631430155292</v>
      </c>
      <c r="AY76" s="131">
        <v>60110.10237587773</v>
      </c>
      <c r="AZ76" s="131">
        <v>66380.613481638371</v>
      </c>
    </row>
    <row r="77" spans="1:52">
      <c r="A77" s="103" t="s">
        <v>146</v>
      </c>
      <c r="B77" s="131">
        <v>0</v>
      </c>
      <c r="C77" s="131">
        <v>0</v>
      </c>
      <c r="D77" s="131">
        <v>0</v>
      </c>
      <c r="E77" s="131">
        <v>0</v>
      </c>
      <c r="F77" s="131">
        <v>0</v>
      </c>
      <c r="G77" s="131">
        <v>0</v>
      </c>
      <c r="H77" s="131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131">
        <v>0</v>
      </c>
      <c r="R77" s="131">
        <v>9.5428356614115799</v>
      </c>
      <c r="S77" s="131">
        <v>20.184243450963695</v>
      </c>
      <c r="T77" s="131">
        <v>31.946642226625631</v>
      </c>
      <c r="U77" s="131">
        <v>48.424380102312583</v>
      </c>
      <c r="V77" s="131">
        <v>76.021600865461437</v>
      </c>
      <c r="W77" s="131">
        <v>89.215467461833072</v>
      </c>
      <c r="X77" s="131">
        <v>91.343307633991657</v>
      </c>
      <c r="Y77" s="131">
        <v>92.287085943401351</v>
      </c>
      <c r="Z77" s="131">
        <v>91.759296521060961</v>
      </c>
      <c r="AA77" s="131">
        <v>89.663898302552042</v>
      </c>
      <c r="AB77" s="131">
        <v>86.117691964444361</v>
      </c>
      <c r="AC77" s="131">
        <v>81.060087292062704</v>
      </c>
      <c r="AD77" s="131">
        <v>75.450606198795327</v>
      </c>
      <c r="AE77" s="131">
        <v>77.956557588214409</v>
      </c>
      <c r="AF77" s="131">
        <v>182.33981042831559</v>
      </c>
      <c r="AG77" s="131">
        <v>421.51791468095956</v>
      </c>
      <c r="AH77" s="131">
        <v>789.22035459170263</v>
      </c>
      <c r="AI77" s="131">
        <v>1274.2936786119521</v>
      </c>
      <c r="AJ77" s="131">
        <v>1860.0110825183515</v>
      </c>
      <c r="AK77" s="131">
        <v>2524.3169497366362</v>
      </c>
      <c r="AL77" s="131">
        <v>3245.516562695122</v>
      </c>
      <c r="AM77" s="131">
        <v>3998.0289707508668</v>
      </c>
      <c r="AN77" s="131">
        <v>4761.2278510322349</v>
      </c>
      <c r="AO77" s="131">
        <v>5517.2916409870313</v>
      </c>
      <c r="AP77" s="131">
        <v>6248.9219579424198</v>
      </c>
      <c r="AQ77" s="131">
        <v>6940.7723054992948</v>
      </c>
      <c r="AR77" s="131">
        <v>7589.9259454725279</v>
      </c>
      <c r="AS77" s="131">
        <v>8189.4057185528418</v>
      </c>
      <c r="AT77" s="131">
        <v>8733.6608563166228</v>
      </c>
      <c r="AU77" s="131">
        <v>9218.2190451644947</v>
      </c>
      <c r="AV77" s="131">
        <v>9643.4885615334661</v>
      </c>
      <c r="AW77" s="131">
        <v>10014.715108252451</v>
      </c>
      <c r="AX77" s="131">
        <v>10336.846700351836</v>
      </c>
      <c r="AY77" s="131">
        <v>10612.915718984992</v>
      </c>
      <c r="AZ77" s="131">
        <v>10847.873325816725</v>
      </c>
    </row>
    <row r="78" spans="1:52">
      <c r="A78" s="99" t="s">
        <v>69</v>
      </c>
      <c r="B78" s="129">
        <v>551228.43005596381</v>
      </c>
      <c r="C78" s="129">
        <v>550406.45862715039</v>
      </c>
      <c r="D78" s="129">
        <v>541832.01722966915</v>
      </c>
      <c r="E78" s="129">
        <v>548582.48283452599</v>
      </c>
      <c r="F78" s="129">
        <v>549685.44441803708</v>
      </c>
      <c r="G78" s="129">
        <v>548563.74724689964</v>
      </c>
      <c r="H78" s="129">
        <v>546312.19096466829</v>
      </c>
      <c r="I78" s="129">
        <v>558742.09557727713</v>
      </c>
      <c r="J78" s="129">
        <v>569191.93137622019</v>
      </c>
      <c r="K78" s="129">
        <v>547031.16548895219</v>
      </c>
      <c r="L78" s="129">
        <v>542333.08937649301</v>
      </c>
      <c r="M78" s="129">
        <v>544297.94262121571</v>
      </c>
      <c r="N78" s="129">
        <v>539923.2643906544</v>
      </c>
      <c r="O78" s="129">
        <v>537060.46177873341</v>
      </c>
      <c r="P78" s="129">
        <v>532352.71167054272</v>
      </c>
      <c r="Q78" s="129">
        <v>543488.40750075632</v>
      </c>
      <c r="R78" s="129">
        <v>545256.47774571704</v>
      </c>
      <c r="S78" s="129">
        <v>557231.03521607455</v>
      </c>
      <c r="T78" s="129">
        <v>566570.54009434534</v>
      </c>
      <c r="U78" s="129">
        <v>574354.27025914681</v>
      </c>
      <c r="V78" s="129">
        <v>580691.29413857625</v>
      </c>
      <c r="W78" s="129">
        <v>585924.73019561789</v>
      </c>
      <c r="X78" s="129">
        <v>589754.95349858166</v>
      </c>
      <c r="Y78" s="129">
        <v>593617.88418934215</v>
      </c>
      <c r="Z78" s="129">
        <v>597292.46331189747</v>
      </c>
      <c r="AA78" s="129">
        <v>601129.8848533713</v>
      </c>
      <c r="AB78" s="129">
        <v>604289.49205056485</v>
      </c>
      <c r="AC78" s="129">
        <v>607433.0233337289</v>
      </c>
      <c r="AD78" s="129">
        <v>611050.63307948143</v>
      </c>
      <c r="AE78" s="129">
        <v>614865.88451655058</v>
      </c>
      <c r="AF78" s="129">
        <v>618864.90783461195</v>
      </c>
      <c r="AG78" s="129">
        <v>622745.45254196913</v>
      </c>
      <c r="AH78" s="129">
        <v>626438.33010717912</v>
      </c>
      <c r="AI78" s="129">
        <v>630717.41038574791</v>
      </c>
      <c r="AJ78" s="129">
        <v>635724.85251070571</v>
      </c>
      <c r="AK78" s="129">
        <v>640776.70813328424</v>
      </c>
      <c r="AL78" s="129">
        <v>645557.16699162882</v>
      </c>
      <c r="AM78" s="129">
        <v>650222.47499265906</v>
      </c>
      <c r="AN78" s="129">
        <v>654604.04355571815</v>
      </c>
      <c r="AO78" s="129">
        <v>658983.2402287483</v>
      </c>
      <c r="AP78" s="129">
        <v>664260.8994280037</v>
      </c>
      <c r="AQ78" s="129">
        <v>669676.58024095453</v>
      </c>
      <c r="AR78" s="129">
        <v>675175.39680481376</v>
      </c>
      <c r="AS78" s="129">
        <v>680849.83845593873</v>
      </c>
      <c r="AT78" s="129">
        <v>686778.61677084549</v>
      </c>
      <c r="AU78" s="129">
        <v>692955.75862119428</v>
      </c>
      <c r="AV78" s="129">
        <v>699189.2481898081</v>
      </c>
      <c r="AW78" s="129">
        <v>705774.03386093525</v>
      </c>
      <c r="AX78" s="129">
        <v>712870.76593889133</v>
      </c>
      <c r="AY78" s="129">
        <v>720060.38231545174</v>
      </c>
      <c r="AZ78" s="129">
        <v>727545.1927798586</v>
      </c>
    </row>
    <row r="79" spans="1:52">
      <c r="A79" s="101" t="s">
        <v>130</v>
      </c>
      <c r="B79" s="130">
        <v>549493.79348806979</v>
      </c>
      <c r="C79" s="130">
        <v>548659.19924638164</v>
      </c>
      <c r="D79" s="130">
        <v>540089.44736512436</v>
      </c>
      <c r="E79" s="130">
        <v>546850.64419652754</v>
      </c>
      <c r="F79" s="130">
        <v>547976.37687795993</v>
      </c>
      <c r="G79" s="130">
        <v>546359.17280964029</v>
      </c>
      <c r="H79" s="130">
        <v>544134.48984172812</v>
      </c>
      <c r="I79" s="130">
        <v>556606.75267381093</v>
      </c>
      <c r="J79" s="130">
        <v>567010.9445463767</v>
      </c>
      <c r="K79" s="130">
        <v>544949.06737566763</v>
      </c>
      <c r="L79" s="130">
        <v>540015.32386179583</v>
      </c>
      <c r="M79" s="130">
        <v>541920.83193723543</v>
      </c>
      <c r="N79" s="130">
        <v>537544.67682088271</v>
      </c>
      <c r="O79" s="130">
        <v>533572.97382340371</v>
      </c>
      <c r="P79" s="130">
        <v>528913.40022932854</v>
      </c>
      <c r="Q79" s="130">
        <v>539808.22796609928</v>
      </c>
      <c r="R79" s="130">
        <v>540941.17278107163</v>
      </c>
      <c r="S79" s="130">
        <v>551727.38255490223</v>
      </c>
      <c r="T79" s="130">
        <v>559594.96187112923</v>
      </c>
      <c r="U79" s="130">
        <v>565679.50416465255</v>
      </c>
      <c r="V79" s="130">
        <v>570135.68195612507</v>
      </c>
      <c r="W79" s="130">
        <v>573067.61936835875</v>
      </c>
      <c r="X79" s="130">
        <v>574183.60906947067</v>
      </c>
      <c r="Y79" s="130">
        <v>574922.76173518144</v>
      </c>
      <c r="Z79" s="130">
        <v>575068.40856136219</v>
      </c>
      <c r="AA79" s="130">
        <v>574996.33375213773</v>
      </c>
      <c r="AB79" s="130">
        <v>573930.07347029436</v>
      </c>
      <c r="AC79" s="130">
        <v>572489.396772334</v>
      </c>
      <c r="AD79" s="130">
        <v>571145.00111477252</v>
      </c>
      <c r="AE79" s="130">
        <v>569562.89752920484</v>
      </c>
      <c r="AF79" s="130">
        <v>567698.07312837115</v>
      </c>
      <c r="AG79" s="130">
        <v>565162.97146993491</v>
      </c>
      <c r="AH79" s="130">
        <v>561864.61916046333</v>
      </c>
      <c r="AI79" s="130">
        <v>558666.16224449209</v>
      </c>
      <c r="AJ79" s="130">
        <v>555714.67577148997</v>
      </c>
      <c r="AK79" s="130">
        <v>552428.11552175856</v>
      </c>
      <c r="AL79" s="130">
        <v>548568.67099885794</v>
      </c>
      <c r="AM79" s="130">
        <v>544213.62799375923</v>
      </c>
      <c r="AN79" s="130">
        <v>539304.0719536239</v>
      </c>
      <c r="AO79" s="130">
        <v>534022.69229488517</v>
      </c>
      <c r="AP79" s="130">
        <v>529099.12326698634</v>
      </c>
      <c r="AQ79" s="130">
        <v>523774.4454104731</v>
      </c>
      <c r="AR79" s="130">
        <v>518099.04777229467</v>
      </c>
      <c r="AS79" s="130">
        <v>512142.08482722437</v>
      </c>
      <c r="AT79" s="130">
        <v>506065.8396086478</v>
      </c>
      <c r="AU79" s="130">
        <v>499786.18804442737</v>
      </c>
      <c r="AV79" s="130">
        <v>493311.2335540402</v>
      </c>
      <c r="AW79" s="130">
        <v>486754.37442898052</v>
      </c>
      <c r="AX79" s="130">
        <v>480573.54531994549</v>
      </c>
      <c r="AY79" s="130">
        <v>474190.58546981338</v>
      </c>
      <c r="AZ79" s="130">
        <v>468029.94574645942</v>
      </c>
    </row>
    <row r="80" spans="1:52">
      <c r="A80" s="103" t="s">
        <v>141</v>
      </c>
      <c r="B80" s="131">
        <v>827.10584123806427</v>
      </c>
      <c r="C80" s="131">
        <v>764.33191383361645</v>
      </c>
      <c r="D80" s="131">
        <v>689.09684537150338</v>
      </c>
      <c r="E80" s="131">
        <v>670.30291476261027</v>
      </c>
      <c r="F80" s="131">
        <v>1437.7999348732437</v>
      </c>
      <c r="G80" s="131">
        <v>1374.0438074361959</v>
      </c>
      <c r="H80" s="131">
        <v>1362.2749176854891</v>
      </c>
      <c r="I80" s="131">
        <v>1356.8515809587927</v>
      </c>
      <c r="J80" s="131">
        <v>1382.7448857059542</v>
      </c>
      <c r="K80" s="131">
        <v>1350.7778539987548</v>
      </c>
      <c r="L80" s="131">
        <v>1313.1898270293179</v>
      </c>
      <c r="M80" s="131">
        <v>1239.9474734650182</v>
      </c>
      <c r="N80" s="131">
        <v>1192.3054187913185</v>
      </c>
      <c r="O80" s="131">
        <v>1131.3573676551634</v>
      </c>
      <c r="P80" s="131">
        <v>1130.3491693077358</v>
      </c>
      <c r="Q80" s="131">
        <v>983.06236435623703</v>
      </c>
      <c r="R80" s="131">
        <v>954.86943868628498</v>
      </c>
      <c r="S80" s="131">
        <v>936.16347409697357</v>
      </c>
      <c r="T80" s="131">
        <v>886.43609407562451</v>
      </c>
      <c r="U80" s="131">
        <v>856.66502042089041</v>
      </c>
      <c r="V80" s="131">
        <v>845.8243723642496</v>
      </c>
      <c r="W80" s="131">
        <v>855.7577505340148</v>
      </c>
      <c r="X80" s="131">
        <v>879.59193983003604</v>
      </c>
      <c r="Y80" s="131">
        <v>911.07659965929508</v>
      </c>
      <c r="Z80" s="131">
        <v>949.83954722062174</v>
      </c>
      <c r="AA80" s="131">
        <v>992.52431087327773</v>
      </c>
      <c r="AB80" s="131">
        <v>1028.8460515005188</v>
      </c>
      <c r="AC80" s="131">
        <v>1062.442334299232</v>
      </c>
      <c r="AD80" s="131">
        <v>1089.1730968498241</v>
      </c>
      <c r="AE80" s="131">
        <v>1111.6505922018773</v>
      </c>
      <c r="AF80" s="131">
        <v>1127.4800300090408</v>
      </c>
      <c r="AG80" s="131">
        <v>1138.1461709218504</v>
      </c>
      <c r="AH80" s="131">
        <v>1144.7560574048459</v>
      </c>
      <c r="AI80" s="131">
        <v>1149.1872143801904</v>
      </c>
      <c r="AJ80" s="131">
        <v>1151.7220651138746</v>
      </c>
      <c r="AK80" s="131">
        <v>1146.8601507501589</v>
      </c>
      <c r="AL80" s="131">
        <v>1138.2765972054226</v>
      </c>
      <c r="AM80" s="131">
        <v>1128.8389880770346</v>
      </c>
      <c r="AN80" s="131">
        <v>1115.2057024851297</v>
      </c>
      <c r="AO80" s="131">
        <v>1101.6711027164577</v>
      </c>
      <c r="AP80" s="131">
        <v>1090.8040497202494</v>
      </c>
      <c r="AQ80" s="131">
        <v>1078.6023201175551</v>
      </c>
      <c r="AR80" s="131">
        <v>1068.217166161583</v>
      </c>
      <c r="AS80" s="131">
        <v>1054.3362372845979</v>
      </c>
      <c r="AT80" s="131">
        <v>1040.3790097279066</v>
      </c>
      <c r="AU80" s="131">
        <v>1028.312482905028</v>
      </c>
      <c r="AV80" s="131">
        <v>1015.7074491579339</v>
      </c>
      <c r="AW80" s="131">
        <v>1005.1387259237058</v>
      </c>
      <c r="AX80" s="131">
        <v>989.57323289036333</v>
      </c>
      <c r="AY80" s="131">
        <v>976.33538698696373</v>
      </c>
      <c r="AZ80" s="131">
        <v>964.89548586518117</v>
      </c>
    </row>
    <row r="81" spans="1:52">
      <c r="A81" s="103" t="s">
        <v>131</v>
      </c>
      <c r="B81" s="131">
        <v>2516.353126100661</v>
      </c>
      <c r="C81" s="131">
        <v>2378.2203089713294</v>
      </c>
      <c r="D81" s="131">
        <v>2271.4519281143312</v>
      </c>
      <c r="E81" s="131">
        <v>1933.447124754299</v>
      </c>
      <c r="F81" s="131">
        <v>1735.7868478854268</v>
      </c>
      <c r="G81" s="131">
        <v>1550.1136212790391</v>
      </c>
      <c r="H81" s="131">
        <v>1393.6786624764832</v>
      </c>
      <c r="I81" s="131">
        <v>1270.5244044074402</v>
      </c>
      <c r="J81" s="131">
        <v>1179.0336823390774</v>
      </c>
      <c r="K81" s="131">
        <v>1030.7558347477093</v>
      </c>
      <c r="L81" s="131">
        <v>933.44280601259015</v>
      </c>
      <c r="M81" s="131">
        <v>852.3256211115214</v>
      </c>
      <c r="N81" s="131">
        <v>773.16675758354904</v>
      </c>
      <c r="O81" s="131">
        <v>809.68253514053151</v>
      </c>
      <c r="P81" s="131">
        <v>670.18507265834262</v>
      </c>
      <c r="Q81" s="131">
        <v>615.80206249370565</v>
      </c>
      <c r="R81" s="131">
        <v>593.24059656175348</v>
      </c>
      <c r="S81" s="131">
        <v>584.53147315898013</v>
      </c>
      <c r="T81" s="131">
        <v>547.20109420816186</v>
      </c>
      <c r="U81" s="131">
        <v>537.18725322658952</v>
      </c>
      <c r="V81" s="131">
        <v>547.57636468292856</v>
      </c>
      <c r="W81" s="131">
        <v>567.93315449831175</v>
      </c>
      <c r="X81" s="131">
        <v>595.95712434596203</v>
      </c>
      <c r="Y81" s="131">
        <v>628.10260928434161</v>
      </c>
      <c r="Z81" s="131">
        <v>660.20629546307828</v>
      </c>
      <c r="AA81" s="131">
        <v>688.840711692132</v>
      </c>
      <c r="AB81" s="131">
        <v>710.67113836681585</v>
      </c>
      <c r="AC81" s="131">
        <v>727.52590783604705</v>
      </c>
      <c r="AD81" s="131">
        <v>740.01639787829754</v>
      </c>
      <c r="AE81" s="131">
        <v>749.99267860117163</v>
      </c>
      <c r="AF81" s="131">
        <v>756.97892979309563</v>
      </c>
      <c r="AG81" s="131">
        <v>758.81601068045029</v>
      </c>
      <c r="AH81" s="131">
        <v>757.89762053225047</v>
      </c>
      <c r="AI81" s="131">
        <v>754.67928007683201</v>
      </c>
      <c r="AJ81" s="131">
        <v>747.09074410220273</v>
      </c>
      <c r="AK81" s="131">
        <v>735.48455552374787</v>
      </c>
      <c r="AL81" s="131">
        <v>725.22257743698685</v>
      </c>
      <c r="AM81" s="131">
        <v>712.85954599232412</v>
      </c>
      <c r="AN81" s="131">
        <v>701.25793863640047</v>
      </c>
      <c r="AO81" s="131">
        <v>689.34058745878906</v>
      </c>
      <c r="AP81" s="131">
        <v>677.08878797789725</v>
      </c>
      <c r="AQ81" s="131">
        <v>665.06326492378878</v>
      </c>
      <c r="AR81" s="131">
        <v>652.81819536541514</v>
      </c>
      <c r="AS81" s="131">
        <v>640.33773739012634</v>
      </c>
      <c r="AT81" s="131">
        <v>625.85706227932963</v>
      </c>
      <c r="AU81" s="131">
        <v>614.47622371969089</v>
      </c>
      <c r="AV81" s="131">
        <v>602.75749875791564</v>
      </c>
      <c r="AW81" s="131">
        <v>590.12880214157269</v>
      </c>
      <c r="AX81" s="131">
        <v>571.74998040722267</v>
      </c>
      <c r="AY81" s="131">
        <v>556.67120345767034</v>
      </c>
      <c r="AZ81" s="131">
        <v>543.54321427457376</v>
      </c>
    </row>
    <row r="82" spans="1:52">
      <c r="A82" s="103" t="s">
        <v>142</v>
      </c>
      <c r="B82" s="131">
        <v>3020.860275066495</v>
      </c>
      <c r="C82" s="131">
        <v>4762.4026924088384</v>
      </c>
      <c r="D82" s="131">
        <v>4957.3694138092251</v>
      </c>
      <c r="E82" s="131">
        <v>7208.3492608086563</v>
      </c>
      <c r="F82" s="131">
        <v>7943.8776914702803</v>
      </c>
      <c r="G82" s="131">
        <v>8842.1471651864813</v>
      </c>
      <c r="H82" s="131">
        <v>11146.29847600432</v>
      </c>
      <c r="I82" s="131">
        <v>12733.847924925842</v>
      </c>
      <c r="J82" s="131">
        <v>13578.579274881484</v>
      </c>
      <c r="K82" s="131">
        <v>15752.112110029491</v>
      </c>
      <c r="L82" s="131">
        <v>17180.400142411632</v>
      </c>
      <c r="M82" s="131">
        <v>19567.926385392726</v>
      </c>
      <c r="N82" s="131">
        <v>22127.721894626506</v>
      </c>
      <c r="O82" s="131">
        <v>22418.073416388896</v>
      </c>
      <c r="P82" s="131">
        <v>23088.02301085482</v>
      </c>
      <c r="Q82" s="131">
        <v>33182.745988862516</v>
      </c>
      <c r="R82" s="131">
        <v>34803.445404150079</v>
      </c>
      <c r="S82" s="131">
        <v>36816.551926913882</v>
      </c>
      <c r="T82" s="131">
        <v>38973.341083309977</v>
      </c>
      <c r="U82" s="131">
        <v>41240.927263820071</v>
      </c>
      <c r="V82" s="131">
        <v>43530.405461294984</v>
      </c>
      <c r="W82" s="131">
        <v>45813.825205744353</v>
      </c>
      <c r="X82" s="131">
        <v>48024.768390017867</v>
      </c>
      <c r="Y82" s="131">
        <v>50279.582021103248</v>
      </c>
      <c r="Z82" s="131">
        <v>52526.81958304959</v>
      </c>
      <c r="AA82" s="131">
        <v>54738.986015740491</v>
      </c>
      <c r="AB82" s="131">
        <v>56854.2011062046</v>
      </c>
      <c r="AC82" s="131">
        <v>58923.675845596947</v>
      </c>
      <c r="AD82" s="131">
        <v>61002.743440716185</v>
      </c>
      <c r="AE82" s="131">
        <v>63123.668222266038</v>
      </c>
      <c r="AF82" s="131">
        <v>65266.054060832736</v>
      </c>
      <c r="AG82" s="131">
        <v>67408.670689613602</v>
      </c>
      <c r="AH82" s="131">
        <v>69487.308180270062</v>
      </c>
      <c r="AI82" s="131">
        <v>71545.049345527164</v>
      </c>
      <c r="AJ82" s="131">
        <v>73633.502171290296</v>
      </c>
      <c r="AK82" s="131">
        <v>75569.550506110827</v>
      </c>
      <c r="AL82" s="131">
        <v>77329.960702146636</v>
      </c>
      <c r="AM82" s="131">
        <v>78902.9968572246</v>
      </c>
      <c r="AN82" s="131">
        <v>80296.50839604967</v>
      </c>
      <c r="AO82" s="131">
        <v>81495.965010349697</v>
      </c>
      <c r="AP82" s="131">
        <v>82659.131804987715</v>
      </c>
      <c r="AQ82" s="131">
        <v>83609.403025824286</v>
      </c>
      <c r="AR82" s="131">
        <v>84389.029315195628</v>
      </c>
      <c r="AS82" s="131">
        <v>84992.379027860283</v>
      </c>
      <c r="AT82" s="131">
        <v>85474.889791164154</v>
      </c>
      <c r="AU82" s="131">
        <v>85788.056148344564</v>
      </c>
      <c r="AV82" s="131">
        <v>85920.494792454032</v>
      </c>
      <c r="AW82" s="131">
        <v>85909.388449592981</v>
      </c>
      <c r="AX82" s="131">
        <v>85815.766732288219</v>
      </c>
      <c r="AY82" s="131">
        <v>85557.621888988084</v>
      </c>
      <c r="AZ82" s="131">
        <v>85191.817138063809</v>
      </c>
    </row>
    <row r="83" spans="1:52">
      <c r="A83" s="103" t="s">
        <v>132</v>
      </c>
      <c r="B83" s="131">
        <v>543129.47424566455</v>
      </c>
      <c r="C83" s="131">
        <v>540754.24433116789</v>
      </c>
      <c r="D83" s="131">
        <v>532171.52917782927</v>
      </c>
      <c r="E83" s="131">
        <v>537038.54489620193</v>
      </c>
      <c r="F83" s="131">
        <v>536858.91240373102</v>
      </c>
      <c r="G83" s="131">
        <v>534592.86821573856</v>
      </c>
      <c r="H83" s="131">
        <v>530232.23778556183</v>
      </c>
      <c r="I83" s="131">
        <v>541245.5287635189</v>
      </c>
      <c r="J83" s="131">
        <v>550870.58670345019</v>
      </c>
      <c r="K83" s="131">
        <v>526815.42157689168</v>
      </c>
      <c r="L83" s="131">
        <v>520588.29108634224</v>
      </c>
      <c r="M83" s="131">
        <v>520260.63245726621</v>
      </c>
      <c r="N83" s="131">
        <v>513451.48274988134</v>
      </c>
      <c r="O83" s="131">
        <v>509213.86050421913</v>
      </c>
      <c r="P83" s="131">
        <v>504024.84297650767</v>
      </c>
      <c r="Q83" s="131">
        <v>505026.61755038681</v>
      </c>
      <c r="R83" s="131">
        <v>504589.61734167347</v>
      </c>
      <c r="S83" s="131">
        <v>513390.13568073238</v>
      </c>
      <c r="T83" s="131">
        <v>519187.98359953542</v>
      </c>
      <c r="U83" s="131">
        <v>523044.72462718497</v>
      </c>
      <c r="V83" s="131">
        <v>525211.87575778295</v>
      </c>
      <c r="W83" s="131">
        <v>525830.10325758206</v>
      </c>
      <c r="X83" s="131">
        <v>524683.29161527683</v>
      </c>
      <c r="Y83" s="131">
        <v>523101.4604752814</v>
      </c>
      <c r="Z83" s="131">
        <v>520924.76980379707</v>
      </c>
      <c r="AA83" s="131">
        <v>518564.32303399488</v>
      </c>
      <c r="AB83" s="131">
        <v>515314.68737897638</v>
      </c>
      <c r="AC83" s="131">
        <v>511737.0381959207</v>
      </c>
      <c r="AD83" s="131">
        <v>508250.61519186845</v>
      </c>
      <c r="AE83" s="131">
        <v>504482.01042213826</v>
      </c>
      <c r="AF83" s="131">
        <v>500401.78369273554</v>
      </c>
      <c r="AG83" s="131">
        <v>495642.05075050832</v>
      </c>
      <c r="AH83" s="131">
        <v>490159.24586233171</v>
      </c>
      <c r="AI83" s="131">
        <v>484765.95587153966</v>
      </c>
      <c r="AJ83" s="131">
        <v>479546.32619399478</v>
      </c>
      <c r="AK83" s="131">
        <v>474098.39888803527</v>
      </c>
      <c r="AL83" s="131">
        <v>468192.94241471746</v>
      </c>
      <c r="AM83" s="131">
        <v>461904.7318697609</v>
      </c>
      <c r="AN83" s="131">
        <v>455148.27033405297</v>
      </c>
      <c r="AO83" s="131">
        <v>448114.60139906331</v>
      </c>
      <c r="AP83" s="131">
        <v>441372.73513216327</v>
      </c>
      <c r="AQ83" s="131">
        <v>434357.42247725121</v>
      </c>
      <c r="AR83" s="131">
        <v>427066.70174558286</v>
      </c>
      <c r="AS83" s="131">
        <v>419572.51849916542</v>
      </c>
      <c r="AT83" s="131">
        <v>411993.42181297782</v>
      </c>
      <c r="AU83" s="131">
        <v>404261.08414405101</v>
      </c>
      <c r="AV83" s="131">
        <v>396446.76340029633</v>
      </c>
      <c r="AW83" s="131">
        <v>388598.64757610118</v>
      </c>
      <c r="AX83" s="131">
        <v>381107.6331238689</v>
      </c>
      <c r="AY83" s="131">
        <v>373436.01713174646</v>
      </c>
      <c r="AZ83" s="131">
        <v>365941.28624352725</v>
      </c>
    </row>
    <row r="84" spans="1:52">
      <c r="A84" s="103" t="s">
        <v>133</v>
      </c>
      <c r="B84" s="131">
        <v>0</v>
      </c>
      <c r="C84" s="131">
        <v>0</v>
      </c>
      <c r="D84" s="131">
        <v>0</v>
      </c>
      <c r="E84" s="131">
        <v>0</v>
      </c>
      <c r="F84" s="131">
        <v>0</v>
      </c>
      <c r="G84" s="131">
        <v>0</v>
      </c>
      <c r="H84" s="131">
        <v>0</v>
      </c>
      <c r="I84" s="131">
        <v>0</v>
      </c>
      <c r="J84" s="131">
        <v>0</v>
      </c>
      <c r="K84" s="131">
        <v>0</v>
      </c>
      <c r="L84" s="131">
        <v>0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31">
        <v>0</v>
      </c>
      <c r="T84" s="131">
        <v>0</v>
      </c>
      <c r="U84" s="131">
        <v>0</v>
      </c>
      <c r="V84" s="131">
        <v>0</v>
      </c>
      <c r="W84" s="131">
        <v>0</v>
      </c>
      <c r="X84" s="131">
        <v>0</v>
      </c>
      <c r="Y84" s="131">
        <v>0</v>
      </c>
      <c r="Z84" s="131">
        <v>0</v>
      </c>
      <c r="AA84" s="131">
        <v>0.66279186098015663</v>
      </c>
      <c r="AB84" s="131">
        <v>3.7821292542816223</v>
      </c>
      <c r="AC84" s="131">
        <v>7.9881933562031264</v>
      </c>
      <c r="AD84" s="131">
        <v>12.186972009446885</v>
      </c>
      <c r="AE84" s="131">
        <v>18.019581191955918</v>
      </c>
      <c r="AF84" s="131">
        <v>28.731350428529481</v>
      </c>
      <c r="AG84" s="131">
        <v>41.883920949059423</v>
      </c>
      <c r="AH84" s="131">
        <v>62.734209278095491</v>
      </c>
      <c r="AI84" s="131">
        <v>89.879632255919901</v>
      </c>
      <c r="AJ84" s="131">
        <v>127.5785869032491</v>
      </c>
      <c r="AK84" s="131">
        <v>172.93652908330776</v>
      </c>
      <c r="AL84" s="131">
        <v>236.32280588775646</v>
      </c>
      <c r="AM84" s="131">
        <v>320.89032038166897</v>
      </c>
      <c r="AN84" s="131">
        <v>430.25355577473653</v>
      </c>
      <c r="AO84" s="131">
        <v>570.57932148223722</v>
      </c>
      <c r="AP84" s="131">
        <v>740.75848405013062</v>
      </c>
      <c r="AQ84" s="131">
        <v>951.6895364198856</v>
      </c>
      <c r="AR84" s="131">
        <v>1222.6214473276566</v>
      </c>
      <c r="AS84" s="131">
        <v>1571.7722493648614</v>
      </c>
      <c r="AT84" s="131">
        <v>2004.2057439076852</v>
      </c>
      <c r="AU84" s="131">
        <v>2553.1691881949919</v>
      </c>
      <c r="AV84" s="131">
        <v>3220.8116402856817</v>
      </c>
      <c r="AW84" s="131">
        <v>4041.9803258204488</v>
      </c>
      <c r="AX84" s="131">
        <v>5041.1838981706242</v>
      </c>
      <c r="AY84" s="131">
        <v>6258.8053672089909</v>
      </c>
      <c r="AZ84" s="131">
        <v>7698.4210311011266</v>
      </c>
    </row>
    <row r="85" spans="1:52">
      <c r="A85" s="103" t="s">
        <v>147</v>
      </c>
      <c r="B85" s="131">
        <v>0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31">
        <v>0</v>
      </c>
      <c r="V85" s="131">
        <v>0</v>
      </c>
      <c r="W85" s="131">
        <v>0</v>
      </c>
      <c r="X85" s="131">
        <v>0</v>
      </c>
      <c r="Y85" s="131">
        <v>2.5400298530599206</v>
      </c>
      <c r="Z85" s="131">
        <v>6.7733318317791174</v>
      </c>
      <c r="AA85" s="131">
        <v>10.996887975992315</v>
      </c>
      <c r="AB85" s="131">
        <v>17.88566599173738</v>
      </c>
      <c r="AC85" s="131">
        <v>30.726295324900708</v>
      </c>
      <c r="AD85" s="131">
        <v>50.266015450249249</v>
      </c>
      <c r="AE85" s="131">
        <v>77.556032805611238</v>
      </c>
      <c r="AF85" s="131">
        <v>117.04506457229732</v>
      </c>
      <c r="AG85" s="131">
        <v>173.40392726157162</v>
      </c>
      <c r="AH85" s="131">
        <v>252.67723064632122</v>
      </c>
      <c r="AI85" s="131">
        <v>361.41090071233253</v>
      </c>
      <c r="AJ85" s="131">
        <v>508.45601008556326</v>
      </c>
      <c r="AK85" s="131">
        <v>704.8848922552603</v>
      </c>
      <c r="AL85" s="131">
        <v>945.94590146360019</v>
      </c>
      <c r="AM85" s="131">
        <v>1243.3104123228086</v>
      </c>
      <c r="AN85" s="131">
        <v>1612.5760266249708</v>
      </c>
      <c r="AO85" s="131">
        <v>2050.5348738146317</v>
      </c>
      <c r="AP85" s="131">
        <v>2558.6050080869986</v>
      </c>
      <c r="AQ85" s="131">
        <v>3112.2647859363788</v>
      </c>
      <c r="AR85" s="131">
        <v>3699.6599026614899</v>
      </c>
      <c r="AS85" s="131">
        <v>4310.7410761590572</v>
      </c>
      <c r="AT85" s="131">
        <v>4927.0861885909671</v>
      </c>
      <c r="AU85" s="131">
        <v>5541.0898572120941</v>
      </c>
      <c r="AV85" s="131">
        <v>6104.6987730883293</v>
      </c>
      <c r="AW85" s="131">
        <v>6609.0905494006238</v>
      </c>
      <c r="AX85" s="131">
        <v>7047.6383523200957</v>
      </c>
      <c r="AY85" s="131">
        <v>7405.1344914251549</v>
      </c>
      <c r="AZ85" s="131">
        <v>7689.9826336274609</v>
      </c>
    </row>
    <row r="86" spans="1:52" hidden="1">
      <c r="A86" s="101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</row>
    <row r="87" spans="1:52" hidden="1">
      <c r="A87" s="103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</row>
    <row r="88" spans="1:52" hidden="1">
      <c r="A88" s="103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</row>
    <row r="89" spans="1:52" hidden="1">
      <c r="A89" s="103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</row>
    <row r="90" spans="1:52" hidden="1">
      <c r="A90" s="103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</row>
    <row r="91" spans="1:52" hidden="1">
      <c r="A91" s="103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</row>
    <row r="92" spans="1:52" hidden="1">
      <c r="A92" s="103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</row>
    <row r="93" spans="1:52">
      <c r="A93" s="101" t="s">
        <v>134</v>
      </c>
      <c r="B93" s="130">
        <v>0</v>
      </c>
      <c r="C93" s="130">
        <v>0</v>
      </c>
      <c r="D93" s="130">
        <v>0</v>
      </c>
      <c r="E93" s="130">
        <v>0</v>
      </c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0</v>
      </c>
      <c r="L93" s="130">
        <v>0</v>
      </c>
      <c r="M93" s="130">
        <v>0</v>
      </c>
      <c r="N93" s="130">
        <v>0</v>
      </c>
      <c r="O93" s="130">
        <v>0</v>
      </c>
      <c r="P93" s="130">
        <v>0</v>
      </c>
      <c r="Q93" s="130">
        <v>0</v>
      </c>
      <c r="R93" s="130">
        <v>208.55419430057862</v>
      </c>
      <c r="S93" s="130">
        <v>512.35704646874581</v>
      </c>
      <c r="T93" s="130">
        <v>858.73858663560372</v>
      </c>
      <c r="U93" s="130">
        <v>1237.9744384638673</v>
      </c>
      <c r="V93" s="130">
        <v>1639.7353728600879</v>
      </c>
      <c r="W93" s="130">
        <v>2060.19358363422</v>
      </c>
      <c r="X93" s="130">
        <v>2485.4484914130885</v>
      </c>
      <c r="Y93" s="130">
        <v>2920.1808358930612</v>
      </c>
      <c r="Z93" s="130">
        <v>3349.0342480755762</v>
      </c>
      <c r="AA93" s="130">
        <v>3756.6935111087787</v>
      </c>
      <c r="AB93" s="130">
        <v>4134.358375853988</v>
      </c>
      <c r="AC93" s="130">
        <v>4492.1863284323381</v>
      </c>
      <c r="AD93" s="130">
        <v>4818.7944233655435</v>
      </c>
      <c r="AE93" s="130">
        <v>5134.3688067254097</v>
      </c>
      <c r="AF93" s="130">
        <v>5438.8800954494864</v>
      </c>
      <c r="AG93" s="130">
        <v>5729.2010235838443</v>
      </c>
      <c r="AH93" s="130">
        <v>6018.5139982300325</v>
      </c>
      <c r="AI93" s="130">
        <v>6291.6680786865954</v>
      </c>
      <c r="AJ93" s="130">
        <v>6557.1746988645637</v>
      </c>
      <c r="AK93" s="130">
        <v>6797.5835375707848</v>
      </c>
      <c r="AL93" s="130">
        <v>7033.726836942199</v>
      </c>
      <c r="AM93" s="130">
        <v>7255.5764817291001</v>
      </c>
      <c r="AN93" s="130">
        <v>7461.0137344340656</v>
      </c>
      <c r="AO93" s="130">
        <v>7667.078590457535</v>
      </c>
      <c r="AP93" s="130">
        <v>7876.4982005199427</v>
      </c>
      <c r="AQ93" s="130">
        <v>8074.8921524011948</v>
      </c>
      <c r="AR93" s="130">
        <v>8270.8649411439565</v>
      </c>
      <c r="AS93" s="130">
        <v>8464.6882005569896</v>
      </c>
      <c r="AT93" s="130">
        <v>8649.7157927354674</v>
      </c>
      <c r="AU93" s="130">
        <v>8843.7369455703865</v>
      </c>
      <c r="AV93" s="130">
        <v>9023.6264586682082</v>
      </c>
      <c r="AW93" s="130">
        <v>9212.5718967076173</v>
      </c>
      <c r="AX93" s="130">
        <v>9373.5100461505244</v>
      </c>
      <c r="AY93" s="130">
        <v>9546.9089773507894</v>
      </c>
      <c r="AZ93" s="130">
        <v>9723.5167511609397</v>
      </c>
    </row>
    <row r="94" spans="1:52">
      <c r="A94" s="103" t="s">
        <v>141</v>
      </c>
      <c r="B94" s="131">
        <v>0</v>
      </c>
      <c r="C94" s="131">
        <v>0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0</v>
      </c>
      <c r="S94" s="131">
        <v>0</v>
      </c>
      <c r="T94" s="131">
        <v>0</v>
      </c>
      <c r="U94" s="131">
        <v>0</v>
      </c>
      <c r="V94" s="131">
        <v>0</v>
      </c>
      <c r="W94" s="131">
        <v>0</v>
      </c>
      <c r="X94" s="131">
        <v>0</v>
      </c>
      <c r="Y94" s="131">
        <v>0</v>
      </c>
      <c r="Z94" s="131">
        <v>0</v>
      </c>
      <c r="AA94" s="131">
        <v>0</v>
      </c>
      <c r="AB94" s="131">
        <v>0</v>
      </c>
      <c r="AC94" s="131">
        <v>0</v>
      </c>
      <c r="AD94" s="131">
        <v>0</v>
      </c>
      <c r="AE94" s="131">
        <v>0</v>
      </c>
      <c r="AF94" s="131">
        <v>0</v>
      </c>
      <c r="AG94" s="131">
        <v>0</v>
      </c>
      <c r="AH94" s="131">
        <v>0</v>
      </c>
      <c r="AI94" s="131">
        <v>0</v>
      </c>
      <c r="AJ94" s="131">
        <v>0</v>
      </c>
      <c r="AK94" s="131">
        <v>0</v>
      </c>
      <c r="AL94" s="131">
        <v>0</v>
      </c>
      <c r="AM94" s="131">
        <v>0</v>
      </c>
      <c r="AN94" s="131">
        <v>0</v>
      </c>
      <c r="AO94" s="131">
        <v>0</v>
      </c>
      <c r="AP94" s="131">
        <v>0</v>
      </c>
      <c r="AQ94" s="131">
        <v>0</v>
      </c>
      <c r="AR94" s="131">
        <v>0</v>
      </c>
      <c r="AS94" s="131">
        <v>0</v>
      </c>
      <c r="AT94" s="131">
        <v>0</v>
      </c>
      <c r="AU94" s="131">
        <v>0</v>
      </c>
      <c r="AV94" s="131">
        <v>0</v>
      </c>
      <c r="AW94" s="131">
        <v>0</v>
      </c>
      <c r="AX94" s="131">
        <v>0</v>
      </c>
      <c r="AY94" s="131">
        <v>0</v>
      </c>
      <c r="AZ94" s="131">
        <v>0</v>
      </c>
    </row>
    <row r="95" spans="1:52">
      <c r="A95" s="103" t="s">
        <v>131</v>
      </c>
      <c r="B95" s="131">
        <v>0</v>
      </c>
      <c r="C95" s="131">
        <v>0</v>
      </c>
      <c r="D95" s="131">
        <v>0</v>
      </c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131">
        <v>0</v>
      </c>
      <c r="K95" s="131">
        <v>0</v>
      </c>
      <c r="L95" s="131">
        <v>0</v>
      </c>
      <c r="M95" s="131">
        <v>0</v>
      </c>
      <c r="N95" s="131">
        <v>0</v>
      </c>
      <c r="O95" s="131">
        <v>0</v>
      </c>
      <c r="P95" s="131">
        <v>0</v>
      </c>
      <c r="Q95" s="131">
        <v>0</v>
      </c>
      <c r="R95" s="131">
        <v>148.56074083847935</v>
      </c>
      <c r="S95" s="131">
        <v>368.65143613697819</v>
      </c>
      <c r="T95" s="131">
        <v>620.59583487379871</v>
      </c>
      <c r="U95" s="131">
        <v>895.95026425122467</v>
      </c>
      <c r="V95" s="131">
        <v>1185.7253178849799</v>
      </c>
      <c r="W95" s="131">
        <v>1488.7508886704395</v>
      </c>
      <c r="X95" s="131">
        <v>1794.5086696389424</v>
      </c>
      <c r="Y95" s="131">
        <v>2106.031064880754</v>
      </c>
      <c r="Z95" s="131">
        <v>2413.4676841797545</v>
      </c>
      <c r="AA95" s="131">
        <v>2703.9616816058524</v>
      </c>
      <c r="AB95" s="131">
        <v>2969.2283163798597</v>
      </c>
      <c r="AC95" s="131">
        <v>3218.996011674858</v>
      </c>
      <c r="AD95" s="131">
        <v>3456.1285288984373</v>
      </c>
      <c r="AE95" s="131">
        <v>3681.2987071278699</v>
      </c>
      <c r="AF95" s="131">
        <v>3902.7352462594449</v>
      </c>
      <c r="AG95" s="131">
        <v>4115.0992358701069</v>
      </c>
      <c r="AH95" s="131">
        <v>4321.3076038001273</v>
      </c>
      <c r="AI95" s="131">
        <v>4517.5889808179363</v>
      </c>
      <c r="AJ95" s="131">
        <v>4712.0526047833746</v>
      </c>
      <c r="AK95" s="131">
        <v>4891.8772683470806</v>
      </c>
      <c r="AL95" s="131">
        <v>5068.3055621226868</v>
      </c>
      <c r="AM95" s="131">
        <v>5237.9685170881357</v>
      </c>
      <c r="AN95" s="131">
        <v>5396.7681141601333</v>
      </c>
      <c r="AO95" s="131">
        <v>5550.187968040249</v>
      </c>
      <c r="AP95" s="131">
        <v>5706.1802896093295</v>
      </c>
      <c r="AQ95" s="131">
        <v>5856.6989365794425</v>
      </c>
      <c r="AR95" s="131">
        <v>5998.9429262600734</v>
      </c>
      <c r="AS95" s="131">
        <v>6141.9524408581028</v>
      </c>
      <c r="AT95" s="131">
        <v>6277.401643774203</v>
      </c>
      <c r="AU95" s="131">
        <v>6417.9231553862346</v>
      </c>
      <c r="AV95" s="131">
        <v>6548.5348389479814</v>
      </c>
      <c r="AW95" s="131">
        <v>6687.8661738142391</v>
      </c>
      <c r="AX95" s="131">
        <v>6811.5886558236407</v>
      </c>
      <c r="AY95" s="131">
        <v>6940.9900581931479</v>
      </c>
      <c r="AZ95" s="131">
        <v>7071.3269214477614</v>
      </c>
    </row>
    <row r="96" spans="1:52">
      <c r="A96" s="103" t="s">
        <v>142</v>
      </c>
      <c r="B96" s="131">
        <v>0</v>
      </c>
      <c r="C96" s="131">
        <v>0</v>
      </c>
      <c r="D96" s="131">
        <v>0</v>
      </c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0</v>
      </c>
      <c r="L96" s="131">
        <v>0</v>
      </c>
      <c r="M96" s="131">
        <v>0</v>
      </c>
      <c r="N96" s="131">
        <v>0</v>
      </c>
      <c r="O96" s="131">
        <v>0</v>
      </c>
      <c r="P96" s="131">
        <v>0</v>
      </c>
      <c r="Q96" s="131">
        <v>0</v>
      </c>
      <c r="R96" s="131">
        <v>0</v>
      </c>
      <c r="S96" s="131">
        <v>0</v>
      </c>
      <c r="T96" s="131">
        <v>0</v>
      </c>
      <c r="U96" s="131">
        <v>0</v>
      </c>
      <c r="V96" s="131">
        <v>0</v>
      </c>
      <c r="W96" s="131">
        <v>0</v>
      </c>
      <c r="X96" s="131">
        <v>0</v>
      </c>
      <c r="Y96" s="131">
        <v>0</v>
      </c>
      <c r="Z96" s="131">
        <v>0</v>
      </c>
      <c r="AA96" s="131">
        <v>0</v>
      </c>
      <c r="AB96" s="131">
        <v>0</v>
      </c>
      <c r="AC96" s="131">
        <v>0</v>
      </c>
      <c r="AD96" s="131">
        <v>0</v>
      </c>
      <c r="AE96" s="131">
        <v>0</v>
      </c>
      <c r="AF96" s="131">
        <v>0</v>
      </c>
      <c r="AG96" s="131">
        <v>0</v>
      </c>
      <c r="AH96" s="131">
        <v>0</v>
      </c>
      <c r="AI96" s="131">
        <v>0</v>
      </c>
      <c r="AJ96" s="131">
        <v>0</v>
      </c>
      <c r="AK96" s="131">
        <v>0</v>
      </c>
      <c r="AL96" s="131">
        <v>0</v>
      </c>
      <c r="AM96" s="131">
        <v>0</v>
      </c>
      <c r="AN96" s="131">
        <v>0</v>
      </c>
      <c r="AO96" s="131">
        <v>0</v>
      </c>
      <c r="AP96" s="131">
        <v>0</v>
      </c>
      <c r="AQ96" s="131">
        <v>0</v>
      </c>
      <c r="AR96" s="131">
        <v>0</v>
      </c>
      <c r="AS96" s="131">
        <v>0</v>
      </c>
      <c r="AT96" s="131">
        <v>0</v>
      </c>
      <c r="AU96" s="131">
        <v>0</v>
      </c>
      <c r="AV96" s="131">
        <v>0</v>
      </c>
      <c r="AW96" s="131">
        <v>0</v>
      </c>
      <c r="AX96" s="131">
        <v>0</v>
      </c>
      <c r="AY96" s="131">
        <v>0</v>
      </c>
      <c r="AZ96" s="131">
        <v>0</v>
      </c>
    </row>
    <row r="97" spans="1:52">
      <c r="A97" s="103" t="s">
        <v>132</v>
      </c>
      <c r="B97" s="131">
        <v>0</v>
      </c>
      <c r="C97" s="131">
        <v>0</v>
      </c>
      <c r="D97" s="131">
        <v>0</v>
      </c>
      <c r="E97" s="131">
        <v>0</v>
      </c>
      <c r="F97" s="131">
        <v>0</v>
      </c>
      <c r="G97" s="131">
        <v>0</v>
      </c>
      <c r="H97" s="131">
        <v>0</v>
      </c>
      <c r="I97" s="131">
        <v>0</v>
      </c>
      <c r="J97" s="131">
        <v>0</v>
      </c>
      <c r="K97" s="131">
        <v>0</v>
      </c>
      <c r="L97" s="131">
        <v>0</v>
      </c>
      <c r="M97" s="131">
        <v>0</v>
      </c>
      <c r="N97" s="131">
        <v>0</v>
      </c>
      <c r="O97" s="131">
        <v>0</v>
      </c>
      <c r="P97" s="131">
        <v>0</v>
      </c>
      <c r="Q97" s="131">
        <v>0</v>
      </c>
      <c r="R97" s="131">
        <v>59.993453462099261</v>
      </c>
      <c r="S97" s="131">
        <v>143.70561033176762</v>
      </c>
      <c r="T97" s="131">
        <v>238.14275176180499</v>
      </c>
      <c r="U97" s="131">
        <v>342.02417421264266</v>
      </c>
      <c r="V97" s="131">
        <v>454.01005497510812</v>
      </c>
      <c r="W97" s="131">
        <v>571.44269496378024</v>
      </c>
      <c r="X97" s="131">
        <v>690.93982177414603</v>
      </c>
      <c r="Y97" s="131">
        <v>814.14977101230727</v>
      </c>
      <c r="Z97" s="131">
        <v>935.56656389582156</v>
      </c>
      <c r="AA97" s="131">
        <v>1052.7318295029263</v>
      </c>
      <c r="AB97" s="131">
        <v>1165.1300594741285</v>
      </c>
      <c r="AC97" s="131">
        <v>1273.1903167574801</v>
      </c>
      <c r="AD97" s="131">
        <v>1362.665894467106</v>
      </c>
      <c r="AE97" s="131">
        <v>1453.0700995975403</v>
      </c>
      <c r="AF97" s="131">
        <v>1536.1448491900414</v>
      </c>
      <c r="AG97" s="131">
        <v>1614.1017877137378</v>
      </c>
      <c r="AH97" s="131">
        <v>1697.2063944299052</v>
      </c>
      <c r="AI97" s="131">
        <v>1774.0790978686593</v>
      </c>
      <c r="AJ97" s="131">
        <v>1845.1220940811888</v>
      </c>
      <c r="AK97" s="131">
        <v>1905.7062692237041</v>
      </c>
      <c r="AL97" s="131">
        <v>1965.4212748195123</v>
      </c>
      <c r="AM97" s="131">
        <v>2017.6079646409644</v>
      </c>
      <c r="AN97" s="131">
        <v>2064.2456202739327</v>
      </c>
      <c r="AO97" s="131">
        <v>2116.8906224172865</v>
      </c>
      <c r="AP97" s="131">
        <v>2170.3179109106131</v>
      </c>
      <c r="AQ97" s="131">
        <v>2218.1932158217523</v>
      </c>
      <c r="AR97" s="131">
        <v>2271.9220148838826</v>
      </c>
      <c r="AS97" s="131">
        <v>2322.7357596988859</v>
      </c>
      <c r="AT97" s="131">
        <v>2372.3141489612653</v>
      </c>
      <c r="AU97" s="131">
        <v>2425.8137901841524</v>
      </c>
      <c r="AV97" s="131">
        <v>2475.0916197202264</v>
      </c>
      <c r="AW97" s="131">
        <v>2524.7057228933791</v>
      </c>
      <c r="AX97" s="131">
        <v>2561.9213903268833</v>
      </c>
      <c r="AY97" s="131">
        <v>2605.918919157642</v>
      </c>
      <c r="AZ97" s="131">
        <v>2652.1898297131784</v>
      </c>
    </row>
    <row r="98" spans="1:52">
      <c r="A98" s="103" t="s">
        <v>133</v>
      </c>
      <c r="B98" s="131">
        <v>0</v>
      </c>
      <c r="C98" s="131">
        <v>0</v>
      </c>
      <c r="D98" s="131">
        <v>0</v>
      </c>
      <c r="E98" s="131">
        <v>0</v>
      </c>
      <c r="F98" s="131">
        <v>0</v>
      </c>
      <c r="G98" s="131">
        <v>0</v>
      </c>
      <c r="H98" s="131">
        <v>0</v>
      </c>
      <c r="I98" s="131">
        <v>0</v>
      </c>
      <c r="J98" s="131">
        <v>0</v>
      </c>
      <c r="K98" s="131">
        <v>0</v>
      </c>
      <c r="L98" s="131">
        <v>0</v>
      </c>
      <c r="M98" s="131">
        <v>0</v>
      </c>
      <c r="N98" s="131">
        <v>0</v>
      </c>
      <c r="O98" s="131">
        <v>0</v>
      </c>
      <c r="P98" s="131">
        <v>0</v>
      </c>
      <c r="Q98" s="131">
        <v>0</v>
      </c>
      <c r="R98" s="131">
        <v>0</v>
      </c>
      <c r="S98" s="131">
        <v>0</v>
      </c>
      <c r="T98" s="131">
        <v>0</v>
      </c>
      <c r="U98" s="131">
        <v>0</v>
      </c>
      <c r="V98" s="131">
        <v>0</v>
      </c>
      <c r="W98" s="131">
        <v>0</v>
      </c>
      <c r="X98" s="131">
        <v>0</v>
      </c>
      <c r="Y98" s="131">
        <v>0</v>
      </c>
      <c r="Z98" s="131">
        <v>0</v>
      </c>
      <c r="AA98" s="131">
        <v>0</v>
      </c>
      <c r="AB98" s="131">
        <v>0</v>
      </c>
      <c r="AC98" s="131">
        <v>0</v>
      </c>
      <c r="AD98" s="131">
        <v>0</v>
      </c>
      <c r="AE98" s="131">
        <v>0</v>
      </c>
      <c r="AF98" s="131">
        <v>0</v>
      </c>
      <c r="AG98" s="131">
        <v>0</v>
      </c>
      <c r="AH98" s="131">
        <v>0</v>
      </c>
      <c r="AI98" s="131">
        <v>0</v>
      </c>
      <c r="AJ98" s="131">
        <v>0</v>
      </c>
      <c r="AK98" s="131">
        <v>0</v>
      </c>
      <c r="AL98" s="131">
        <v>0</v>
      </c>
      <c r="AM98" s="131">
        <v>0</v>
      </c>
      <c r="AN98" s="131">
        <v>0</v>
      </c>
      <c r="AO98" s="131">
        <v>0</v>
      </c>
      <c r="AP98" s="131">
        <v>0</v>
      </c>
      <c r="AQ98" s="131">
        <v>0</v>
      </c>
      <c r="AR98" s="131">
        <v>0</v>
      </c>
      <c r="AS98" s="131">
        <v>0</v>
      </c>
      <c r="AT98" s="131">
        <v>0</v>
      </c>
      <c r="AU98" s="131">
        <v>0</v>
      </c>
      <c r="AV98" s="131">
        <v>0</v>
      </c>
      <c r="AW98" s="131">
        <v>0</v>
      </c>
      <c r="AX98" s="131">
        <v>0</v>
      </c>
      <c r="AY98" s="131">
        <v>0</v>
      </c>
      <c r="AZ98" s="131">
        <v>0</v>
      </c>
    </row>
    <row r="99" spans="1:52">
      <c r="A99" s="103" t="s">
        <v>147</v>
      </c>
      <c r="B99" s="131">
        <v>0</v>
      </c>
      <c r="C99" s="131">
        <v>0</v>
      </c>
      <c r="D99" s="131">
        <v>0</v>
      </c>
      <c r="E99" s="131">
        <v>0</v>
      </c>
      <c r="F99" s="131">
        <v>0</v>
      </c>
      <c r="G99" s="131">
        <v>0</v>
      </c>
      <c r="H99" s="131">
        <v>0</v>
      </c>
      <c r="I99" s="131">
        <v>0</v>
      </c>
      <c r="J99" s="131">
        <v>0</v>
      </c>
      <c r="K99" s="131">
        <v>0</v>
      </c>
      <c r="L99" s="131">
        <v>0</v>
      </c>
      <c r="M99" s="131">
        <v>0</v>
      </c>
      <c r="N99" s="131">
        <v>0</v>
      </c>
      <c r="O99" s="131">
        <v>0</v>
      </c>
      <c r="P99" s="131">
        <v>0</v>
      </c>
      <c r="Q99" s="131">
        <v>0</v>
      </c>
      <c r="R99" s="131">
        <v>0</v>
      </c>
      <c r="S99" s="131">
        <v>0</v>
      </c>
      <c r="T99" s="131">
        <v>0</v>
      </c>
      <c r="U99" s="131">
        <v>0</v>
      </c>
      <c r="V99" s="131">
        <v>0</v>
      </c>
      <c r="W99" s="131">
        <v>0</v>
      </c>
      <c r="X99" s="131">
        <v>0</v>
      </c>
      <c r="Y99" s="131">
        <v>0</v>
      </c>
      <c r="Z99" s="131">
        <v>0</v>
      </c>
      <c r="AA99" s="131">
        <v>0</v>
      </c>
      <c r="AB99" s="131">
        <v>0</v>
      </c>
      <c r="AC99" s="131">
        <v>0</v>
      </c>
      <c r="AD99" s="131">
        <v>0</v>
      </c>
      <c r="AE99" s="131">
        <v>0</v>
      </c>
      <c r="AF99" s="131">
        <v>0</v>
      </c>
      <c r="AG99" s="131">
        <v>0</v>
      </c>
      <c r="AH99" s="131">
        <v>0</v>
      </c>
      <c r="AI99" s="131">
        <v>0</v>
      </c>
      <c r="AJ99" s="131">
        <v>0</v>
      </c>
      <c r="AK99" s="131">
        <v>0</v>
      </c>
      <c r="AL99" s="131">
        <v>0</v>
      </c>
      <c r="AM99" s="131">
        <v>0</v>
      </c>
      <c r="AN99" s="131">
        <v>0</v>
      </c>
      <c r="AO99" s="131">
        <v>0</v>
      </c>
      <c r="AP99" s="131">
        <v>0</v>
      </c>
      <c r="AQ99" s="131">
        <v>0</v>
      </c>
      <c r="AR99" s="131">
        <v>0</v>
      </c>
      <c r="AS99" s="131">
        <v>0</v>
      </c>
      <c r="AT99" s="131">
        <v>0</v>
      </c>
      <c r="AU99" s="131">
        <v>0</v>
      </c>
      <c r="AV99" s="131">
        <v>0</v>
      </c>
      <c r="AW99" s="131">
        <v>0</v>
      </c>
      <c r="AX99" s="131">
        <v>0</v>
      </c>
      <c r="AY99" s="131">
        <v>0</v>
      </c>
      <c r="AZ99" s="131">
        <v>0</v>
      </c>
    </row>
    <row r="100" spans="1:52">
      <c r="A100" s="101" t="s">
        <v>135</v>
      </c>
      <c r="B100" s="130">
        <v>1734.6365678939817</v>
      </c>
      <c r="C100" s="130">
        <v>1747.2593807687517</v>
      </c>
      <c r="D100" s="130">
        <v>1742.5698645447549</v>
      </c>
      <c r="E100" s="130">
        <v>1731.8386379984347</v>
      </c>
      <c r="F100" s="130">
        <v>1709.0675400771529</v>
      </c>
      <c r="G100" s="130">
        <v>2204.5744372593244</v>
      </c>
      <c r="H100" s="130">
        <v>2177.7011229401141</v>
      </c>
      <c r="I100" s="130">
        <v>2135.3429034661767</v>
      </c>
      <c r="J100" s="130">
        <v>2180.9868298434999</v>
      </c>
      <c r="K100" s="130">
        <v>2082.0981132845491</v>
      </c>
      <c r="L100" s="130">
        <v>2317.7655146971915</v>
      </c>
      <c r="M100" s="130">
        <v>2377.1106839802601</v>
      </c>
      <c r="N100" s="130">
        <v>2378.5875697716319</v>
      </c>
      <c r="O100" s="130">
        <v>3487.4879553297383</v>
      </c>
      <c r="P100" s="130">
        <v>3439.3114412141563</v>
      </c>
      <c r="Q100" s="130">
        <v>3680.1795346570188</v>
      </c>
      <c r="R100" s="130">
        <v>4106.0687403312677</v>
      </c>
      <c r="S100" s="130">
        <v>4988.0275001702094</v>
      </c>
      <c r="T100" s="130">
        <v>6111.006042755298</v>
      </c>
      <c r="U100" s="130">
        <v>7428.4105843442785</v>
      </c>
      <c r="V100" s="130">
        <v>8903.5894483858574</v>
      </c>
      <c r="W100" s="130">
        <v>10784.642884442985</v>
      </c>
      <c r="X100" s="130">
        <v>13073.642049586713</v>
      </c>
      <c r="Y100" s="130">
        <v>15762.730063570041</v>
      </c>
      <c r="Z100" s="130">
        <v>18862.911468273855</v>
      </c>
      <c r="AA100" s="130">
        <v>22364.938403789845</v>
      </c>
      <c r="AB100" s="130">
        <v>26213.430971512022</v>
      </c>
      <c r="AC100" s="130">
        <v>30440.168284006191</v>
      </c>
      <c r="AD100" s="130">
        <v>35075.975144904442</v>
      </c>
      <c r="AE100" s="130">
        <v>40158.199789426049</v>
      </c>
      <c r="AF100" s="130">
        <v>45655.368978606872</v>
      </c>
      <c r="AG100" s="130">
        <v>51542.451517425761</v>
      </c>
      <c r="AH100" s="130">
        <v>57792.667171723253</v>
      </c>
      <c r="AI100" s="130">
        <v>64298.793720909489</v>
      </c>
      <c r="AJ100" s="130">
        <v>71022.804104694282</v>
      </c>
      <c r="AK100" s="130">
        <v>77876.846571321963</v>
      </c>
      <c r="AL100" s="130">
        <v>84762.352494374383</v>
      </c>
      <c r="AM100" s="130">
        <v>91772.958154973283</v>
      </c>
      <c r="AN100" s="130">
        <v>98820.65269244097</v>
      </c>
      <c r="AO100" s="130">
        <v>106000.22779783953</v>
      </c>
      <c r="AP100" s="130">
        <v>113478.60596843516</v>
      </c>
      <c r="AQ100" s="130">
        <v>121267.07783529199</v>
      </c>
      <c r="AR100" s="130">
        <v>129306.05888493377</v>
      </c>
      <c r="AS100" s="130">
        <v>137611.4578539608</v>
      </c>
      <c r="AT100" s="130">
        <v>146154.30219439027</v>
      </c>
      <c r="AU100" s="130">
        <v>155004.23834565183</v>
      </c>
      <c r="AV100" s="130">
        <v>164040.2161312094</v>
      </c>
      <c r="AW100" s="130">
        <v>173368.41311544881</v>
      </c>
      <c r="AX100" s="130">
        <v>182817.10375303967</v>
      </c>
      <c r="AY100" s="130">
        <v>192485.21168570351</v>
      </c>
      <c r="AZ100" s="130">
        <v>202253.00824050099</v>
      </c>
    </row>
    <row r="101" spans="1:52">
      <c r="A101" s="103" t="s">
        <v>136</v>
      </c>
      <c r="B101" s="131">
        <v>1734.6365678939817</v>
      </c>
      <c r="C101" s="131">
        <v>1747.2593807687517</v>
      </c>
      <c r="D101" s="131">
        <v>1742.5698645447549</v>
      </c>
      <c r="E101" s="131">
        <v>1731.8386379984347</v>
      </c>
      <c r="F101" s="131">
        <v>1709.0675400771529</v>
      </c>
      <c r="G101" s="131">
        <v>2204.5744372593244</v>
      </c>
      <c r="H101" s="131">
        <v>2177.7011229401141</v>
      </c>
      <c r="I101" s="131">
        <v>2135.3429034661767</v>
      </c>
      <c r="J101" s="131">
        <v>2180.9868298434999</v>
      </c>
      <c r="K101" s="131">
        <v>2082.0981132845491</v>
      </c>
      <c r="L101" s="131">
        <v>2317.7655146971915</v>
      </c>
      <c r="M101" s="131">
        <v>2377.1106839802601</v>
      </c>
      <c r="N101" s="131">
        <v>2378.5875697716319</v>
      </c>
      <c r="O101" s="131">
        <v>3487.4879553297383</v>
      </c>
      <c r="P101" s="131">
        <v>3439.3114412141563</v>
      </c>
      <c r="Q101" s="131">
        <v>3680.1795346570188</v>
      </c>
      <c r="R101" s="131">
        <v>4106.0687403312677</v>
      </c>
      <c r="S101" s="131">
        <v>4988.0275001702094</v>
      </c>
      <c r="T101" s="131">
        <v>6111.006042755298</v>
      </c>
      <c r="U101" s="131">
        <v>7428.4105843442785</v>
      </c>
      <c r="V101" s="131">
        <v>8903.5894483858574</v>
      </c>
      <c r="W101" s="131">
        <v>10784.642884442985</v>
      </c>
      <c r="X101" s="131">
        <v>13073.642049586713</v>
      </c>
      <c r="Y101" s="131">
        <v>15762.065540534926</v>
      </c>
      <c r="Z101" s="131">
        <v>18857.462279141728</v>
      </c>
      <c r="AA101" s="131">
        <v>22352.129265678617</v>
      </c>
      <c r="AB101" s="131">
        <v>26188.2639878788</v>
      </c>
      <c r="AC101" s="131">
        <v>30394.364471115088</v>
      </c>
      <c r="AD101" s="131">
        <v>34998.031228255357</v>
      </c>
      <c r="AE101" s="131">
        <v>40035.36095909791</v>
      </c>
      <c r="AF101" s="131">
        <v>45466.769629989096</v>
      </c>
      <c r="AG101" s="131">
        <v>51262.190250256877</v>
      </c>
      <c r="AH101" s="131">
        <v>57387.526630051616</v>
      </c>
      <c r="AI101" s="131">
        <v>63723.391888216654</v>
      </c>
      <c r="AJ101" s="131">
        <v>70221.327022970101</v>
      </c>
      <c r="AK101" s="131">
        <v>76784.485460909651</v>
      </c>
      <c r="AL101" s="131">
        <v>83303.129783498705</v>
      </c>
      <c r="AM101" s="131">
        <v>89847.259370893138</v>
      </c>
      <c r="AN101" s="131">
        <v>96310.559103867097</v>
      </c>
      <c r="AO101" s="131">
        <v>102758.60961941894</v>
      </c>
      <c r="AP101" s="131">
        <v>109349.54124568174</v>
      </c>
      <c r="AQ101" s="131">
        <v>116048.90641934928</v>
      </c>
      <c r="AR101" s="131">
        <v>122759.6833848769</v>
      </c>
      <c r="AS101" s="131">
        <v>129448.34522470916</v>
      </c>
      <c r="AT101" s="131">
        <v>136078.53206211943</v>
      </c>
      <c r="AU101" s="131">
        <v>142653.50892178321</v>
      </c>
      <c r="AV101" s="131">
        <v>149079.31656864518</v>
      </c>
      <c r="AW101" s="131">
        <v>155370.85876055539</v>
      </c>
      <c r="AX101" s="131">
        <v>161376.3096812474</v>
      </c>
      <c r="AY101" s="131">
        <v>167148.12436779376</v>
      </c>
      <c r="AZ101" s="131">
        <v>172585.91035841833</v>
      </c>
    </row>
    <row r="102" spans="1:52">
      <c r="A102" s="103" t="s">
        <v>137</v>
      </c>
      <c r="B102" s="131">
        <v>0</v>
      </c>
      <c r="C102" s="131">
        <v>0</v>
      </c>
      <c r="D102" s="131">
        <v>0</v>
      </c>
      <c r="E102" s="131">
        <v>0</v>
      </c>
      <c r="F102" s="131">
        <v>0</v>
      </c>
      <c r="G102" s="131">
        <v>0</v>
      </c>
      <c r="H102" s="131">
        <v>0</v>
      </c>
      <c r="I102" s="131">
        <v>0</v>
      </c>
      <c r="J102" s="131">
        <v>0</v>
      </c>
      <c r="K102" s="131">
        <v>0</v>
      </c>
      <c r="L102" s="131">
        <v>0</v>
      </c>
      <c r="M102" s="131">
        <v>0</v>
      </c>
      <c r="N102" s="131">
        <v>0</v>
      </c>
      <c r="O102" s="131">
        <v>0</v>
      </c>
      <c r="P102" s="131">
        <v>0</v>
      </c>
      <c r="Q102" s="131">
        <v>0</v>
      </c>
      <c r="R102" s="131">
        <v>0</v>
      </c>
      <c r="S102" s="131">
        <v>0</v>
      </c>
      <c r="T102" s="131">
        <v>0</v>
      </c>
      <c r="U102" s="131">
        <v>0</v>
      </c>
      <c r="V102" s="131">
        <v>0</v>
      </c>
      <c r="W102" s="131">
        <v>0</v>
      </c>
      <c r="X102" s="131">
        <v>0</v>
      </c>
      <c r="Y102" s="131">
        <v>0</v>
      </c>
      <c r="Z102" s="131">
        <v>0.66335897543253142</v>
      </c>
      <c r="AA102" s="131">
        <v>3.2007433210770864</v>
      </c>
      <c r="AB102" s="131">
        <v>7.3031953499215829</v>
      </c>
      <c r="AC102" s="131">
        <v>12.75664188190707</v>
      </c>
      <c r="AD102" s="131">
        <v>20.995012812656014</v>
      </c>
      <c r="AE102" s="131">
        <v>34.217141266679931</v>
      </c>
      <c r="AF102" s="131">
        <v>53.199916897063396</v>
      </c>
      <c r="AG102" s="131">
        <v>79.817776023394686</v>
      </c>
      <c r="AH102" s="131">
        <v>113.4502205857779</v>
      </c>
      <c r="AI102" s="131">
        <v>157.08491455363369</v>
      </c>
      <c r="AJ102" s="131">
        <v>214.66348204281704</v>
      </c>
      <c r="AK102" s="131">
        <v>289.44867787557655</v>
      </c>
      <c r="AL102" s="131">
        <v>382.77116733070221</v>
      </c>
      <c r="AM102" s="131">
        <v>500.9307070244559</v>
      </c>
      <c r="AN102" s="131">
        <v>637.65512619920673</v>
      </c>
      <c r="AO102" s="131">
        <v>794.93578052434873</v>
      </c>
      <c r="AP102" s="131">
        <v>982.42462213668568</v>
      </c>
      <c r="AQ102" s="131">
        <v>1210.4754629763938</v>
      </c>
      <c r="AR102" s="131">
        <v>1485.2418086650289</v>
      </c>
      <c r="AS102" s="131">
        <v>1804.6599016569924</v>
      </c>
      <c r="AT102" s="131">
        <v>2160.8491690129208</v>
      </c>
      <c r="AU102" s="131">
        <v>2568.5514640299489</v>
      </c>
      <c r="AV102" s="131">
        <v>3027.5240669903783</v>
      </c>
      <c r="AW102" s="131">
        <v>3556.7965871234146</v>
      </c>
      <c r="AX102" s="131">
        <v>4141.6824153971711</v>
      </c>
      <c r="AY102" s="131">
        <v>4804.8799090069651</v>
      </c>
      <c r="AZ102" s="131">
        <v>5523.9027083979199</v>
      </c>
    </row>
    <row r="103" spans="1:52">
      <c r="A103" s="103" t="s">
        <v>138</v>
      </c>
      <c r="B103" s="131">
        <v>0</v>
      </c>
      <c r="C103" s="131">
        <v>0</v>
      </c>
      <c r="D103" s="131">
        <v>0</v>
      </c>
      <c r="E103" s="131">
        <v>0</v>
      </c>
      <c r="F103" s="131">
        <v>0</v>
      </c>
      <c r="G103" s="131">
        <v>0</v>
      </c>
      <c r="H103" s="131">
        <v>0</v>
      </c>
      <c r="I103" s="131">
        <v>0</v>
      </c>
      <c r="J103" s="131">
        <v>0</v>
      </c>
      <c r="K103" s="131">
        <v>0</v>
      </c>
      <c r="L103" s="131">
        <v>0</v>
      </c>
      <c r="M103" s="131">
        <v>0</v>
      </c>
      <c r="N103" s="131">
        <v>0</v>
      </c>
      <c r="O103" s="131">
        <v>0</v>
      </c>
      <c r="P103" s="131">
        <v>0</v>
      </c>
      <c r="Q103" s="131">
        <v>0</v>
      </c>
      <c r="R103" s="131">
        <v>0</v>
      </c>
      <c r="S103" s="131">
        <v>0</v>
      </c>
      <c r="T103" s="131">
        <v>0</v>
      </c>
      <c r="U103" s="131">
        <v>0</v>
      </c>
      <c r="V103" s="131">
        <v>0</v>
      </c>
      <c r="W103" s="131">
        <v>0</v>
      </c>
      <c r="X103" s="131">
        <v>0</v>
      </c>
      <c r="Y103" s="131">
        <v>0.66452303511567956</v>
      </c>
      <c r="Z103" s="131">
        <v>4.785830156696079</v>
      </c>
      <c r="AA103" s="131">
        <v>9.6083947901495907</v>
      </c>
      <c r="AB103" s="131">
        <v>17.863788283297563</v>
      </c>
      <c r="AC103" s="131">
        <v>33.047171009195445</v>
      </c>
      <c r="AD103" s="131">
        <v>56.948903836429857</v>
      </c>
      <c r="AE103" s="131">
        <v>88.621689061462135</v>
      </c>
      <c r="AF103" s="131">
        <v>135.39943172071261</v>
      </c>
      <c r="AG103" s="131">
        <v>200.44349114548933</v>
      </c>
      <c r="AH103" s="131">
        <v>291.69032108585583</v>
      </c>
      <c r="AI103" s="131">
        <v>418.31691813920105</v>
      </c>
      <c r="AJ103" s="131">
        <v>586.81359968136087</v>
      </c>
      <c r="AK103" s="131">
        <v>802.91243253672451</v>
      </c>
      <c r="AL103" s="131">
        <v>1076.4515435449748</v>
      </c>
      <c r="AM103" s="131">
        <v>1424.7680770556929</v>
      </c>
      <c r="AN103" s="131">
        <v>1872.4384623746632</v>
      </c>
      <c r="AO103" s="131">
        <v>2446.6823978962348</v>
      </c>
      <c r="AP103" s="131">
        <v>3146.6401006167307</v>
      </c>
      <c r="AQ103" s="131">
        <v>4007.6959529663081</v>
      </c>
      <c r="AR103" s="131">
        <v>5061.1336913918331</v>
      </c>
      <c r="AS103" s="131">
        <v>6358.4527275946602</v>
      </c>
      <c r="AT103" s="131">
        <v>7914.9209632579286</v>
      </c>
      <c r="AU103" s="131">
        <v>9782.1779598386784</v>
      </c>
      <c r="AV103" s="131">
        <v>11933.375495573837</v>
      </c>
      <c r="AW103" s="131">
        <v>14440.75776776999</v>
      </c>
      <c r="AX103" s="131">
        <v>17299.111656395115</v>
      </c>
      <c r="AY103" s="131">
        <v>20532.207408902777</v>
      </c>
      <c r="AZ103" s="131">
        <v>24143.195173684755</v>
      </c>
    </row>
    <row r="104" spans="1:52">
      <c r="A104" s="103" t="s">
        <v>145</v>
      </c>
      <c r="B104" s="131">
        <v>0</v>
      </c>
      <c r="C104" s="131">
        <v>0</v>
      </c>
      <c r="D104" s="131">
        <v>0</v>
      </c>
      <c r="E104" s="131">
        <v>0</v>
      </c>
      <c r="F104" s="131">
        <v>0</v>
      </c>
      <c r="G104" s="131">
        <v>0</v>
      </c>
      <c r="H104" s="131">
        <v>0</v>
      </c>
      <c r="I104" s="131">
        <v>0</v>
      </c>
      <c r="J104" s="131">
        <v>0</v>
      </c>
      <c r="K104" s="131">
        <v>0</v>
      </c>
      <c r="L104" s="131">
        <v>0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0</v>
      </c>
      <c r="S104" s="131">
        <v>0</v>
      </c>
      <c r="T104" s="131">
        <v>0</v>
      </c>
      <c r="U104" s="131">
        <v>0</v>
      </c>
      <c r="V104" s="131">
        <v>0</v>
      </c>
      <c r="W104" s="131">
        <v>0</v>
      </c>
      <c r="X104" s="131">
        <v>0</v>
      </c>
      <c r="Y104" s="131">
        <v>0</v>
      </c>
      <c r="Z104" s="131">
        <v>0</v>
      </c>
      <c r="AA104" s="131">
        <v>0</v>
      </c>
      <c r="AB104" s="131">
        <v>0</v>
      </c>
      <c r="AC104" s="131">
        <v>0</v>
      </c>
      <c r="AD104" s="131">
        <v>0</v>
      </c>
      <c r="AE104" s="131">
        <v>0</v>
      </c>
      <c r="AF104" s="131">
        <v>0</v>
      </c>
      <c r="AG104" s="131">
        <v>0</v>
      </c>
      <c r="AH104" s="131">
        <v>0</v>
      </c>
      <c r="AI104" s="131">
        <v>0</v>
      </c>
      <c r="AJ104" s="131">
        <v>0</v>
      </c>
      <c r="AK104" s="131">
        <v>0</v>
      </c>
      <c r="AL104" s="131">
        <v>0</v>
      </c>
      <c r="AM104" s="131">
        <v>0</v>
      </c>
      <c r="AN104" s="131">
        <v>0</v>
      </c>
      <c r="AO104" s="131">
        <v>0</v>
      </c>
      <c r="AP104" s="131">
        <v>0</v>
      </c>
      <c r="AQ104" s="131">
        <v>0</v>
      </c>
      <c r="AR104" s="131">
        <v>0</v>
      </c>
      <c r="AS104" s="131">
        <v>0</v>
      </c>
      <c r="AT104" s="131">
        <v>0</v>
      </c>
      <c r="AU104" s="131">
        <v>0</v>
      </c>
      <c r="AV104" s="131">
        <v>0</v>
      </c>
      <c r="AW104" s="131">
        <v>0</v>
      </c>
      <c r="AX104" s="131">
        <v>0</v>
      </c>
      <c r="AY104" s="131">
        <v>0</v>
      </c>
      <c r="AZ104" s="131">
        <v>0</v>
      </c>
    </row>
    <row r="105" spans="1:52">
      <c r="A105" s="101" t="s">
        <v>139</v>
      </c>
      <c r="B105" s="130">
        <v>0</v>
      </c>
      <c r="C105" s="130">
        <v>0</v>
      </c>
      <c r="D105" s="130">
        <v>0</v>
      </c>
      <c r="E105" s="130">
        <v>0</v>
      </c>
      <c r="F105" s="130">
        <v>0</v>
      </c>
      <c r="G105" s="130">
        <v>0</v>
      </c>
      <c r="H105" s="130">
        <v>0</v>
      </c>
      <c r="I105" s="130">
        <v>0</v>
      </c>
      <c r="J105" s="130">
        <v>0</v>
      </c>
      <c r="K105" s="130">
        <v>0</v>
      </c>
      <c r="L105" s="130">
        <v>0</v>
      </c>
      <c r="M105" s="130">
        <v>0</v>
      </c>
      <c r="N105" s="130">
        <v>0</v>
      </c>
      <c r="O105" s="130">
        <v>0</v>
      </c>
      <c r="P105" s="130">
        <v>0</v>
      </c>
      <c r="Q105" s="130">
        <v>0</v>
      </c>
      <c r="R105" s="130">
        <v>0.6820300136213826</v>
      </c>
      <c r="S105" s="130">
        <v>3.2681145334065307</v>
      </c>
      <c r="T105" s="130">
        <v>5.8335938252414925</v>
      </c>
      <c r="U105" s="130">
        <v>8.3810716859953445</v>
      </c>
      <c r="V105" s="130">
        <v>12.287361205154276</v>
      </c>
      <c r="W105" s="130">
        <v>12.274359181996417</v>
      </c>
      <c r="X105" s="130">
        <v>12.253888111104825</v>
      </c>
      <c r="Y105" s="130">
        <v>12.211554697645285</v>
      </c>
      <c r="Z105" s="130">
        <v>12.109034185935117</v>
      </c>
      <c r="AA105" s="130">
        <v>11.919186334978928</v>
      </c>
      <c r="AB105" s="130">
        <v>11.629232904540403</v>
      </c>
      <c r="AC105" s="130">
        <v>11.271948956365105</v>
      </c>
      <c r="AD105" s="130">
        <v>10.862396438980522</v>
      </c>
      <c r="AE105" s="130">
        <v>10.418391194350676</v>
      </c>
      <c r="AF105" s="130">
        <v>72.585632184380472</v>
      </c>
      <c r="AG105" s="130">
        <v>310.82853102458694</v>
      </c>
      <c r="AH105" s="130">
        <v>762.52977676256637</v>
      </c>
      <c r="AI105" s="130">
        <v>1460.7863416596972</v>
      </c>
      <c r="AJ105" s="130">
        <v>2430.1979356568395</v>
      </c>
      <c r="AK105" s="130">
        <v>3674.1625026329375</v>
      </c>
      <c r="AL105" s="130">
        <v>5192.4166614542146</v>
      </c>
      <c r="AM105" s="130">
        <v>6980.3123621974246</v>
      </c>
      <c r="AN105" s="130">
        <v>9018.3051752191714</v>
      </c>
      <c r="AO105" s="130">
        <v>11293.241545565983</v>
      </c>
      <c r="AP105" s="130">
        <v>13806.671992062234</v>
      </c>
      <c r="AQ105" s="130">
        <v>16560.164842788243</v>
      </c>
      <c r="AR105" s="130">
        <v>19499.425206441458</v>
      </c>
      <c r="AS105" s="130">
        <v>22631.607574196474</v>
      </c>
      <c r="AT105" s="130">
        <v>25908.759175071944</v>
      </c>
      <c r="AU105" s="130">
        <v>29321.595285544787</v>
      </c>
      <c r="AV105" s="130">
        <v>32814.172045890227</v>
      </c>
      <c r="AW105" s="130">
        <v>36438.674419798277</v>
      </c>
      <c r="AX105" s="130">
        <v>40106.606819755631</v>
      </c>
      <c r="AY105" s="130">
        <v>43837.676182584066</v>
      </c>
      <c r="AZ105" s="130">
        <v>47538.722041737339</v>
      </c>
    </row>
    <row r="106" spans="1:52">
      <c r="A106" s="103" t="s">
        <v>140</v>
      </c>
      <c r="B106" s="131">
        <v>0</v>
      </c>
      <c r="C106" s="131">
        <v>0</v>
      </c>
      <c r="D106" s="131">
        <v>0</v>
      </c>
      <c r="E106" s="131">
        <v>0</v>
      </c>
      <c r="F106" s="131">
        <v>0</v>
      </c>
      <c r="G106" s="131">
        <v>0</v>
      </c>
      <c r="H106" s="131">
        <v>0</v>
      </c>
      <c r="I106" s="131">
        <v>0</v>
      </c>
      <c r="J106" s="131">
        <v>0</v>
      </c>
      <c r="K106" s="131">
        <v>0</v>
      </c>
      <c r="L106" s="131">
        <v>0</v>
      </c>
      <c r="M106" s="131">
        <v>0</v>
      </c>
      <c r="N106" s="131">
        <v>0</v>
      </c>
      <c r="O106" s="131">
        <v>0</v>
      </c>
      <c r="P106" s="131">
        <v>0</v>
      </c>
      <c r="Q106" s="131">
        <v>0</v>
      </c>
      <c r="R106" s="131">
        <v>0</v>
      </c>
      <c r="S106" s="131">
        <v>0</v>
      </c>
      <c r="T106" s="131">
        <v>0</v>
      </c>
      <c r="U106" s="131">
        <v>0</v>
      </c>
      <c r="V106" s="131">
        <v>0</v>
      </c>
      <c r="W106" s="131">
        <v>0</v>
      </c>
      <c r="X106" s="131">
        <v>0</v>
      </c>
      <c r="Y106" s="131">
        <v>0</v>
      </c>
      <c r="Z106" s="131">
        <v>0</v>
      </c>
      <c r="AA106" s="131">
        <v>0</v>
      </c>
      <c r="AB106" s="131">
        <v>0</v>
      </c>
      <c r="AC106" s="131">
        <v>0</v>
      </c>
      <c r="AD106" s="131">
        <v>0</v>
      </c>
      <c r="AE106" s="131">
        <v>0</v>
      </c>
      <c r="AF106" s="131">
        <v>34.179960250035769</v>
      </c>
      <c r="AG106" s="131">
        <v>176.74880559458285</v>
      </c>
      <c r="AH106" s="131">
        <v>466.81826096547536</v>
      </c>
      <c r="AI106" s="131">
        <v>936.33372833098304</v>
      </c>
      <c r="AJ106" s="131">
        <v>1616.5292652117471</v>
      </c>
      <c r="AK106" s="131">
        <v>2526.2466848094887</v>
      </c>
      <c r="AL106" s="131">
        <v>3675.1560884149776</v>
      </c>
      <c r="AM106" s="131">
        <v>5070.9366065917529</v>
      </c>
      <c r="AN106" s="131">
        <v>6717.2107940133319</v>
      </c>
      <c r="AO106" s="131">
        <v>8621.3129811868748</v>
      </c>
      <c r="AP106" s="131">
        <v>10784.238089518878</v>
      </c>
      <c r="AQ106" s="131">
        <v>13209.231718148894</v>
      </c>
      <c r="AR106" s="131">
        <v>15846.708033667599</v>
      </c>
      <c r="AS106" s="131">
        <v>18710.122385940958</v>
      </c>
      <c r="AT106" s="131">
        <v>21758.704557691115</v>
      </c>
      <c r="AU106" s="131">
        <v>24986.518712862493</v>
      </c>
      <c r="AV106" s="131">
        <v>28331.66468998733</v>
      </c>
      <c r="AW106" s="131">
        <v>31829.325717422547</v>
      </c>
      <c r="AX106" s="131">
        <v>35407.443638756929</v>
      </c>
      <c r="AY106" s="131">
        <v>39068.005727262243</v>
      </c>
      <c r="AZ106" s="131">
        <v>42711.077314622569</v>
      </c>
    </row>
    <row r="107" spans="1:52">
      <c r="A107" s="103" t="s">
        <v>148</v>
      </c>
      <c r="B107" s="131">
        <v>0</v>
      </c>
      <c r="C107" s="131">
        <v>0</v>
      </c>
      <c r="D107" s="131">
        <v>0</v>
      </c>
      <c r="E107" s="131">
        <v>0</v>
      </c>
      <c r="F107" s="131">
        <v>0</v>
      </c>
      <c r="G107" s="131">
        <v>0</v>
      </c>
      <c r="H107" s="131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131">
        <v>0</v>
      </c>
      <c r="O107" s="131">
        <v>0</v>
      </c>
      <c r="P107" s="131">
        <v>0</v>
      </c>
      <c r="Q107" s="131">
        <v>0</v>
      </c>
      <c r="R107" s="131">
        <v>0.6820300136213826</v>
      </c>
      <c r="S107" s="131">
        <v>3.2681145334065307</v>
      </c>
      <c r="T107" s="131">
        <v>5.8335938252414925</v>
      </c>
      <c r="U107" s="131">
        <v>8.3810716859953445</v>
      </c>
      <c r="V107" s="131">
        <v>12.287361205154276</v>
      </c>
      <c r="W107" s="131">
        <v>12.274359181996417</v>
      </c>
      <c r="X107" s="131">
        <v>12.253888111104825</v>
      </c>
      <c r="Y107" s="131">
        <v>12.211554697645285</v>
      </c>
      <c r="Z107" s="131">
        <v>12.109034185935117</v>
      </c>
      <c r="AA107" s="131">
        <v>11.919186334978928</v>
      </c>
      <c r="AB107" s="131">
        <v>11.629232904540403</v>
      </c>
      <c r="AC107" s="131">
        <v>11.271948956365105</v>
      </c>
      <c r="AD107" s="131">
        <v>10.862396438980522</v>
      </c>
      <c r="AE107" s="131">
        <v>10.418391194350676</v>
      </c>
      <c r="AF107" s="131">
        <v>38.40567193434471</v>
      </c>
      <c r="AG107" s="131">
        <v>134.07972543000412</v>
      </c>
      <c r="AH107" s="131">
        <v>295.71151579709101</v>
      </c>
      <c r="AI107" s="131">
        <v>524.45261332871416</v>
      </c>
      <c r="AJ107" s="131">
        <v>813.66867044509252</v>
      </c>
      <c r="AK107" s="131">
        <v>1147.9158178234491</v>
      </c>
      <c r="AL107" s="131">
        <v>1517.2605730392368</v>
      </c>
      <c r="AM107" s="131">
        <v>1909.3757556056721</v>
      </c>
      <c r="AN107" s="131">
        <v>2301.094381205839</v>
      </c>
      <c r="AO107" s="131">
        <v>2671.9285643791077</v>
      </c>
      <c r="AP107" s="131">
        <v>3022.4339025433555</v>
      </c>
      <c r="AQ107" s="131">
        <v>3350.933124639349</v>
      </c>
      <c r="AR107" s="131">
        <v>3652.7171727738587</v>
      </c>
      <c r="AS107" s="131">
        <v>3921.4851882555176</v>
      </c>
      <c r="AT107" s="131">
        <v>4150.0546173808307</v>
      </c>
      <c r="AU107" s="131">
        <v>4335.0765726822938</v>
      </c>
      <c r="AV107" s="131">
        <v>4482.5073559028961</v>
      </c>
      <c r="AW107" s="131">
        <v>4609.3487023757334</v>
      </c>
      <c r="AX107" s="131">
        <v>4699.163180998703</v>
      </c>
      <c r="AY107" s="131">
        <v>4769.6704553218196</v>
      </c>
      <c r="AZ107" s="131">
        <v>4827.6447271147717</v>
      </c>
    </row>
    <row r="108" spans="1:52">
      <c r="A108" s="97" t="s">
        <v>174</v>
      </c>
      <c r="B108" s="128">
        <v>1564050.6293841489</v>
      </c>
      <c r="C108" s="128">
        <v>1610007.4732960542</v>
      </c>
      <c r="D108" s="128">
        <v>1660332.790036476</v>
      </c>
      <c r="E108" s="128">
        <v>1669390.7999427482</v>
      </c>
      <c r="F108" s="128">
        <v>1813531.0881692215</v>
      </c>
      <c r="G108" s="128">
        <v>1859123.9947862723</v>
      </c>
      <c r="H108" s="128">
        <v>1915952.0635174266</v>
      </c>
      <c r="I108" s="128">
        <v>1987617.1003863974</v>
      </c>
      <c r="J108" s="128">
        <v>1955419.1507630125</v>
      </c>
      <c r="K108" s="128">
        <v>1770665.9317804151</v>
      </c>
      <c r="L108" s="128">
        <v>1822387.1631872188</v>
      </c>
      <c r="M108" s="128">
        <v>1813067.1663256537</v>
      </c>
      <c r="N108" s="128">
        <v>1756616.2886227965</v>
      </c>
      <c r="O108" s="128">
        <v>1782500.8798489678</v>
      </c>
      <c r="P108" s="128">
        <v>1791256.257901767</v>
      </c>
      <c r="Q108" s="128">
        <v>1839969.9161456032</v>
      </c>
      <c r="R108" s="128">
        <v>1931829.0771491681</v>
      </c>
      <c r="S108" s="128">
        <v>2010762.6745223445</v>
      </c>
      <c r="T108" s="128">
        <v>2072976.3793789903</v>
      </c>
      <c r="U108" s="128">
        <v>2119197.2335376469</v>
      </c>
      <c r="V108" s="128">
        <v>2153917.4632464144</v>
      </c>
      <c r="W108" s="128">
        <v>2184805.4785123309</v>
      </c>
      <c r="X108" s="128">
        <v>2212028.481228834</v>
      </c>
      <c r="Y108" s="128">
        <v>2238907.6547248475</v>
      </c>
      <c r="Z108" s="128">
        <v>2263693.7424290255</v>
      </c>
      <c r="AA108" s="128">
        <v>2287595.7903849841</v>
      </c>
      <c r="AB108" s="128">
        <v>2312217.6872635838</v>
      </c>
      <c r="AC108" s="128">
        <v>2337159.5122805177</v>
      </c>
      <c r="AD108" s="128">
        <v>2362316.2921920633</v>
      </c>
      <c r="AE108" s="128">
        <v>2387840.4271953097</v>
      </c>
      <c r="AF108" s="128">
        <v>2413675.5210737432</v>
      </c>
      <c r="AG108" s="128">
        <v>2438890.8317792369</v>
      </c>
      <c r="AH108" s="128">
        <v>2465334.2680275342</v>
      </c>
      <c r="AI108" s="128">
        <v>2489668.1567380801</v>
      </c>
      <c r="AJ108" s="128">
        <v>2514353.1073356769</v>
      </c>
      <c r="AK108" s="128">
        <v>2539181.0510957721</v>
      </c>
      <c r="AL108" s="128">
        <v>2564443.8739724355</v>
      </c>
      <c r="AM108" s="128">
        <v>2590178.6796480296</v>
      </c>
      <c r="AN108" s="128">
        <v>2616704.1866465975</v>
      </c>
      <c r="AO108" s="128">
        <v>2643302.6689806785</v>
      </c>
      <c r="AP108" s="128">
        <v>2670313.2098680669</v>
      </c>
      <c r="AQ108" s="128">
        <v>2698901.5321407793</v>
      </c>
      <c r="AR108" s="128">
        <v>2728638.3567547249</v>
      </c>
      <c r="AS108" s="128">
        <v>2758664.7506479686</v>
      </c>
      <c r="AT108" s="128">
        <v>2789785.3066108222</v>
      </c>
      <c r="AU108" s="128">
        <v>2821342.6226338767</v>
      </c>
      <c r="AV108" s="128">
        <v>2852955.130482778</v>
      </c>
      <c r="AW108" s="128">
        <v>2884627.403686841</v>
      </c>
      <c r="AX108" s="128">
        <v>2916762.7949120016</v>
      </c>
      <c r="AY108" s="128">
        <v>2949005.7003125236</v>
      </c>
      <c r="AZ108" s="128">
        <v>2982013.7083282494</v>
      </c>
    </row>
    <row r="109" spans="1:52">
      <c r="A109" s="99" t="s">
        <v>123</v>
      </c>
      <c r="B109" s="129">
        <v>86604.524271236427</v>
      </c>
      <c r="C109" s="129">
        <v>90531.048187131833</v>
      </c>
      <c r="D109" s="129">
        <v>92199.176176595094</v>
      </c>
      <c r="E109" s="129">
        <v>96176.783372807273</v>
      </c>
      <c r="F109" s="129">
        <v>99830.838466100802</v>
      </c>
      <c r="G109" s="129">
        <v>103193.32924858369</v>
      </c>
      <c r="H109" s="129">
        <v>105213.2175448479</v>
      </c>
      <c r="I109" s="129">
        <v>111318.7752065708</v>
      </c>
      <c r="J109" s="129">
        <v>110758.79982957151</v>
      </c>
      <c r="K109" s="129">
        <v>109811.76495922846</v>
      </c>
      <c r="L109" s="129">
        <v>112165.05405351076</v>
      </c>
      <c r="M109" s="129">
        <v>113488.34392143246</v>
      </c>
      <c r="N109" s="129">
        <v>111168.04196071165</v>
      </c>
      <c r="O109" s="129">
        <v>111432.26157378779</v>
      </c>
      <c r="P109" s="129">
        <v>114741.53092255992</v>
      </c>
      <c r="Q109" s="129">
        <v>117316.14408828289</v>
      </c>
      <c r="R109" s="129">
        <v>120063.96611192659</v>
      </c>
      <c r="S109" s="129">
        <v>123511.56564784792</v>
      </c>
      <c r="T109" s="129">
        <v>126805.72324437361</v>
      </c>
      <c r="U109" s="129">
        <v>129693.11396758321</v>
      </c>
      <c r="V109" s="129">
        <v>132353.86897264022</v>
      </c>
      <c r="W109" s="129">
        <v>134763.73251750332</v>
      </c>
      <c r="X109" s="129">
        <v>136985.09160446425</v>
      </c>
      <c r="Y109" s="129">
        <v>139277.13802227069</v>
      </c>
      <c r="Z109" s="129">
        <v>141613.44338501079</v>
      </c>
      <c r="AA109" s="129">
        <v>143891.61159005854</v>
      </c>
      <c r="AB109" s="129">
        <v>146257.10888849644</v>
      </c>
      <c r="AC109" s="129">
        <v>148786.70085677903</v>
      </c>
      <c r="AD109" s="129">
        <v>151309.87135138028</v>
      </c>
      <c r="AE109" s="129">
        <v>153847.62747795743</v>
      </c>
      <c r="AF109" s="129">
        <v>156408.46858745816</v>
      </c>
      <c r="AG109" s="129">
        <v>158979.50375797649</v>
      </c>
      <c r="AH109" s="129">
        <v>161552.89509956163</v>
      </c>
      <c r="AI109" s="129">
        <v>163969.96506710516</v>
      </c>
      <c r="AJ109" s="129">
        <v>166426.29009164876</v>
      </c>
      <c r="AK109" s="129">
        <v>168926.40269482404</v>
      </c>
      <c r="AL109" s="129">
        <v>171458.6315911772</v>
      </c>
      <c r="AM109" s="129">
        <v>174090.45411627443</v>
      </c>
      <c r="AN109" s="129">
        <v>176785.80065038535</v>
      </c>
      <c r="AO109" s="129">
        <v>179546.39895165412</v>
      </c>
      <c r="AP109" s="129">
        <v>182370.54400665319</v>
      </c>
      <c r="AQ109" s="129">
        <v>185345.15916066337</v>
      </c>
      <c r="AR109" s="129">
        <v>188387.83152299779</v>
      </c>
      <c r="AS109" s="129">
        <v>191512.24195012974</v>
      </c>
      <c r="AT109" s="129">
        <v>194730.59543357432</v>
      </c>
      <c r="AU109" s="129">
        <v>198082.50208876765</v>
      </c>
      <c r="AV109" s="129">
        <v>201513.72518136559</v>
      </c>
      <c r="AW109" s="129">
        <v>204963.42904304573</v>
      </c>
      <c r="AX109" s="129">
        <v>208471.26756621231</v>
      </c>
      <c r="AY109" s="129">
        <v>212019.44584675418</v>
      </c>
      <c r="AZ109" s="129">
        <v>215611.36061352692</v>
      </c>
    </row>
    <row r="110" spans="1:52">
      <c r="A110" s="101" t="s">
        <v>130</v>
      </c>
      <c r="B110" s="130">
        <v>86593.128903252538</v>
      </c>
      <c r="C110" s="130">
        <v>90518.427201508865</v>
      </c>
      <c r="D110" s="130">
        <v>92186.155854358774</v>
      </c>
      <c r="E110" s="130">
        <v>96163.681190951174</v>
      </c>
      <c r="F110" s="130">
        <v>99814.084406536524</v>
      </c>
      <c r="G110" s="130">
        <v>103176.89095316558</v>
      </c>
      <c r="H110" s="130">
        <v>105196.74495599419</v>
      </c>
      <c r="I110" s="130">
        <v>111302.18668200419</v>
      </c>
      <c r="J110" s="130">
        <v>110743.02412728123</v>
      </c>
      <c r="K110" s="130">
        <v>109795.2743930187</v>
      </c>
      <c r="L110" s="130">
        <v>112148.30232477165</v>
      </c>
      <c r="M110" s="130">
        <v>113468.19535741284</v>
      </c>
      <c r="N110" s="130">
        <v>111133.35632404276</v>
      </c>
      <c r="O110" s="130">
        <v>111381.80036620994</v>
      </c>
      <c r="P110" s="130">
        <v>114670.30931407461</v>
      </c>
      <c r="Q110" s="130">
        <v>117222.21024007452</v>
      </c>
      <c r="R110" s="130">
        <v>119911.49463425123</v>
      </c>
      <c r="S110" s="130">
        <v>123269.7671350272</v>
      </c>
      <c r="T110" s="130">
        <v>126446.58995394708</v>
      </c>
      <c r="U110" s="130">
        <v>129191.35842800002</v>
      </c>
      <c r="V110" s="130">
        <v>131166.65784191011</v>
      </c>
      <c r="W110" s="130">
        <v>132836.84934003168</v>
      </c>
      <c r="X110" s="130">
        <v>134314.95881687073</v>
      </c>
      <c r="Y110" s="130">
        <v>135866.49992735387</v>
      </c>
      <c r="Z110" s="130">
        <v>137368.03201139782</v>
      </c>
      <c r="AA110" s="130">
        <v>138617.87367807887</v>
      </c>
      <c r="AB110" s="130">
        <v>139766.25919457091</v>
      </c>
      <c r="AC110" s="130">
        <v>140894.85415211206</v>
      </c>
      <c r="AD110" s="130">
        <v>141832.70590204161</v>
      </c>
      <c r="AE110" s="130">
        <v>142592.89351841455</v>
      </c>
      <c r="AF110" s="130">
        <v>143148.90221379005</v>
      </c>
      <c r="AG110" s="130">
        <v>143462.70432815177</v>
      </c>
      <c r="AH110" s="130">
        <v>143479.03059095188</v>
      </c>
      <c r="AI110" s="130">
        <v>143079.28876395425</v>
      </c>
      <c r="AJ110" s="130">
        <v>142419.77666688489</v>
      </c>
      <c r="AK110" s="130">
        <v>141528.75453239417</v>
      </c>
      <c r="AL110" s="130">
        <v>140416.43723196426</v>
      </c>
      <c r="AM110" s="130">
        <v>139187.42307781553</v>
      </c>
      <c r="AN110" s="130">
        <v>137868.56600810625</v>
      </c>
      <c r="AO110" s="130">
        <v>136540.04448635704</v>
      </c>
      <c r="AP110" s="130">
        <v>135255.18127056857</v>
      </c>
      <c r="AQ110" s="130">
        <v>134159.07807459965</v>
      </c>
      <c r="AR110" s="130">
        <v>133222.30501015819</v>
      </c>
      <c r="AS110" s="130">
        <v>132513.17769223481</v>
      </c>
      <c r="AT110" s="130">
        <v>132023.28808890135</v>
      </c>
      <c r="AU110" s="130">
        <v>131795.37285944339</v>
      </c>
      <c r="AV110" s="130">
        <v>131780.71168022696</v>
      </c>
      <c r="AW110" s="130">
        <v>131946.76270132588</v>
      </c>
      <c r="AX110" s="130">
        <v>132284.51959374105</v>
      </c>
      <c r="AY110" s="130">
        <v>132720.02609796345</v>
      </c>
      <c r="AZ110" s="130">
        <v>133261.52771045454</v>
      </c>
    </row>
    <row r="111" spans="1:52">
      <c r="A111" s="103" t="s">
        <v>141</v>
      </c>
      <c r="B111" s="131">
        <v>189.85323466647822</v>
      </c>
      <c r="C111" s="131">
        <v>286.58892847505217</v>
      </c>
      <c r="D111" s="131">
        <v>408.56772847708913</v>
      </c>
      <c r="E111" s="131">
        <v>476.72537881057366</v>
      </c>
      <c r="F111" s="131">
        <v>510.68468659959279</v>
      </c>
      <c r="G111" s="131">
        <v>545.37720157728893</v>
      </c>
      <c r="H111" s="131">
        <v>600.70302540384932</v>
      </c>
      <c r="I111" s="131">
        <v>613.3385179227173</v>
      </c>
      <c r="J111" s="131">
        <v>628.64800608579674</v>
      </c>
      <c r="K111" s="131">
        <v>602.23393923025401</v>
      </c>
      <c r="L111" s="131">
        <v>617.43909968628941</v>
      </c>
      <c r="M111" s="131">
        <v>620.66675528037865</v>
      </c>
      <c r="N111" s="131">
        <v>612.43595348506039</v>
      </c>
      <c r="O111" s="131">
        <v>605.28569787437209</v>
      </c>
      <c r="P111" s="131">
        <v>617.13257722869366</v>
      </c>
      <c r="Q111" s="131">
        <v>599.636173717926</v>
      </c>
      <c r="R111" s="131">
        <v>577.08976770412801</v>
      </c>
      <c r="S111" s="131">
        <v>565.67335453493445</v>
      </c>
      <c r="T111" s="131">
        <v>550.60884236883021</v>
      </c>
      <c r="U111" s="131">
        <v>550.59003744515553</v>
      </c>
      <c r="V111" s="131">
        <v>542.58775188815866</v>
      </c>
      <c r="W111" s="131">
        <v>547.96550577114795</v>
      </c>
      <c r="X111" s="131">
        <v>562.86570341182028</v>
      </c>
      <c r="Y111" s="131">
        <v>587.30334353067678</v>
      </c>
      <c r="Z111" s="131">
        <v>616.2552210741942</v>
      </c>
      <c r="AA111" s="131">
        <v>644.31590373366544</v>
      </c>
      <c r="AB111" s="131">
        <v>670.98360154380771</v>
      </c>
      <c r="AC111" s="131">
        <v>695.45398954467362</v>
      </c>
      <c r="AD111" s="131">
        <v>716.52118878570923</v>
      </c>
      <c r="AE111" s="131">
        <v>733.90303507116971</v>
      </c>
      <c r="AF111" s="131">
        <v>748.47722846917873</v>
      </c>
      <c r="AG111" s="131">
        <v>759.95133664398622</v>
      </c>
      <c r="AH111" s="131">
        <v>768.83382519878762</v>
      </c>
      <c r="AI111" s="131">
        <v>774.90567217720422</v>
      </c>
      <c r="AJ111" s="131">
        <v>778.78034543885281</v>
      </c>
      <c r="AK111" s="131">
        <v>780.32723709998788</v>
      </c>
      <c r="AL111" s="131">
        <v>780.01506509752221</v>
      </c>
      <c r="AM111" s="131">
        <v>777.8884627470261</v>
      </c>
      <c r="AN111" s="131">
        <v>774.82857361799506</v>
      </c>
      <c r="AO111" s="131">
        <v>771.20178315374756</v>
      </c>
      <c r="AP111" s="131">
        <v>767.64670582039412</v>
      </c>
      <c r="AQ111" s="131">
        <v>764.64666846597072</v>
      </c>
      <c r="AR111" s="131">
        <v>762.56557573776468</v>
      </c>
      <c r="AS111" s="131">
        <v>761.20944931960605</v>
      </c>
      <c r="AT111" s="131">
        <v>761.00008819280254</v>
      </c>
      <c r="AU111" s="131">
        <v>762.01814787646072</v>
      </c>
      <c r="AV111" s="131">
        <v>764.40356784617882</v>
      </c>
      <c r="AW111" s="131">
        <v>767.38918134445669</v>
      </c>
      <c r="AX111" s="131">
        <v>771.6147598956112</v>
      </c>
      <c r="AY111" s="131">
        <v>776.7078513154471</v>
      </c>
      <c r="AZ111" s="131">
        <v>782.72531376167342</v>
      </c>
    </row>
    <row r="112" spans="1:52">
      <c r="A112" s="103" t="s">
        <v>131</v>
      </c>
      <c r="B112" s="131">
        <v>10045.253936941212</v>
      </c>
      <c r="C112" s="131">
        <v>9590.7945748154616</v>
      </c>
      <c r="D112" s="131">
        <v>8976.4406712483269</v>
      </c>
      <c r="E112" s="131">
        <v>8484.166190736094</v>
      </c>
      <c r="F112" s="131">
        <v>7836.8811490599846</v>
      </c>
      <c r="G112" s="131">
        <v>7345.4237816173027</v>
      </c>
      <c r="H112" s="131">
        <v>6887.7806169569976</v>
      </c>
      <c r="I112" s="131">
        <v>6510.3610932330002</v>
      </c>
      <c r="J112" s="131">
        <v>6052.8323750736117</v>
      </c>
      <c r="K112" s="131">
        <v>5653.2722967909804</v>
      </c>
      <c r="L112" s="131">
        <v>5355.5406673228063</v>
      </c>
      <c r="M112" s="131">
        <v>5050.0781960562954</v>
      </c>
      <c r="N112" s="131">
        <v>4720.7348408482094</v>
      </c>
      <c r="O112" s="131">
        <v>4568.2856884131079</v>
      </c>
      <c r="P112" s="131">
        <v>4417.9826705501146</v>
      </c>
      <c r="Q112" s="131">
        <v>4409.4864845661323</v>
      </c>
      <c r="R112" s="131">
        <v>4440.2270156680606</v>
      </c>
      <c r="S112" s="131">
        <v>4514.7206342401178</v>
      </c>
      <c r="T112" s="131">
        <v>4584.825462524359</v>
      </c>
      <c r="U112" s="131">
        <v>4667.0172825621366</v>
      </c>
      <c r="V112" s="131">
        <v>4795.5189552684051</v>
      </c>
      <c r="W112" s="131">
        <v>4920.4570881892205</v>
      </c>
      <c r="X112" s="131">
        <v>5037.7056381759394</v>
      </c>
      <c r="Y112" s="131">
        <v>5157.5540237972955</v>
      </c>
      <c r="Z112" s="131">
        <v>5274.7073373698877</v>
      </c>
      <c r="AA112" s="131">
        <v>5385.9679547687256</v>
      </c>
      <c r="AB112" s="131">
        <v>5491.5809559984773</v>
      </c>
      <c r="AC112" s="131">
        <v>5592.604547608451</v>
      </c>
      <c r="AD112" s="131">
        <v>5679.3276065040736</v>
      </c>
      <c r="AE112" s="131">
        <v>5751.1278859022968</v>
      </c>
      <c r="AF112" s="131">
        <v>5806.3992092132494</v>
      </c>
      <c r="AG112" s="131">
        <v>5844.4642383900355</v>
      </c>
      <c r="AH112" s="131">
        <v>5864.4316377524883</v>
      </c>
      <c r="AI112" s="131">
        <v>5869.0511307837505</v>
      </c>
      <c r="AJ112" s="131">
        <v>5861.9983067543735</v>
      </c>
      <c r="AK112" s="131">
        <v>5845.5589672804117</v>
      </c>
      <c r="AL112" s="131">
        <v>5820.9540715743769</v>
      </c>
      <c r="AM112" s="131">
        <v>5791.3832276691983</v>
      </c>
      <c r="AN112" s="131">
        <v>5757.7568180246226</v>
      </c>
      <c r="AO112" s="131">
        <v>5723.6248826021556</v>
      </c>
      <c r="AP112" s="131">
        <v>5691.0300552100352</v>
      </c>
      <c r="AQ112" s="131">
        <v>5663.9089739536175</v>
      </c>
      <c r="AR112" s="131">
        <v>5643.9245015118677</v>
      </c>
      <c r="AS112" s="131">
        <v>5632.3696960792731</v>
      </c>
      <c r="AT112" s="131">
        <v>5629.3745457588784</v>
      </c>
      <c r="AU112" s="131">
        <v>5636.1869979944358</v>
      </c>
      <c r="AV112" s="131">
        <v>5652.0776523002278</v>
      </c>
      <c r="AW112" s="131">
        <v>5675.4168775362068</v>
      </c>
      <c r="AX112" s="131">
        <v>5706.2228471741291</v>
      </c>
      <c r="AY112" s="131">
        <v>5743.7779106418129</v>
      </c>
      <c r="AZ112" s="131">
        <v>5788.7293357618955</v>
      </c>
    </row>
    <row r="113" spans="1:52">
      <c r="A113" s="103" t="s">
        <v>142</v>
      </c>
      <c r="B113" s="131">
        <v>16.95352532004906</v>
      </c>
      <c r="C113" s="131">
        <v>20.103254216698843</v>
      </c>
      <c r="D113" s="131">
        <v>24.264581788851476</v>
      </c>
      <c r="E113" s="131">
        <v>29.308772128405746</v>
      </c>
      <c r="F113" s="131">
        <v>33.711781244337132</v>
      </c>
      <c r="G113" s="131">
        <v>39.468526279149579</v>
      </c>
      <c r="H113" s="131">
        <v>96.275364399060422</v>
      </c>
      <c r="I113" s="131">
        <v>120.14121445429765</v>
      </c>
      <c r="J113" s="131">
        <v>157.46342869693592</v>
      </c>
      <c r="K113" s="131">
        <v>210.36633966843047</v>
      </c>
      <c r="L113" s="131">
        <v>269.52579229419575</v>
      </c>
      <c r="M113" s="131">
        <v>284.76562462676827</v>
      </c>
      <c r="N113" s="131">
        <v>284.2614506850897</v>
      </c>
      <c r="O113" s="131">
        <v>295.13020065518128</v>
      </c>
      <c r="P113" s="131">
        <v>316.85795830449268</v>
      </c>
      <c r="Q113" s="131">
        <v>328.79533002535788</v>
      </c>
      <c r="R113" s="131">
        <v>344.47325768525565</v>
      </c>
      <c r="S113" s="131">
        <v>365.7104456805605</v>
      </c>
      <c r="T113" s="131">
        <v>390.35767233145395</v>
      </c>
      <c r="U113" s="131">
        <v>416.33050852181566</v>
      </c>
      <c r="V113" s="131">
        <v>439.41305456645284</v>
      </c>
      <c r="W113" s="131">
        <v>467.13544166022939</v>
      </c>
      <c r="X113" s="131">
        <v>498.77782188907253</v>
      </c>
      <c r="Y113" s="131">
        <v>538.3709719310425</v>
      </c>
      <c r="Z113" s="131">
        <v>584.0052905250044</v>
      </c>
      <c r="AA113" s="131">
        <v>633.58000464573979</v>
      </c>
      <c r="AB113" s="131">
        <v>687.31311989346148</v>
      </c>
      <c r="AC113" s="131">
        <v>743.89818693905397</v>
      </c>
      <c r="AD113" s="131">
        <v>802.98047897786444</v>
      </c>
      <c r="AE113" s="131">
        <v>864.35376488507768</v>
      </c>
      <c r="AF113" s="131">
        <v>928.28537763091629</v>
      </c>
      <c r="AG113" s="131">
        <v>994.48777827789195</v>
      </c>
      <c r="AH113" s="131">
        <v>1062.4608107863</v>
      </c>
      <c r="AI113" s="131">
        <v>1131.635623752989</v>
      </c>
      <c r="AJ113" s="131">
        <v>1202.2562362047022</v>
      </c>
      <c r="AK113" s="131">
        <v>1274.1590271023913</v>
      </c>
      <c r="AL113" s="131">
        <v>1347.854866829477</v>
      </c>
      <c r="AM113" s="131">
        <v>1423.0356550814738</v>
      </c>
      <c r="AN113" s="131">
        <v>1500.9023037806785</v>
      </c>
      <c r="AO113" s="131">
        <v>1581.8944404824103</v>
      </c>
      <c r="AP113" s="131">
        <v>1666.8590999690473</v>
      </c>
      <c r="AQ113" s="131">
        <v>1757.0331973257385</v>
      </c>
      <c r="AR113" s="131">
        <v>1854.9795847545363</v>
      </c>
      <c r="AS113" s="131">
        <v>1959.1811691072414</v>
      </c>
      <c r="AT113" s="131">
        <v>2072.6740641822857</v>
      </c>
      <c r="AU113" s="131">
        <v>2194.9697856479906</v>
      </c>
      <c r="AV113" s="131">
        <v>2326.355774386639</v>
      </c>
      <c r="AW113" s="131">
        <v>2465.5361840985861</v>
      </c>
      <c r="AX113" s="131">
        <v>2615.1256229537839</v>
      </c>
      <c r="AY113" s="131">
        <v>2771.7279270524473</v>
      </c>
      <c r="AZ113" s="131">
        <v>2938.5208006202888</v>
      </c>
    </row>
    <row r="114" spans="1:52">
      <c r="A114" s="103" t="s">
        <v>143</v>
      </c>
      <c r="B114" s="131">
        <v>0</v>
      </c>
      <c r="C114" s="131">
        <v>0</v>
      </c>
      <c r="D114" s="131">
        <v>0</v>
      </c>
      <c r="E114" s="131">
        <v>0</v>
      </c>
      <c r="F114" s="131">
        <v>0</v>
      </c>
      <c r="G114" s="131">
        <v>0</v>
      </c>
      <c r="H114" s="131">
        <v>0</v>
      </c>
      <c r="I114" s="131">
        <v>0</v>
      </c>
      <c r="J114" s="131">
        <v>0</v>
      </c>
      <c r="K114" s="131">
        <v>0</v>
      </c>
      <c r="L114" s="131">
        <v>0</v>
      </c>
      <c r="M114" s="131">
        <v>0</v>
      </c>
      <c r="N114" s="131">
        <v>0</v>
      </c>
      <c r="O114" s="131">
        <v>0</v>
      </c>
      <c r="P114" s="131">
        <v>0</v>
      </c>
      <c r="Q114" s="131">
        <v>0</v>
      </c>
      <c r="R114" s="131">
        <v>1.1204986065446529</v>
      </c>
      <c r="S114" s="131">
        <v>2.7357778501835215</v>
      </c>
      <c r="T114" s="131">
        <v>4.8904836362024566</v>
      </c>
      <c r="U114" s="131">
        <v>7.548580988280821</v>
      </c>
      <c r="V114" s="131">
        <v>13.588787631838652</v>
      </c>
      <c r="W114" s="131">
        <v>19.689021088965468</v>
      </c>
      <c r="X114" s="131">
        <v>25.86869359615017</v>
      </c>
      <c r="Y114" s="131">
        <v>32.086544929022502</v>
      </c>
      <c r="Z114" s="131">
        <v>38.807581749704418</v>
      </c>
      <c r="AA114" s="131">
        <v>46.561377303543843</v>
      </c>
      <c r="AB114" s="131">
        <v>55.387749583372106</v>
      </c>
      <c r="AC114" s="131">
        <v>65.364804218264183</v>
      </c>
      <c r="AD114" s="131">
        <v>76.599522064128692</v>
      </c>
      <c r="AE114" s="131">
        <v>89.293610931912454</v>
      </c>
      <c r="AF114" s="131">
        <v>103.72779042825886</v>
      </c>
      <c r="AG114" s="131">
        <v>119.9763503935504</v>
      </c>
      <c r="AH114" s="131">
        <v>138.43767969104672</v>
      </c>
      <c r="AI114" s="131">
        <v>158.92242316680532</v>
      </c>
      <c r="AJ114" s="131">
        <v>182.02460535967899</v>
      </c>
      <c r="AK114" s="131">
        <v>207.80818445869284</v>
      </c>
      <c r="AL114" s="131">
        <v>236.63103853167922</v>
      </c>
      <c r="AM114" s="131">
        <v>268.65632190291751</v>
      </c>
      <c r="AN114" s="131">
        <v>304.30412681615684</v>
      </c>
      <c r="AO114" s="131">
        <v>343.77604081232874</v>
      </c>
      <c r="AP114" s="131">
        <v>387.66948575727611</v>
      </c>
      <c r="AQ114" s="131">
        <v>436.44340170614771</v>
      </c>
      <c r="AR114" s="131">
        <v>490.78430182614846</v>
      </c>
      <c r="AS114" s="131">
        <v>551.02174418400682</v>
      </c>
      <c r="AT114" s="131">
        <v>617.92327710182474</v>
      </c>
      <c r="AU114" s="131">
        <v>691.86482737265874</v>
      </c>
      <c r="AV114" s="131">
        <v>773.62341428517448</v>
      </c>
      <c r="AW114" s="131">
        <v>862.80125343968291</v>
      </c>
      <c r="AX114" s="131">
        <v>960.61737817482697</v>
      </c>
      <c r="AY114" s="131">
        <v>1067.4371121640754</v>
      </c>
      <c r="AZ114" s="131">
        <v>1183.2278107780767</v>
      </c>
    </row>
    <row r="115" spans="1:52">
      <c r="A115" s="103" t="s">
        <v>132</v>
      </c>
      <c r="B115" s="131">
        <v>76341.068206324795</v>
      </c>
      <c r="C115" s="131">
        <v>80620.940444001651</v>
      </c>
      <c r="D115" s="131">
        <v>82776.882872844508</v>
      </c>
      <c r="E115" s="131">
        <v>87173.480849276093</v>
      </c>
      <c r="F115" s="131">
        <v>91432.80678963261</v>
      </c>
      <c r="G115" s="131">
        <v>95246.621443691838</v>
      </c>
      <c r="H115" s="131">
        <v>97611.98594923428</v>
      </c>
      <c r="I115" s="131">
        <v>104058.34585639418</v>
      </c>
      <c r="J115" s="131">
        <v>103904.08031742489</v>
      </c>
      <c r="K115" s="131">
        <v>103329.40181732904</v>
      </c>
      <c r="L115" s="131">
        <v>105905.79676546836</v>
      </c>
      <c r="M115" s="131">
        <v>107512.6847814494</v>
      </c>
      <c r="N115" s="131">
        <v>105515.92407902441</v>
      </c>
      <c r="O115" s="131">
        <v>105913.09877926727</v>
      </c>
      <c r="P115" s="131">
        <v>109318.3361079913</v>
      </c>
      <c r="Q115" s="131">
        <v>111884.2922517651</v>
      </c>
      <c r="R115" s="131">
        <v>114548.57962553766</v>
      </c>
      <c r="S115" s="131">
        <v>117820.91487492953</v>
      </c>
      <c r="T115" s="131">
        <v>120915.87455325198</v>
      </c>
      <c r="U115" s="131">
        <v>123549.80692521206</v>
      </c>
      <c r="V115" s="131">
        <v>125375.44677000976</v>
      </c>
      <c r="W115" s="131">
        <v>126881.43805136076</v>
      </c>
      <c r="X115" s="131">
        <v>128189.48036222537</v>
      </c>
      <c r="Y115" s="131">
        <v>129550.80044934628</v>
      </c>
      <c r="Z115" s="131">
        <v>130853.69691199515</v>
      </c>
      <c r="AA115" s="131">
        <v>131906.65164511994</v>
      </c>
      <c r="AB115" s="131">
        <v>132859.88630043124</v>
      </c>
      <c r="AC115" s="131">
        <v>133796.01747425389</v>
      </c>
      <c r="AD115" s="131">
        <v>134555.22032466429</v>
      </c>
      <c r="AE115" s="131">
        <v>135151.43647861056</v>
      </c>
      <c r="AF115" s="131">
        <v>135558.27202335608</v>
      </c>
      <c r="AG115" s="131">
        <v>135738.85932472593</v>
      </c>
      <c r="AH115" s="131">
        <v>135638.286528247</v>
      </c>
      <c r="AI115" s="131">
        <v>135136.19449217524</v>
      </c>
      <c r="AJ115" s="131">
        <v>134383.48111438556</v>
      </c>
      <c r="AK115" s="131">
        <v>133406.1174567577</v>
      </c>
      <c r="AL115" s="131">
        <v>132211.47739730438</v>
      </c>
      <c r="AM115" s="131">
        <v>130900.83331840194</v>
      </c>
      <c r="AN115" s="131">
        <v>129497.14729243964</v>
      </c>
      <c r="AO115" s="131">
        <v>128075.42064742566</v>
      </c>
      <c r="AP115" s="131">
        <v>126684.05806005231</v>
      </c>
      <c r="AQ115" s="131">
        <v>125461.00086102559</v>
      </c>
      <c r="AR115" s="131">
        <v>124370.02196950109</v>
      </c>
      <c r="AS115" s="131">
        <v>123477.92429701585</v>
      </c>
      <c r="AT115" s="131">
        <v>122769.80481268463</v>
      </c>
      <c r="AU115" s="131">
        <v>122284.71307473849</v>
      </c>
      <c r="AV115" s="131">
        <v>121970.11781301557</v>
      </c>
      <c r="AW115" s="131">
        <v>121794.64722693768</v>
      </c>
      <c r="AX115" s="131">
        <v>121740.35592622271</v>
      </c>
      <c r="AY115" s="131">
        <v>121732.95683098178</v>
      </c>
      <c r="AZ115" s="131">
        <v>121772.52642598854</v>
      </c>
    </row>
    <row r="116" spans="1:52">
      <c r="A116" s="103" t="s">
        <v>133</v>
      </c>
      <c r="B116" s="131">
        <v>0</v>
      </c>
      <c r="C116" s="131">
        <v>0</v>
      </c>
      <c r="D116" s="131">
        <v>0</v>
      </c>
      <c r="E116" s="131">
        <v>0</v>
      </c>
      <c r="F116" s="131">
        <v>0</v>
      </c>
      <c r="G116" s="131">
        <v>0</v>
      </c>
      <c r="H116" s="131">
        <v>0</v>
      </c>
      <c r="I116" s="131">
        <v>0</v>
      </c>
      <c r="J116" s="131">
        <v>0</v>
      </c>
      <c r="K116" s="131">
        <v>0</v>
      </c>
      <c r="L116" s="131">
        <v>0</v>
      </c>
      <c r="M116" s="131">
        <v>0</v>
      </c>
      <c r="N116" s="131">
        <v>0</v>
      </c>
      <c r="O116" s="131">
        <v>0</v>
      </c>
      <c r="P116" s="131">
        <v>0</v>
      </c>
      <c r="Q116" s="131">
        <v>0</v>
      </c>
      <c r="R116" s="131">
        <v>4.4690495644711635E-3</v>
      </c>
      <c r="S116" s="131">
        <v>1.2047791887204723E-2</v>
      </c>
      <c r="T116" s="131">
        <v>3.2939834263540468E-2</v>
      </c>
      <c r="U116" s="131">
        <v>6.5093270581220858E-2</v>
      </c>
      <c r="V116" s="131">
        <v>0.10252254548257725</v>
      </c>
      <c r="W116" s="131">
        <v>0.16423196135801396</v>
      </c>
      <c r="X116" s="131">
        <v>0.26059757236242237</v>
      </c>
      <c r="Y116" s="131">
        <v>0.38459381956035837</v>
      </c>
      <c r="Z116" s="131">
        <v>0.55966868388844138</v>
      </c>
      <c r="AA116" s="131">
        <v>0.79679250724441752</v>
      </c>
      <c r="AB116" s="131">
        <v>1.1074671205401072</v>
      </c>
      <c r="AC116" s="131">
        <v>1.5151495477261059</v>
      </c>
      <c r="AD116" s="131">
        <v>2.0567810455401005</v>
      </c>
      <c r="AE116" s="131">
        <v>2.7787430135331301</v>
      </c>
      <c r="AF116" s="131">
        <v>3.7405846923544499</v>
      </c>
      <c r="AG116" s="131">
        <v>4.9652997203811831</v>
      </c>
      <c r="AH116" s="131">
        <v>6.5801092762686171</v>
      </c>
      <c r="AI116" s="131">
        <v>8.5794218982610815</v>
      </c>
      <c r="AJ116" s="131">
        <v>11.236058741726973</v>
      </c>
      <c r="AK116" s="131">
        <v>14.783659695013002</v>
      </c>
      <c r="AL116" s="131">
        <v>19.504792626832447</v>
      </c>
      <c r="AM116" s="131">
        <v>25.626092012971622</v>
      </c>
      <c r="AN116" s="131">
        <v>33.626893427159864</v>
      </c>
      <c r="AO116" s="131">
        <v>44.12669188071245</v>
      </c>
      <c r="AP116" s="131">
        <v>57.917863759497173</v>
      </c>
      <c r="AQ116" s="131">
        <v>76.044972122578912</v>
      </c>
      <c r="AR116" s="131">
        <v>100.02907682679351</v>
      </c>
      <c r="AS116" s="131">
        <v>131.47133652884168</v>
      </c>
      <c r="AT116" s="131">
        <v>172.51130098092673</v>
      </c>
      <c r="AU116" s="131">
        <v>225.62002581333232</v>
      </c>
      <c r="AV116" s="131">
        <v>294.13345839314832</v>
      </c>
      <c r="AW116" s="131">
        <v>380.97197796924667</v>
      </c>
      <c r="AX116" s="131">
        <v>490.58305931999433</v>
      </c>
      <c r="AY116" s="131">
        <v>627.41846580787501</v>
      </c>
      <c r="AZ116" s="131">
        <v>795.79802354405876</v>
      </c>
    </row>
    <row r="117" spans="1:52">
      <c r="A117" s="103" t="s">
        <v>144</v>
      </c>
      <c r="B117" s="131">
        <v>0</v>
      </c>
      <c r="C117" s="131">
        <v>0</v>
      </c>
      <c r="D117" s="131">
        <v>0</v>
      </c>
      <c r="E117" s="131">
        <v>0</v>
      </c>
      <c r="F117" s="131">
        <v>0</v>
      </c>
      <c r="G117" s="131">
        <v>0</v>
      </c>
      <c r="H117" s="131">
        <v>0</v>
      </c>
      <c r="I117" s="131">
        <v>0</v>
      </c>
      <c r="J117" s="131">
        <v>0</v>
      </c>
      <c r="K117" s="131">
        <v>0</v>
      </c>
      <c r="L117" s="131">
        <v>0</v>
      </c>
      <c r="M117" s="131">
        <v>0</v>
      </c>
      <c r="N117" s="131">
        <v>0</v>
      </c>
      <c r="O117" s="131">
        <v>0</v>
      </c>
      <c r="P117" s="131">
        <v>0</v>
      </c>
      <c r="Q117" s="131">
        <v>0</v>
      </c>
      <c r="R117" s="131">
        <v>0</v>
      </c>
      <c r="S117" s="131">
        <v>0</v>
      </c>
      <c r="T117" s="131">
        <v>0</v>
      </c>
      <c r="U117" s="131">
        <v>0</v>
      </c>
      <c r="V117" s="131">
        <v>0</v>
      </c>
      <c r="W117" s="131">
        <v>0</v>
      </c>
      <c r="X117" s="131">
        <v>0</v>
      </c>
      <c r="Y117" s="131">
        <v>0</v>
      </c>
      <c r="Z117" s="131">
        <v>0</v>
      </c>
      <c r="AA117" s="131">
        <v>0</v>
      </c>
      <c r="AB117" s="131">
        <v>0</v>
      </c>
      <c r="AC117" s="131">
        <v>0</v>
      </c>
      <c r="AD117" s="131">
        <v>0</v>
      </c>
      <c r="AE117" s="131">
        <v>0</v>
      </c>
      <c r="AF117" s="131">
        <v>0</v>
      </c>
      <c r="AG117" s="131">
        <v>0</v>
      </c>
      <c r="AH117" s="131">
        <v>0</v>
      </c>
      <c r="AI117" s="131">
        <v>0</v>
      </c>
      <c r="AJ117" s="131">
        <v>0</v>
      </c>
      <c r="AK117" s="131">
        <v>0</v>
      </c>
      <c r="AL117" s="131">
        <v>0</v>
      </c>
      <c r="AM117" s="131">
        <v>0</v>
      </c>
      <c r="AN117" s="131">
        <v>0</v>
      </c>
      <c r="AO117" s="131">
        <v>0</v>
      </c>
      <c r="AP117" s="131">
        <v>0</v>
      </c>
      <c r="AQ117" s="131">
        <v>0</v>
      </c>
      <c r="AR117" s="131">
        <v>0</v>
      </c>
      <c r="AS117" s="131">
        <v>0</v>
      </c>
      <c r="AT117" s="131">
        <v>0</v>
      </c>
      <c r="AU117" s="131">
        <v>0</v>
      </c>
      <c r="AV117" s="131">
        <v>0</v>
      </c>
      <c r="AW117" s="131">
        <v>0</v>
      </c>
      <c r="AX117" s="131">
        <v>0</v>
      </c>
      <c r="AY117" s="131">
        <v>0</v>
      </c>
      <c r="AZ117" s="131">
        <v>0</v>
      </c>
    </row>
    <row r="118" spans="1:52" hidden="1">
      <c r="A118" s="101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</row>
    <row r="119" spans="1:52" hidden="1">
      <c r="A119" s="103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</row>
    <row r="120" spans="1:52" hidden="1">
      <c r="A120" s="103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</row>
    <row r="121" spans="1:52" hidden="1">
      <c r="A121" s="103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</row>
    <row r="122" spans="1:52" hidden="1">
      <c r="A122" s="103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</row>
    <row r="123" spans="1:52" hidden="1">
      <c r="A123" s="103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</row>
    <row r="124" spans="1:52" hidden="1">
      <c r="A124" s="103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</row>
    <row r="125" spans="1:52" hidden="1">
      <c r="A125" s="103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</row>
    <row r="126" spans="1:52">
      <c r="A126" s="101" t="s">
        <v>134</v>
      </c>
      <c r="B126" s="130">
        <v>0</v>
      </c>
      <c r="C126" s="130">
        <v>0</v>
      </c>
      <c r="D126" s="130">
        <v>0</v>
      </c>
      <c r="E126" s="130">
        <v>0</v>
      </c>
      <c r="F126" s="130">
        <v>0</v>
      </c>
      <c r="G126" s="130">
        <v>0</v>
      </c>
      <c r="H126" s="130">
        <v>0</v>
      </c>
      <c r="I126" s="130">
        <v>0</v>
      </c>
      <c r="J126" s="130">
        <v>0</v>
      </c>
      <c r="K126" s="130">
        <v>0</v>
      </c>
      <c r="L126" s="130">
        <v>0</v>
      </c>
      <c r="M126" s="130">
        <v>0</v>
      </c>
      <c r="N126" s="130">
        <v>0</v>
      </c>
      <c r="O126" s="130">
        <v>0</v>
      </c>
      <c r="P126" s="130">
        <v>0</v>
      </c>
      <c r="Q126" s="130">
        <v>0</v>
      </c>
      <c r="R126" s="130">
        <v>36.434959374155554</v>
      </c>
      <c r="S126" s="130">
        <v>95.183340573181539</v>
      </c>
      <c r="T126" s="130">
        <v>175.5209752874317</v>
      </c>
      <c r="U126" s="130">
        <v>275.85644177806853</v>
      </c>
      <c r="V126" s="130">
        <v>570.88026709222879</v>
      </c>
      <c r="W126" s="130">
        <v>964.38143245071171</v>
      </c>
      <c r="X126" s="130">
        <v>1423.7411109020452</v>
      </c>
      <c r="Y126" s="130">
        <v>1932.6214780802422</v>
      </c>
      <c r="Z126" s="130">
        <v>2528.3051133500539</v>
      </c>
      <c r="AA126" s="130">
        <v>3257.2626584248042</v>
      </c>
      <c r="AB126" s="130">
        <v>4110.7751983264379</v>
      </c>
      <c r="AC126" s="130">
        <v>5078.0632986645132</v>
      </c>
      <c r="AD126" s="130">
        <v>6150.0244313647763</v>
      </c>
      <c r="AE126" s="130">
        <v>7320.0081108227496</v>
      </c>
      <c r="AF126" s="130">
        <v>8592.6925294337998</v>
      </c>
      <c r="AG126" s="130">
        <v>9970.2255790986692</v>
      </c>
      <c r="AH126" s="130">
        <v>11472.595164094982</v>
      </c>
      <c r="AI126" s="130">
        <v>13069.67410649054</v>
      </c>
      <c r="AJ126" s="130">
        <v>14782.380707272941</v>
      </c>
      <c r="AK126" s="130">
        <v>16590.146156486458</v>
      </c>
      <c r="AL126" s="130">
        <v>18478.140760581264</v>
      </c>
      <c r="AM126" s="130">
        <v>20417.816076507159</v>
      </c>
      <c r="AN126" s="130">
        <v>22377.392291052274</v>
      </c>
      <c r="AO126" s="130">
        <v>24305.223807724011</v>
      </c>
      <c r="AP126" s="130">
        <v>26169.365216829989</v>
      </c>
      <c r="AQ126" s="130">
        <v>27923.825651570143</v>
      </c>
      <c r="AR126" s="130">
        <v>29529.721710753034</v>
      </c>
      <c r="AS126" s="130">
        <v>30955.90416258906</v>
      </c>
      <c r="AT126" s="130">
        <v>32207.631629548381</v>
      </c>
      <c r="AU126" s="130">
        <v>33273.305328127601</v>
      </c>
      <c r="AV126" s="130">
        <v>34161.59426267587</v>
      </c>
      <c r="AW126" s="130">
        <v>34856.878437303792</v>
      </c>
      <c r="AX126" s="130">
        <v>35393.50275409576</v>
      </c>
      <c r="AY126" s="130">
        <v>35799.73738924908</v>
      </c>
      <c r="AZ126" s="130">
        <v>36089.564003107647</v>
      </c>
    </row>
    <row r="127" spans="1:52">
      <c r="A127" s="103" t="s">
        <v>141</v>
      </c>
      <c r="B127" s="131">
        <v>0</v>
      </c>
      <c r="C127" s="131">
        <v>0</v>
      </c>
      <c r="D127" s="131">
        <v>0</v>
      </c>
      <c r="E127" s="131">
        <v>0</v>
      </c>
      <c r="F127" s="131">
        <v>0</v>
      </c>
      <c r="G127" s="131">
        <v>0</v>
      </c>
      <c r="H127" s="131">
        <v>0</v>
      </c>
      <c r="I127" s="131">
        <v>0</v>
      </c>
      <c r="J127" s="131">
        <v>0</v>
      </c>
      <c r="K127" s="131">
        <v>0</v>
      </c>
      <c r="L127" s="131">
        <v>0</v>
      </c>
      <c r="M127" s="131">
        <v>0</v>
      </c>
      <c r="N127" s="131">
        <v>0</v>
      </c>
      <c r="O127" s="131">
        <v>0</v>
      </c>
      <c r="P127" s="131">
        <v>0</v>
      </c>
      <c r="Q127" s="131">
        <v>0</v>
      </c>
      <c r="R127" s="131">
        <v>0</v>
      </c>
      <c r="S127" s="131">
        <v>0</v>
      </c>
      <c r="T127" s="131">
        <v>0</v>
      </c>
      <c r="U127" s="131">
        <v>0</v>
      </c>
      <c r="V127" s="131">
        <v>0</v>
      </c>
      <c r="W127" s="131">
        <v>0</v>
      </c>
      <c r="X127" s="131">
        <v>0</v>
      </c>
      <c r="Y127" s="131">
        <v>0</v>
      </c>
      <c r="Z127" s="131">
        <v>0</v>
      </c>
      <c r="AA127" s="131">
        <v>0</v>
      </c>
      <c r="AB127" s="131">
        <v>0</v>
      </c>
      <c r="AC127" s="131">
        <v>0</v>
      </c>
      <c r="AD127" s="131">
        <v>0</v>
      </c>
      <c r="AE127" s="131">
        <v>0</v>
      </c>
      <c r="AF127" s="131">
        <v>0</v>
      </c>
      <c r="AG127" s="131">
        <v>0</v>
      </c>
      <c r="AH127" s="131">
        <v>0</v>
      </c>
      <c r="AI127" s="131">
        <v>0</v>
      </c>
      <c r="AJ127" s="131">
        <v>0</v>
      </c>
      <c r="AK127" s="131">
        <v>0</v>
      </c>
      <c r="AL127" s="131">
        <v>0</v>
      </c>
      <c r="AM127" s="131">
        <v>0</v>
      </c>
      <c r="AN127" s="131">
        <v>0</v>
      </c>
      <c r="AO127" s="131">
        <v>0</v>
      </c>
      <c r="AP127" s="131">
        <v>0</v>
      </c>
      <c r="AQ127" s="131">
        <v>0</v>
      </c>
      <c r="AR127" s="131">
        <v>0</v>
      </c>
      <c r="AS127" s="131">
        <v>0</v>
      </c>
      <c r="AT127" s="131">
        <v>0</v>
      </c>
      <c r="AU127" s="131">
        <v>0</v>
      </c>
      <c r="AV127" s="131">
        <v>0</v>
      </c>
      <c r="AW127" s="131">
        <v>0</v>
      </c>
      <c r="AX127" s="131">
        <v>0</v>
      </c>
      <c r="AY127" s="131">
        <v>0</v>
      </c>
      <c r="AZ127" s="131">
        <v>0</v>
      </c>
    </row>
    <row r="128" spans="1:52">
      <c r="A128" s="103" t="s">
        <v>131</v>
      </c>
      <c r="B128" s="131">
        <v>0</v>
      </c>
      <c r="C128" s="131">
        <v>0</v>
      </c>
      <c r="D128" s="131">
        <v>0</v>
      </c>
      <c r="E128" s="131">
        <v>0</v>
      </c>
      <c r="F128" s="131">
        <v>0</v>
      </c>
      <c r="G128" s="131">
        <v>0</v>
      </c>
      <c r="H128" s="131">
        <v>0</v>
      </c>
      <c r="I128" s="131">
        <v>0</v>
      </c>
      <c r="J128" s="131">
        <v>0</v>
      </c>
      <c r="K128" s="131">
        <v>0</v>
      </c>
      <c r="L128" s="131">
        <v>0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3.4489596200965198</v>
      </c>
      <c r="S128" s="131">
        <v>8.6230189694776289</v>
      </c>
      <c r="T128" s="131">
        <v>15.706639313057044</v>
      </c>
      <c r="U128" s="131">
        <v>24.579085152887053</v>
      </c>
      <c r="V128" s="131">
        <v>51.43915051684548</v>
      </c>
      <c r="W128" s="131">
        <v>87.077058135486212</v>
      </c>
      <c r="X128" s="131">
        <v>128.40781104845476</v>
      </c>
      <c r="Y128" s="131">
        <v>173.940535743033</v>
      </c>
      <c r="Z128" s="131">
        <v>227.10382169492243</v>
      </c>
      <c r="AA128" s="131">
        <v>292.32713143869069</v>
      </c>
      <c r="AB128" s="131">
        <v>368.91793401712329</v>
      </c>
      <c r="AC128" s="131">
        <v>455.9457903958957</v>
      </c>
      <c r="AD128" s="131">
        <v>552.65511250940563</v>
      </c>
      <c r="AE128" s="131">
        <v>658.64671987031534</v>
      </c>
      <c r="AF128" s="131">
        <v>774.38800433728193</v>
      </c>
      <c r="AG128" s="131">
        <v>900.21073356083355</v>
      </c>
      <c r="AH128" s="131">
        <v>1038.0945472017083</v>
      </c>
      <c r="AI128" s="131">
        <v>1185.5438747983865</v>
      </c>
      <c r="AJ128" s="131">
        <v>1344.3294856537718</v>
      </c>
      <c r="AK128" s="131">
        <v>1513.2164288450961</v>
      </c>
      <c r="AL128" s="131">
        <v>1690.4328936638296</v>
      </c>
      <c r="AM128" s="131">
        <v>1874.0497718446024</v>
      </c>
      <c r="AN128" s="131">
        <v>2060.6653329599635</v>
      </c>
      <c r="AO128" s="131">
        <v>2246.2862389039933</v>
      </c>
      <c r="AP128" s="131">
        <v>2427.3370294615338</v>
      </c>
      <c r="AQ128" s="131">
        <v>2600.0892110628429</v>
      </c>
      <c r="AR128" s="131">
        <v>2760.4647842213512</v>
      </c>
      <c r="AS128" s="131">
        <v>2906.0729748838125</v>
      </c>
      <c r="AT128" s="131">
        <v>3036.7555161125588</v>
      </c>
      <c r="AU128" s="131">
        <v>3151.8111851341655</v>
      </c>
      <c r="AV128" s="131">
        <v>3251.452513577658</v>
      </c>
      <c r="AW128" s="131">
        <v>3334.5963644097446</v>
      </c>
      <c r="AX128" s="131">
        <v>3403.9918368079607</v>
      </c>
      <c r="AY128" s="131">
        <v>3462.675404823096</v>
      </c>
      <c r="AZ128" s="131">
        <v>3511.5275575333271</v>
      </c>
    </row>
    <row r="129" spans="1:52">
      <c r="A129" s="103" t="s">
        <v>142</v>
      </c>
      <c r="B129" s="131">
        <v>0</v>
      </c>
      <c r="C129" s="131">
        <v>0</v>
      </c>
      <c r="D129" s="131">
        <v>0</v>
      </c>
      <c r="E129" s="131">
        <v>0</v>
      </c>
      <c r="F129" s="131">
        <v>0</v>
      </c>
      <c r="G129" s="131">
        <v>0</v>
      </c>
      <c r="H129" s="131">
        <v>0</v>
      </c>
      <c r="I129" s="131">
        <v>0</v>
      </c>
      <c r="J129" s="131">
        <v>0</v>
      </c>
      <c r="K129" s="131">
        <v>0</v>
      </c>
      <c r="L129" s="131">
        <v>0</v>
      </c>
      <c r="M129" s="131">
        <v>0</v>
      </c>
      <c r="N129" s="131">
        <v>0</v>
      </c>
      <c r="O129" s="131">
        <v>0</v>
      </c>
      <c r="P129" s="131">
        <v>0</v>
      </c>
      <c r="Q129" s="131">
        <v>0</v>
      </c>
      <c r="R129" s="131">
        <v>0</v>
      </c>
      <c r="S129" s="131">
        <v>0</v>
      </c>
      <c r="T129" s="131">
        <v>0</v>
      </c>
      <c r="U129" s="131">
        <v>0</v>
      </c>
      <c r="V129" s="131">
        <v>0</v>
      </c>
      <c r="W129" s="131">
        <v>0</v>
      </c>
      <c r="X129" s="131">
        <v>0</v>
      </c>
      <c r="Y129" s="131">
        <v>0</v>
      </c>
      <c r="Z129" s="131">
        <v>0</v>
      </c>
      <c r="AA129" s="131">
        <v>0</v>
      </c>
      <c r="AB129" s="131">
        <v>0</v>
      </c>
      <c r="AC129" s="131">
        <v>0</v>
      </c>
      <c r="AD129" s="131">
        <v>0</v>
      </c>
      <c r="AE129" s="131">
        <v>0</v>
      </c>
      <c r="AF129" s="131">
        <v>0</v>
      </c>
      <c r="AG129" s="131">
        <v>0</v>
      </c>
      <c r="AH129" s="131">
        <v>0</v>
      </c>
      <c r="AI129" s="131">
        <v>0</v>
      </c>
      <c r="AJ129" s="131">
        <v>0</v>
      </c>
      <c r="AK129" s="131">
        <v>0</v>
      </c>
      <c r="AL129" s="131">
        <v>0</v>
      </c>
      <c r="AM129" s="131">
        <v>0</v>
      </c>
      <c r="AN129" s="131">
        <v>0</v>
      </c>
      <c r="AO129" s="131">
        <v>0</v>
      </c>
      <c r="AP129" s="131">
        <v>0</v>
      </c>
      <c r="AQ129" s="131">
        <v>0</v>
      </c>
      <c r="AR129" s="131">
        <v>0</v>
      </c>
      <c r="AS129" s="131">
        <v>0</v>
      </c>
      <c r="AT129" s="131">
        <v>0</v>
      </c>
      <c r="AU129" s="131">
        <v>0</v>
      </c>
      <c r="AV129" s="131">
        <v>0</v>
      </c>
      <c r="AW129" s="131">
        <v>0</v>
      </c>
      <c r="AX129" s="131">
        <v>0</v>
      </c>
      <c r="AY129" s="131">
        <v>0</v>
      </c>
      <c r="AZ129" s="131">
        <v>0</v>
      </c>
    </row>
    <row r="130" spans="1:52">
      <c r="A130" s="103" t="s">
        <v>143</v>
      </c>
      <c r="B130" s="131">
        <v>0</v>
      </c>
      <c r="C130" s="131">
        <v>0</v>
      </c>
      <c r="D130" s="131">
        <v>0</v>
      </c>
      <c r="E130" s="131">
        <v>0</v>
      </c>
      <c r="F130" s="131">
        <v>0</v>
      </c>
      <c r="G130" s="131">
        <v>0</v>
      </c>
      <c r="H130" s="131">
        <v>0</v>
      </c>
      <c r="I130" s="131">
        <v>0</v>
      </c>
      <c r="J130" s="131">
        <v>0</v>
      </c>
      <c r="K130" s="131">
        <v>0</v>
      </c>
      <c r="L130" s="131">
        <v>0</v>
      </c>
      <c r="M130" s="131">
        <v>0</v>
      </c>
      <c r="N130" s="131">
        <v>0</v>
      </c>
      <c r="O130" s="131">
        <v>0</v>
      </c>
      <c r="P130" s="131">
        <v>0</v>
      </c>
      <c r="Q130" s="131">
        <v>0</v>
      </c>
      <c r="R130" s="131">
        <v>0</v>
      </c>
      <c r="S130" s="131">
        <v>0</v>
      </c>
      <c r="T130" s="131">
        <v>0</v>
      </c>
      <c r="U130" s="131">
        <v>0</v>
      </c>
      <c r="V130" s="131">
        <v>0</v>
      </c>
      <c r="W130" s="131">
        <v>0</v>
      </c>
      <c r="X130" s="131">
        <v>0</v>
      </c>
      <c r="Y130" s="131">
        <v>0</v>
      </c>
      <c r="Z130" s="131">
        <v>0</v>
      </c>
      <c r="AA130" s="131">
        <v>0</v>
      </c>
      <c r="AB130" s="131">
        <v>0</v>
      </c>
      <c r="AC130" s="131">
        <v>0</v>
      </c>
      <c r="AD130" s="131">
        <v>0</v>
      </c>
      <c r="AE130" s="131">
        <v>0</v>
      </c>
      <c r="AF130" s="131">
        <v>0</v>
      </c>
      <c r="AG130" s="131">
        <v>0</v>
      </c>
      <c r="AH130" s="131">
        <v>0</v>
      </c>
      <c r="AI130" s="131">
        <v>0</v>
      </c>
      <c r="AJ130" s="131">
        <v>0</v>
      </c>
      <c r="AK130" s="131">
        <v>0</v>
      </c>
      <c r="AL130" s="131">
        <v>0</v>
      </c>
      <c r="AM130" s="131">
        <v>0</v>
      </c>
      <c r="AN130" s="131">
        <v>0</v>
      </c>
      <c r="AO130" s="131">
        <v>0</v>
      </c>
      <c r="AP130" s="131">
        <v>0</v>
      </c>
      <c r="AQ130" s="131">
        <v>0</v>
      </c>
      <c r="AR130" s="131">
        <v>0</v>
      </c>
      <c r="AS130" s="131">
        <v>0</v>
      </c>
      <c r="AT130" s="131">
        <v>0</v>
      </c>
      <c r="AU130" s="131">
        <v>0</v>
      </c>
      <c r="AV130" s="131">
        <v>0</v>
      </c>
      <c r="AW130" s="131">
        <v>0</v>
      </c>
      <c r="AX130" s="131">
        <v>0</v>
      </c>
      <c r="AY130" s="131">
        <v>0</v>
      </c>
      <c r="AZ130" s="131">
        <v>0</v>
      </c>
    </row>
    <row r="131" spans="1:52">
      <c r="A131" s="103" t="s">
        <v>132</v>
      </c>
      <c r="B131" s="131">
        <v>0</v>
      </c>
      <c r="C131" s="131">
        <v>0</v>
      </c>
      <c r="D131" s="131">
        <v>0</v>
      </c>
      <c r="E131" s="131">
        <v>0</v>
      </c>
      <c r="F131" s="131">
        <v>0</v>
      </c>
      <c r="G131" s="131">
        <v>0</v>
      </c>
      <c r="H131" s="131">
        <v>0</v>
      </c>
      <c r="I131" s="131">
        <v>0</v>
      </c>
      <c r="J131" s="131">
        <v>0</v>
      </c>
      <c r="K131" s="131">
        <v>0</v>
      </c>
      <c r="L131" s="131">
        <v>0</v>
      </c>
      <c r="M131" s="131">
        <v>0</v>
      </c>
      <c r="N131" s="131">
        <v>0</v>
      </c>
      <c r="O131" s="131">
        <v>0</v>
      </c>
      <c r="P131" s="131">
        <v>0</v>
      </c>
      <c r="Q131" s="131">
        <v>0</v>
      </c>
      <c r="R131" s="131">
        <v>32.985999754059037</v>
      </c>
      <c r="S131" s="131">
        <v>86.560321603703912</v>
      </c>
      <c r="T131" s="131">
        <v>159.81433597437464</v>
      </c>
      <c r="U131" s="131">
        <v>251.27735662518148</v>
      </c>
      <c r="V131" s="131">
        <v>519.44111657538326</v>
      </c>
      <c r="W131" s="131">
        <v>877.30437431522546</v>
      </c>
      <c r="X131" s="131">
        <v>1295.3332998535905</v>
      </c>
      <c r="Y131" s="131">
        <v>1758.6809423372092</v>
      </c>
      <c r="Z131" s="131">
        <v>2301.2012916551316</v>
      </c>
      <c r="AA131" s="131">
        <v>2964.9355269861135</v>
      </c>
      <c r="AB131" s="131">
        <v>3741.8572643093148</v>
      </c>
      <c r="AC131" s="131">
        <v>4622.1175082686177</v>
      </c>
      <c r="AD131" s="131">
        <v>5597.3693188553707</v>
      </c>
      <c r="AE131" s="131">
        <v>6661.3613909524338</v>
      </c>
      <c r="AF131" s="131">
        <v>7818.3045250965188</v>
      </c>
      <c r="AG131" s="131">
        <v>9070.0148455378348</v>
      </c>
      <c r="AH131" s="131">
        <v>10434.500616893274</v>
      </c>
      <c r="AI131" s="131">
        <v>11884.130231692154</v>
      </c>
      <c r="AJ131" s="131">
        <v>13438.051221619169</v>
      </c>
      <c r="AK131" s="131">
        <v>15076.929727641364</v>
      </c>
      <c r="AL131" s="131">
        <v>16787.707866917433</v>
      </c>
      <c r="AM131" s="131">
        <v>18543.766304662557</v>
      </c>
      <c r="AN131" s="131">
        <v>20316.726958092309</v>
      </c>
      <c r="AO131" s="131">
        <v>22058.937568820016</v>
      </c>
      <c r="AP131" s="131">
        <v>23742.028187368454</v>
      </c>
      <c r="AQ131" s="131">
        <v>25323.736440507299</v>
      </c>
      <c r="AR131" s="131">
        <v>26769.256926531682</v>
      </c>
      <c r="AS131" s="131">
        <v>28049.831187705247</v>
      </c>
      <c r="AT131" s="131">
        <v>29170.876113435821</v>
      </c>
      <c r="AU131" s="131">
        <v>30121.494142993437</v>
      </c>
      <c r="AV131" s="131">
        <v>30910.141749098213</v>
      </c>
      <c r="AW131" s="131">
        <v>31522.28207289405</v>
      </c>
      <c r="AX131" s="131">
        <v>31989.5109172878</v>
      </c>
      <c r="AY131" s="131">
        <v>32337.061984425985</v>
      </c>
      <c r="AZ131" s="131">
        <v>32578.036445574322</v>
      </c>
    </row>
    <row r="132" spans="1:52">
      <c r="A132" s="103" t="s">
        <v>133</v>
      </c>
      <c r="B132" s="131">
        <v>0</v>
      </c>
      <c r="C132" s="131">
        <v>0</v>
      </c>
      <c r="D132" s="131">
        <v>0</v>
      </c>
      <c r="E132" s="131">
        <v>0</v>
      </c>
      <c r="F132" s="131">
        <v>0</v>
      </c>
      <c r="G132" s="131">
        <v>0</v>
      </c>
      <c r="H132" s="131">
        <v>0</v>
      </c>
      <c r="I132" s="131">
        <v>0</v>
      </c>
      <c r="J132" s="131">
        <v>0</v>
      </c>
      <c r="K132" s="131">
        <v>0</v>
      </c>
      <c r="L132" s="131">
        <v>0</v>
      </c>
      <c r="M132" s="131">
        <v>0</v>
      </c>
      <c r="N132" s="131">
        <v>0</v>
      </c>
      <c r="O132" s="131">
        <v>0</v>
      </c>
      <c r="P132" s="131">
        <v>0</v>
      </c>
      <c r="Q132" s="131">
        <v>0</v>
      </c>
      <c r="R132" s="131">
        <v>0</v>
      </c>
      <c r="S132" s="131">
        <v>0</v>
      </c>
      <c r="T132" s="131">
        <v>0</v>
      </c>
      <c r="U132" s="131">
        <v>0</v>
      </c>
      <c r="V132" s="131">
        <v>0</v>
      </c>
      <c r="W132" s="131">
        <v>0</v>
      </c>
      <c r="X132" s="131">
        <v>0</v>
      </c>
      <c r="Y132" s="131">
        <v>0</v>
      </c>
      <c r="Z132" s="131">
        <v>0</v>
      </c>
      <c r="AA132" s="131">
        <v>0</v>
      </c>
      <c r="AB132" s="131">
        <v>0</v>
      </c>
      <c r="AC132" s="131">
        <v>0</v>
      </c>
      <c r="AD132" s="131">
        <v>0</v>
      </c>
      <c r="AE132" s="131">
        <v>0</v>
      </c>
      <c r="AF132" s="131">
        <v>0</v>
      </c>
      <c r="AG132" s="131">
        <v>0</v>
      </c>
      <c r="AH132" s="131">
        <v>0</v>
      </c>
      <c r="AI132" s="131">
        <v>0</v>
      </c>
      <c r="AJ132" s="131">
        <v>0</v>
      </c>
      <c r="AK132" s="131">
        <v>0</v>
      </c>
      <c r="AL132" s="131">
        <v>0</v>
      </c>
      <c r="AM132" s="131">
        <v>0</v>
      </c>
      <c r="AN132" s="131">
        <v>0</v>
      </c>
      <c r="AO132" s="131">
        <v>0</v>
      </c>
      <c r="AP132" s="131">
        <v>0</v>
      </c>
      <c r="AQ132" s="131">
        <v>0</v>
      </c>
      <c r="AR132" s="131">
        <v>0</v>
      </c>
      <c r="AS132" s="131">
        <v>0</v>
      </c>
      <c r="AT132" s="131">
        <v>0</v>
      </c>
      <c r="AU132" s="131">
        <v>0</v>
      </c>
      <c r="AV132" s="131">
        <v>0</v>
      </c>
      <c r="AW132" s="131">
        <v>0</v>
      </c>
      <c r="AX132" s="131">
        <v>0</v>
      </c>
      <c r="AY132" s="131">
        <v>0</v>
      </c>
      <c r="AZ132" s="131">
        <v>0</v>
      </c>
    </row>
    <row r="133" spans="1:52">
      <c r="A133" s="103" t="s">
        <v>144</v>
      </c>
      <c r="B133" s="131">
        <v>0</v>
      </c>
      <c r="C133" s="131">
        <v>0</v>
      </c>
      <c r="D133" s="131">
        <v>0</v>
      </c>
      <c r="E133" s="131">
        <v>0</v>
      </c>
      <c r="F133" s="131">
        <v>0</v>
      </c>
      <c r="G133" s="131">
        <v>0</v>
      </c>
      <c r="H133" s="131">
        <v>0</v>
      </c>
      <c r="I133" s="131">
        <v>0</v>
      </c>
      <c r="J133" s="131">
        <v>0</v>
      </c>
      <c r="K133" s="131">
        <v>0</v>
      </c>
      <c r="L133" s="131">
        <v>0</v>
      </c>
      <c r="M133" s="131">
        <v>0</v>
      </c>
      <c r="N133" s="131">
        <v>0</v>
      </c>
      <c r="O133" s="131">
        <v>0</v>
      </c>
      <c r="P133" s="131">
        <v>0</v>
      </c>
      <c r="Q133" s="131">
        <v>0</v>
      </c>
      <c r="R133" s="131">
        <v>0</v>
      </c>
      <c r="S133" s="131">
        <v>0</v>
      </c>
      <c r="T133" s="131">
        <v>0</v>
      </c>
      <c r="U133" s="131">
        <v>0</v>
      </c>
      <c r="V133" s="131">
        <v>0</v>
      </c>
      <c r="W133" s="131">
        <v>0</v>
      </c>
      <c r="X133" s="131">
        <v>0</v>
      </c>
      <c r="Y133" s="131">
        <v>0</v>
      </c>
      <c r="Z133" s="131">
        <v>0</v>
      </c>
      <c r="AA133" s="131">
        <v>0</v>
      </c>
      <c r="AB133" s="131">
        <v>0</v>
      </c>
      <c r="AC133" s="131">
        <v>0</v>
      </c>
      <c r="AD133" s="131">
        <v>0</v>
      </c>
      <c r="AE133" s="131">
        <v>0</v>
      </c>
      <c r="AF133" s="131">
        <v>0</v>
      </c>
      <c r="AG133" s="131">
        <v>0</v>
      </c>
      <c r="AH133" s="131">
        <v>0</v>
      </c>
      <c r="AI133" s="131">
        <v>0</v>
      </c>
      <c r="AJ133" s="131">
        <v>0</v>
      </c>
      <c r="AK133" s="131">
        <v>0</v>
      </c>
      <c r="AL133" s="131">
        <v>0</v>
      </c>
      <c r="AM133" s="131">
        <v>0</v>
      </c>
      <c r="AN133" s="131">
        <v>0</v>
      </c>
      <c r="AO133" s="131">
        <v>0</v>
      </c>
      <c r="AP133" s="131">
        <v>0</v>
      </c>
      <c r="AQ133" s="131">
        <v>0</v>
      </c>
      <c r="AR133" s="131">
        <v>0</v>
      </c>
      <c r="AS133" s="131">
        <v>0</v>
      </c>
      <c r="AT133" s="131">
        <v>0</v>
      </c>
      <c r="AU133" s="131">
        <v>0</v>
      </c>
      <c r="AV133" s="131">
        <v>0</v>
      </c>
      <c r="AW133" s="131">
        <v>0</v>
      </c>
      <c r="AX133" s="131">
        <v>0</v>
      </c>
      <c r="AY133" s="131">
        <v>0</v>
      </c>
      <c r="AZ133" s="131">
        <v>0</v>
      </c>
    </row>
    <row r="134" spans="1:52">
      <c r="A134" s="101" t="s">
        <v>135</v>
      </c>
      <c r="B134" s="130">
        <v>11.39536798389341</v>
      </c>
      <c r="C134" s="130">
        <v>12.620985622962539</v>
      </c>
      <c r="D134" s="130">
        <v>13.020322236322402</v>
      </c>
      <c r="E134" s="130">
        <v>13.102181856099651</v>
      </c>
      <c r="F134" s="130">
        <v>16.754059564280151</v>
      </c>
      <c r="G134" s="130">
        <v>16.438295418109899</v>
      </c>
      <c r="H134" s="130">
        <v>16.472588853709855</v>
      </c>
      <c r="I134" s="130">
        <v>16.588524566610353</v>
      </c>
      <c r="J134" s="130">
        <v>15.775702290280636</v>
      </c>
      <c r="K134" s="130">
        <v>16.490566209756349</v>
      </c>
      <c r="L134" s="130">
        <v>16.751728739107413</v>
      </c>
      <c r="M134" s="130">
        <v>20.148564019618014</v>
      </c>
      <c r="N134" s="130">
        <v>34.685636668882715</v>
      </c>
      <c r="O134" s="130">
        <v>50.461207577857628</v>
      </c>
      <c r="P134" s="130">
        <v>71.221608485320601</v>
      </c>
      <c r="Q134" s="130">
        <v>93.933848208376304</v>
      </c>
      <c r="R134" s="130">
        <v>115.73629380473503</v>
      </c>
      <c r="S134" s="130">
        <v>145.849293414812</v>
      </c>
      <c r="T134" s="130">
        <v>182.21559317004656</v>
      </c>
      <c r="U134" s="130">
        <v>223.7357748338496</v>
      </c>
      <c r="V134" s="130">
        <v>611.65752846824148</v>
      </c>
      <c r="W134" s="130">
        <v>957.4249911344956</v>
      </c>
      <c r="X134" s="130">
        <v>1241.2775740551544</v>
      </c>
      <c r="Y134" s="130">
        <v>1472.9502544075131</v>
      </c>
      <c r="Z134" s="130">
        <v>1712.1434709464154</v>
      </c>
      <c r="AA134" s="130">
        <v>2011.7157109743598</v>
      </c>
      <c r="AB134" s="130">
        <v>2375.5830254906914</v>
      </c>
      <c r="AC134" s="130">
        <v>2809.6160505060216</v>
      </c>
      <c r="AD134" s="130">
        <v>3323.3339381453384</v>
      </c>
      <c r="AE134" s="130">
        <v>3930.8865877636194</v>
      </c>
      <c r="AF134" s="130">
        <v>4656.3234152162395</v>
      </c>
      <c r="AG134" s="130">
        <v>5518.7202079238095</v>
      </c>
      <c r="AH134" s="130">
        <v>6543.9090626522029</v>
      </c>
      <c r="AI134" s="130">
        <v>7721.1069160138895</v>
      </c>
      <c r="AJ134" s="130">
        <v>9067.6424032343784</v>
      </c>
      <c r="AK134" s="130">
        <v>10579.867849701428</v>
      </c>
      <c r="AL134" s="130">
        <v>12250.669107176969</v>
      </c>
      <c r="AM134" s="130">
        <v>14071.215107631155</v>
      </c>
      <c r="AN134" s="130">
        <v>16010.902761561178</v>
      </c>
      <c r="AO134" s="130">
        <v>18043.535443809993</v>
      </c>
      <c r="AP134" s="130">
        <v>20145.952734018188</v>
      </c>
      <c r="AQ134" s="130">
        <v>22305.219714033603</v>
      </c>
      <c r="AR134" s="130">
        <v>24506.753979181587</v>
      </c>
      <c r="AS134" s="130">
        <v>26727.025963650594</v>
      </c>
      <c r="AT134" s="130">
        <v>28980.813197787356</v>
      </c>
      <c r="AU134" s="130">
        <v>31275.881889087585</v>
      </c>
      <c r="AV134" s="130">
        <v>33599.664834670839</v>
      </c>
      <c r="AW134" s="130">
        <v>35939.91443702385</v>
      </c>
      <c r="AX134" s="130">
        <v>38310.704603102386</v>
      </c>
      <c r="AY134" s="130">
        <v>40739.029119432722</v>
      </c>
      <c r="AZ134" s="130">
        <v>43211.328406148998</v>
      </c>
    </row>
    <row r="135" spans="1:52">
      <c r="A135" s="103" t="s">
        <v>136</v>
      </c>
      <c r="B135" s="131">
        <v>11.39536798389341</v>
      </c>
      <c r="C135" s="131">
        <v>12.620985622962539</v>
      </c>
      <c r="D135" s="131">
        <v>13.020322236322402</v>
      </c>
      <c r="E135" s="131">
        <v>13.102181856099651</v>
      </c>
      <c r="F135" s="131">
        <v>16.754059564280151</v>
      </c>
      <c r="G135" s="131">
        <v>16.438295418109899</v>
      </c>
      <c r="H135" s="131">
        <v>16.472588853709855</v>
      </c>
      <c r="I135" s="131">
        <v>16.588524566610353</v>
      </c>
      <c r="J135" s="131">
        <v>15.775702290280636</v>
      </c>
      <c r="K135" s="131">
        <v>16.490566209756349</v>
      </c>
      <c r="L135" s="131">
        <v>16.751728739107413</v>
      </c>
      <c r="M135" s="131">
        <v>20.148564019618014</v>
      </c>
      <c r="N135" s="131">
        <v>34.685636668882715</v>
      </c>
      <c r="O135" s="131">
        <v>50.461207577857628</v>
      </c>
      <c r="P135" s="131">
        <v>71.221608485320601</v>
      </c>
      <c r="Q135" s="131">
        <v>93.933848208376304</v>
      </c>
      <c r="R135" s="131">
        <v>115.73182475517055</v>
      </c>
      <c r="S135" s="131">
        <v>145.82933860976766</v>
      </c>
      <c r="T135" s="131">
        <v>182.16164266830106</v>
      </c>
      <c r="U135" s="131">
        <v>223.59163803577673</v>
      </c>
      <c r="V135" s="131">
        <v>610.49150695676565</v>
      </c>
      <c r="W135" s="131">
        <v>954.44071362499926</v>
      </c>
      <c r="X135" s="131">
        <v>1235.3246661234352</v>
      </c>
      <c r="Y135" s="131">
        <v>1462.2210583318583</v>
      </c>
      <c r="Z135" s="131">
        <v>1692.5120588323334</v>
      </c>
      <c r="AA135" s="131">
        <v>1974.0639554808774</v>
      </c>
      <c r="AB135" s="131">
        <v>2304.5296263803971</v>
      </c>
      <c r="AC135" s="131">
        <v>2681.6206016257552</v>
      </c>
      <c r="AD135" s="131">
        <v>3104.581589427949</v>
      </c>
      <c r="AE135" s="131">
        <v>3576.4271846331594</v>
      </c>
      <c r="AF135" s="131">
        <v>4107.8957432283541</v>
      </c>
      <c r="AG135" s="131">
        <v>4706.5441673393798</v>
      </c>
      <c r="AH135" s="131">
        <v>5387.4931107465909</v>
      </c>
      <c r="AI135" s="131">
        <v>6140.1888531837385</v>
      </c>
      <c r="AJ135" s="131">
        <v>6977.0633948587538</v>
      </c>
      <c r="AK135" s="131">
        <v>7898.5194011162266</v>
      </c>
      <c r="AL135" s="131">
        <v>8902.5312698983271</v>
      </c>
      <c r="AM135" s="131">
        <v>9989.362139226112</v>
      </c>
      <c r="AN135" s="131">
        <v>11139.623460238901</v>
      </c>
      <c r="AO135" s="131">
        <v>12341.971177230946</v>
      </c>
      <c r="AP135" s="131">
        <v>13584.790211917429</v>
      </c>
      <c r="AQ135" s="131">
        <v>14865.538351734134</v>
      </c>
      <c r="AR135" s="131">
        <v>16177.498556483886</v>
      </c>
      <c r="AS135" s="131">
        <v>17505.496769013054</v>
      </c>
      <c r="AT135" s="131">
        <v>18862.649213580855</v>
      </c>
      <c r="AU135" s="131">
        <v>20259.103427304624</v>
      </c>
      <c r="AV135" s="131">
        <v>21681.626943095736</v>
      </c>
      <c r="AW135" s="131">
        <v>23125.584000751867</v>
      </c>
      <c r="AX135" s="131">
        <v>24595.66481571244</v>
      </c>
      <c r="AY135" s="131">
        <v>26111.727523253365</v>
      </c>
      <c r="AZ135" s="131">
        <v>27668.97245193486</v>
      </c>
    </row>
    <row r="136" spans="1:52">
      <c r="A136" s="103" t="s">
        <v>137</v>
      </c>
      <c r="B136" s="131">
        <v>0</v>
      </c>
      <c r="C136" s="131">
        <v>0</v>
      </c>
      <c r="D136" s="131">
        <v>0</v>
      </c>
      <c r="E136" s="131">
        <v>0</v>
      </c>
      <c r="F136" s="131">
        <v>0</v>
      </c>
      <c r="G136" s="131">
        <v>0</v>
      </c>
      <c r="H136" s="131">
        <v>0</v>
      </c>
      <c r="I136" s="131">
        <v>0</v>
      </c>
      <c r="J136" s="131">
        <v>0</v>
      </c>
      <c r="K136" s="131">
        <v>0</v>
      </c>
      <c r="L136" s="131">
        <v>0</v>
      </c>
      <c r="M136" s="131">
        <v>0</v>
      </c>
      <c r="N136" s="131">
        <v>0</v>
      </c>
      <c r="O136" s="131">
        <v>0</v>
      </c>
      <c r="P136" s="131">
        <v>0</v>
      </c>
      <c r="Q136" s="131">
        <v>0</v>
      </c>
      <c r="R136" s="131">
        <v>4.4690495644711635E-3</v>
      </c>
      <c r="S136" s="131">
        <v>1.9954805044344385E-2</v>
      </c>
      <c r="T136" s="131">
        <v>5.3950501745491063E-2</v>
      </c>
      <c r="U136" s="131">
        <v>0.14413679807286883</v>
      </c>
      <c r="V136" s="131">
        <v>1.1660215114758303</v>
      </c>
      <c r="W136" s="131">
        <v>2.9842775094962999</v>
      </c>
      <c r="X136" s="131">
        <v>5.952907931719289</v>
      </c>
      <c r="Y136" s="131">
        <v>10.729196075654624</v>
      </c>
      <c r="Z136" s="131">
        <v>19.631412114082039</v>
      </c>
      <c r="AA136" s="131">
        <v>37.651755493482476</v>
      </c>
      <c r="AB136" s="131">
        <v>71.053399110294492</v>
      </c>
      <c r="AC136" s="131">
        <v>127.99544888026639</v>
      </c>
      <c r="AD136" s="131">
        <v>218.75234871738951</v>
      </c>
      <c r="AE136" s="131">
        <v>354.4594031304602</v>
      </c>
      <c r="AF136" s="131">
        <v>548.42767198788499</v>
      </c>
      <c r="AG136" s="131">
        <v>812.17604058442942</v>
      </c>
      <c r="AH136" s="131">
        <v>1156.4159519056125</v>
      </c>
      <c r="AI136" s="131">
        <v>1580.9180628301508</v>
      </c>
      <c r="AJ136" s="131">
        <v>2090.5790083756242</v>
      </c>
      <c r="AK136" s="131">
        <v>2681.3484485852014</v>
      </c>
      <c r="AL136" s="131">
        <v>3348.1378372786417</v>
      </c>
      <c r="AM136" s="131">
        <v>4081.8529684050432</v>
      </c>
      <c r="AN136" s="131">
        <v>4871.2793013222772</v>
      </c>
      <c r="AO136" s="131">
        <v>5701.5642665790474</v>
      </c>
      <c r="AP136" s="131">
        <v>6561.1625221007607</v>
      </c>
      <c r="AQ136" s="131">
        <v>7439.6813622994678</v>
      </c>
      <c r="AR136" s="131">
        <v>8329.2554226977027</v>
      </c>
      <c r="AS136" s="131">
        <v>9221.5291946375382</v>
      </c>
      <c r="AT136" s="131">
        <v>10118.1639842065</v>
      </c>
      <c r="AU136" s="131">
        <v>11016.778461782958</v>
      </c>
      <c r="AV136" s="131">
        <v>11918.037891575101</v>
      </c>
      <c r="AW136" s="131">
        <v>12814.330436271981</v>
      </c>
      <c r="AX136" s="131">
        <v>13715.039787389947</v>
      </c>
      <c r="AY136" s="131">
        <v>14627.301596179359</v>
      </c>
      <c r="AZ136" s="131">
        <v>15542.355954214134</v>
      </c>
    </row>
    <row r="137" spans="1:52">
      <c r="A137" s="103" t="s">
        <v>138</v>
      </c>
      <c r="B137" s="131">
        <v>0</v>
      </c>
      <c r="C137" s="131">
        <v>0</v>
      </c>
      <c r="D137" s="131">
        <v>0</v>
      </c>
      <c r="E137" s="131">
        <v>0</v>
      </c>
      <c r="F137" s="131">
        <v>0</v>
      </c>
      <c r="G137" s="131">
        <v>0</v>
      </c>
      <c r="H137" s="131">
        <v>0</v>
      </c>
      <c r="I137" s="131">
        <v>0</v>
      </c>
      <c r="J137" s="131">
        <v>0</v>
      </c>
      <c r="K137" s="131">
        <v>0</v>
      </c>
      <c r="L137" s="131">
        <v>0</v>
      </c>
      <c r="M137" s="131">
        <v>0</v>
      </c>
      <c r="N137" s="131">
        <v>0</v>
      </c>
      <c r="O137" s="131">
        <v>0</v>
      </c>
      <c r="P137" s="131">
        <v>0</v>
      </c>
      <c r="Q137" s="131">
        <v>0</v>
      </c>
      <c r="R137" s="131">
        <v>0</v>
      </c>
      <c r="S137" s="131">
        <v>0</v>
      </c>
      <c r="T137" s="131">
        <v>0</v>
      </c>
      <c r="U137" s="131">
        <v>0</v>
      </c>
      <c r="V137" s="131">
        <v>0</v>
      </c>
      <c r="W137" s="131">
        <v>0</v>
      </c>
      <c r="X137" s="131">
        <v>0</v>
      </c>
      <c r="Y137" s="131">
        <v>0</v>
      </c>
      <c r="Z137" s="131">
        <v>0</v>
      </c>
      <c r="AA137" s="131">
        <v>0</v>
      </c>
      <c r="AB137" s="131">
        <v>0</v>
      </c>
      <c r="AC137" s="131">
        <v>0</v>
      </c>
      <c r="AD137" s="131">
        <v>0</v>
      </c>
      <c r="AE137" s="131">
        <v>0</v>
      </c>
      <c r="AF137" s="131">
        <v>0</v>
      </c>
      <c r="AG137" s="131">
        <v>0</v>
      </c>
      <c r="AH137" s="131">
        <v>0</v>
      </c>
      <c r="AI137" s="131">
        <v>0</v>
      </c>
      <c r="AJ137" s="131">
        <v>0</v>
      </c>
      <c r="AK137" s="131">
        <v>0</v>
      </c>
      <c r="AL137" s="131">
        <v>0</v>
      </c>
      <c r="AM137" s="131">
        <v>0</v>
      </c>
      <c r="AN137" s="131">
        <v>0</v>
      </c>
      <c r="AO137" s="131">
        <v>0</v>
      </c>
      <c r="AP137" s="131">
        <v>0</v>
      </c>
      <c r="AQ137" s="131">
        <v>0</v>
      </c>
      <c r="AR137" s="131">
        <v>0</v>
      </c>
      <c r="AS137" s="131">
        <v>0</v>
      </c>
      <c r="AT137" s="131">
        <v>0</v>
      </c>
      <c r="AU137" s="131">
        <v>0</v>
      </c>
      <c r="AV137" s="131">
        <v>0</v>
      </c>
      <c r="AW137" s="131">
        <v>0</v>
      </c>
      <c r="AX137" s="131">
        <v>0</v>
      </c>
      <c r="AY137" s="131">
        <v>0</v>
      </c>
      <c r="AZ137" s="131">
        <v>0</v>
      </c>
    </row>
    <row r="138" spans="1:52">
      <c r="A138" s="103" t="s">
        <v>145</v>
      </c>
      <c r="B138" s="131">
        <v>0</v>
      </c>
      <c r="C138" s="131">
        <v>0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  <c r="I138" s="131">
        <v>0</v>
      </c>
      <c r="J138" s="131">
        <v>0</v>
      </c>
      <c r="K138" s="131">
        <v>0</v>
      </c>
      <c r="L138" s="131">
        <v>0</v>
      </c>
      <c r="M138" s="131">
        <v>0</v>
      </c>
      <c r="N138" s="131">
        <v>0</v>
      </c>
      <c r="O138" s="131">
        <v>0</v>
      </c>
      <c r="P138" s="131">
        <v>0</v>
      </c>
      <c r="Q138" s="131">
        <v>0</v>
      </c>
      <c r="R138" s="131">
        <v>0</v>
      </c>
      <c r="S138" s="131">
        <v>0</v>
      </c>
      <c r="T138" s="131">
        <v>0</v>
      </c>
      <c r="U138" s="131">
        <v>0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  <c r="AB138" s="131">
        <v>0</v>
      </c>
      <c r="AC138" s="131">
        <v>0</v>
      </c>
      <c r="AD138" s="131">
        <v>0</v>
      </c>
      <c r="AE138" s="131">
        <v>0</v>
      </c>
      <c r="AF138" s="131">
        <v>0</v>
      </c>
      <c r="AG138" s="131">
        <v>0</v>
      </c>
      <c r="AH138" s="131">
        <v>0</v>
      </c>
      <c r="AI138" s="131">
        <v>0</v>
      </c>
      <c r="AJ138" s="131">
        <v>0</v>
      </c>
      <c r="AK138" s="131">
        <v>0</v>
      </c>
      <c r="AL138" s="131">
        <v>0</v>
      </c>
      <c r="AM138" s="131">
        <v>0</v>
      </c>
      <c r="AN138" s="131">
        <v>0</v>
      </c>
      <c r="AO138" s="131">
        <v>0</v>
      </c>
      <c r="AP138" s="131">
        <v>0</v>
      </c>
      <c r="AQ138" s="131">
        <v>0</v>
      </c>
      <c r="AR138" s="131">
        <v>0</v>
      </c>
      <c r="AS138" s="131">
        <v>0</v>
      </c>
      <c r="AT138" s="131">
        <v>0</v>
      </c>
      <c r="AU138" s="131">
        <v>0</v>
      </c>
      <c r="AV138" s="131">
        <v>0</v>
      </c>
      <c r="AW138" s="131">
        <v>0</v>
      </c>
      <c r="AX138" s="131">
        <v>0</v>
      </c>
      <c r="AY138" s="131">
        <v>0</v>
      </c>
      <c r="AZ138" s="131">
        <v>0</v>
      </c>
    </row>
    <row r="139" spans="1:52">
      <c r="A139" s="101" t="s">
        <v>139</v>
      </c>
      <c r="B139" s="130">
        <v>0</v>
      </c>
      <c r="C139" s="130">
        <v>0</v>
      </c>
      <c r="D139" s="130">
        <v>0</v>
      </c>
      <c r="E139" s="130">
        <v>0</v>
      </c>
      <c r="F139" s="130">
        <v>0</v>
      </c>
      <c r="G139" s="130">
        <v>0</v>
      </c>
      <c r="H139" s="130">
        <v>0</v>
      </c>
      <c r="I139" s="130">
        <v>0</v>
      </c>
      <c r="J139" s="130">
        <v>0</v>
      </c>
      <c r="K139" s="130">
        <v>0</v>
      </c>
      <c r="L139" s="130">
        <v>0</v>
      </c>
      <c r="M139" s="130">
        <v>0</v>
      </c>
      <c r="N139" s="130">
        <v>0</v>
      </c>
      <c r="O139" s="130">
        <v>0</v>
      </c>
      <c r="P139" s="130">
        <v>0</v>
      </c>
      <c r="Q139" s="130">
        <v>0</v>
      </c>
      <c r="R139" s="130">
        <v>0.30022449648242672</v>
      </c>
      <c r="S139" s="130">
        <v>0.76587883272237056</v>
      </c>
      <c r="T139" s="130">
        <v>1.3967219690522676</v>
      </c>
      <c r="U139" s="130">
        <v>2.1633229712651958</v>
      </c>
      <c r="V139" s="130">
        <v>4.6733351696395902</v>
      </c>
      <c r="W139" s="130">
        <v>5.0767538864082278</v>
      </c>
      <c r="X139" s="130">
        <v>5.1141026363217996</v>
      </c>
      <c r="Y139" s="130">
        <v>5.066362429064954</v>
      </c>
      <c r="Z139" s="130">
        <v>4.9627893165161883</v>
      </c>
      <c r="AA139" s="130">
        <v>4.7595425805337968</v>
      </c>
      <c r="AB139" s="130">
        <v>4.4914701083886861</v>
      </c>
      <c r="AC139" s="130">
        <v>4.1673554964225197</v>
      </c>
      <c r="AD139" s="130">
        <v>3.8070798285608847</v>
      </c>
      <c r="AE139" s="130">
        <v>3.83926095649994</v>
      </c>
      <c r="AF139" s="130">
        <v>10.550429018063209</v>
      </c>
      <c r="AG139" s="130">
        <v>27.853642802214381</v>
      </c>
      <c r="AH139" s="130">
        <v>57.360281862563014</v>
      </c>
      <c r="AI139" s="130">
        <v>99.89528064649457</v>
      </c>
      <c r="AJ139" s="130">
        <v>156.49031425654695</v>
      </c>
      <c r="AK139" s="130">
        <v>227.63415624195522</v>
      </c>
      <c r="AL139" s="130">
        <v>313.38449145470099</v>
      </c>
      <c r="AM139" s="130">
        <v>413.99985432059384</v>
      </c>
      <c r="AN139" s="130">
        <v>528.93958966564605</v>
      </c>
      <c r="AO139" s="130">
        <v>657.59521376307885</v>
      </c>
      <c r="AP139" s="130">
        <v>800.04478523643297</v>
      </c>
      <c r="AQ139" s="130">
        <v>957.0357204600067</v>
      </c>
      <c r="AR139" s="130">
        <v>1129.0508229049703</v>
      </c>
      <c r="AS139" s="130">
        <v>1316.1341316552589</v>
      </c>
      <c r="AT139" s="130">
        <v>1518.862517337215</v>
      </c>
      <c r="AU139" s="130">
        <v>1737.9420121090752</v>
      </c>
      <c r="AV139" s="130">
        <v>1971.754403791904</v>
      </c>
      <c r="AW139" s="130">
        <v>2219.873467392229</v>
      </c>
      <c r="AX139" s="130">
        <v>2482.5406152731171</v>
      </c>
      <c r="AY139" s="130">
        <v>2760.6532401089235</v>
      </c>
      <c r="AZ139" s="130">
        <v>3048.9404938157259</v>
      </c>
    </row>
    <row r="140" spans="1:52">
      <c r="A140" s="103" t="s">
        <v>140</v>
      </c>
      <c r="B140" s="131">
        <v>0</v>
      </c>
      <c r="C140" s="131">
        <v>0</v>
      </c>
      <c r="D140" s="131">
        <v>0</v>
      </c>
      <c r="E140" s="131">
        <v>0</v>
      </c>
      <c r="F140" s="131">
        <v>0</v>
      </c>
      <c r="G140" s="131">
        <v>0</v>
      </c>
      <c r="H140" s="131">
        <v>0</v>
      </c>
      <c r="I140" s="131">
        <v>0</v>
      </c>
      <c r="J140" s="131">
        <v>0</v>
      </c>
      <c r="K140" s="131">
        <v>0</v>
      </c>
      <c r="L140" s="131">
        <v>0</v>
      </c>
      <c r="M140" s="131">
        <v>0</v>
      </c>
      <c r="N140" s="131">
        <v>0</v>
      </c>
      <c r="O140" s="131">
        <v>0</v>
      </c>
      <c r="P140" s="131">
        <v>0</v>
      </c>
      <c r="Q140" s="131">
        <v>0</v>
      </c>
      <c r="R140" s="131">
        <v>1.6508765329696074E-2</v>
      </c>
      <c r="S140" s="131">
        <v>4.9486260061000528E-2</v>
      </c>
      <c r="T140" s="131">
        <v>0.10901392848070915</v>
      </c>
      <c r="U140" s="131">
        <v>0.19650481509390691</v>
      </c>
      <c r="V140" s="131">
        <v>0.76873697733288038</v>
      </c>
      <c r="W140" s="131">
        <v>0.86536661164122408</v>
      </c>
      <c r="X140" s="131">
        <v>0.89187999872927137</v>
      </c>
      <c r="Y140" s="131">
        <v>0.90119036255313101</v>
      </c>
      <c r="Z140" s="131">
        <v>0.89967605423998398</v>
      </c>
      <c r="AA140" s="131">
        <v>0.88570211605362692</v>
      </c>
      <c r="AB140" s="131">
        <v>0.86518397755441068</v>
      </c>
      <c r="AC140" s="131">
        <v>0.83399760541080392</v>
      </c>
      <c r="AD140" s="131">
        <v>0.80509063502200018</v>
      </c>
      <c r="AE140" s="131">
        <v>0.95499704169094712</v>
      </c>
      <c r="AF140" s="131">
        <v>4.3097842604613374</v>
      </c>
      <c r="AG140" s="131">
        <v>13.415909153724421</v>
      </c>
      <c r="AH140" s="131">
        <v>30.005211647583096</v>
      </c>
      <c r="AI140" s="131">
        <v>55.38676940035959</v>
      </c>
      <c r="AJ140" s="131">
        <v>91.037175844913463</v>
      </c>
      <c r="AK140" s="131">
        <v>138.19169819573366</v>
      </c>
      <c r="AL140" s="131">
        <v>197.74624264700549</v>
      </c>
      <c r="AM140" s="131">
        <v>270.80924696993605</v>
      </c>
      <c r="AN140" s="131">
        <v>357.71197593637697</v>
      </c>
      <c r="AO140" s="131">
        <v>458.63125721883421</v>
      </c>
      <c r="AP140" s="131">
        <v>574.1870895293481</v>
      </c>
      <c r="AQ140" s="131">
        <v>705.56119284327042</v>
      </c>
      <c r="AR140" s="131">
        <v>853.31103281904848</v>
      </c>
      <c r="AS140" s="131">
        <v>1017.7717389728515</v>
      </c>
      <c r="AT140" s="131">
        <v>1199.5197888044454</v>
      </c>
      <c r="AU140" s="131">
        <v>1399.2063946420997</v>
      </c>
      <c r="AV140" s="131">
        <v>1615.1293624389643</v>
      </c>
      <c r="AW140" s="131">
        <v>1846.9128734705719</v>
      </c>
      <c r="AX140" s="131">
        <v>2094.3965708716414</v>
      </c>
      <c r="AY140" s="131">
        <v>2358.0770198550003</v>
      </c>
      <c r="AZ140" s="131">
        <v>2633.1368360936967</v>
      </c>
    </row>
    <row r="141" spans="1:52">
      <c r="A141" s="103" t="s">
        <v>146</v>
      </c>
      <c r="B141" s="131">
        <v>0</v>
      </c>
      <c r="C141" s="131">
        <v>0</v>
      </c>
      <c r="D141" s="131">
        <v>0</v>
      </c>
      <c r="E141" s="131">
        <v>0</v>
      </c>
      <c r="F141" s="131">
        <v>0</v>
      </c>
      <c r="G141" s="131">
        <v>0</v>
      </c>
      <c r="H141" s="131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131">
        <v>0</v>
      </c>
      <c r="O141" s="131">
        <v>0</v>
      </c>
      <c r="P141" s="131">
        <v>0</v>
      </c>
      <c r="Q141" s="131">
        <v>0</v>
      </c>
      <c r="R141" s="131">
        <v>0.28371573115273063</v>
      </c>
      <c r="S141" s="131">
        <v>0.71639257266137002</v>
      </c>
      <c r="T141" s="131">
        <v>1.2877080405715584</v>
      </c>
      <c r="U141" s="131">
        <v>1.966818156171289</v>
      </c>
      <c r="V141" s="131">
        <v>3.9045981923067097</v>
      </c>
      <c r="W141" s="131">
        <v>4.211387274767004</v>
      </c>
      <c r="X141" s="131">
        <v>4.2222226375925285</v>
      </c>
      <c r="Y141" s="131">
        <v>4.1651720665118228</v>
      </c>
      <c r="Z141" s="131">
        <v>4.0631132622762047</v>
      </c>
      <c r="AA141" s="131">
        <v>3.8738404644801703</v>
      </c>
      <c r="AB141" s="131">
        <v>3.6262861308342758</v>
      </c>
      <c r="AC141" s="131">
        <v>3.3333578910117154</v>
      </c>
      <c r="AD141" s="131">
        <v>3.0019891935388845</v>
      </c>
      <c r="AE141" s="131">
        <v>2.8842639148089928</v>
      </c>
      <c r="AF141" s="131">
        <v>6.2406447576018715</v>
      </c>
      <c r="AG141" s="131">
        <v>14.437733648489962</v>
      </c>
      <c r="AH141" s="131">
        <v>27.355070214979918</v>
      </c>
      <c r="AI141" s="131">
        <v>44.508511246134987</v>
      </c>
      <c r="AJ141" s="131">
        <v>65.453138411633489</v>
      </c>
      <c r="AK141" s="131">
        <v>89.442458046221546</v>
      </c>
      <c r="AL141" s="131">
        <v>115.63824880769549</v>
      </c>
      <c r="AM141" s="131">
        <v>143.19060735065776</v>
      </c>
      <c r="AN141" s="131">
        <v>171.22761372926914</v>
      </c>
      <c r="AO141" s="131">
        <v>198.96395654424467</v>
      </c>
      <c r="AP141" s="131">
        <v>225.85769570708482</v>
      </c>
      <c r="AQ141" s="131">
        <v>251.47452761673628</v>
      </c>
      <c r="AR141" s="131">
        <v>275.73979008592192</v>
      </c>
      <c r="AS141" s="131">
        <v>298.36239268240735</v>
      </c>
      <c r="AT141" s="131">
        <v>319.34272853276963</v>
      </c>
      <c r="AU141" s="131">
        <v>338.73561746697555</v>
      </c>
      <c r="AV141" s="131">
        <v>356.6250413529396</v>
      </c>
      <c r="AW141" s="131">
        <v>372.96059392165705</v>
      </c>
      <c r="AX141" s="131">
        <v>388.14404440147547</v>
      </c>
      <c r="AY141" s="131">
        <v>402.57622025392322</v>
      </c>
      <c r="AZ141" s="131">
        <v>415.80365772202913</v>
      </c>
    </row>
    <row r="142" spans="1:52">
      <c r="A142" s="99" t="s">
        <v>149</v>
      </c>
      <c r="B142" s="129">
        <v>1087092.3039825049</v>
      </c>
      <c r="C142" s="129">
        <v>1104189.1510507148</v>
      </c>
      <c r="D142" s="129">
        <v>1129547.850903929</v>
      </c>
      <c r="E142" s="129">
        <v>1127821.9957703492</v>
      </c>
      <c r="F142" s="129">
        <v>1200402.442857852</v>
      </c>
      <c r="G142" s="129">
        <v>1226104.4759942002</v>
      </c>
      <c r="H142" s="129">
        <v>1252212.4948490623</v>
      </c>
      <c r="I142" s="129">
        <v>1298091.6832652958</v>
      </c>
      <c r="J142" s="129">
        <v>1276122.4937646545</v>
      </c>
      <c r="K142" s="129">
        <v>1159024.1707857549</v>
      </c>
      <c r="L142" s="129">
        <v>1173393.3058906249</v>
      </c>
      <c r="M142" s="129">
        <v>1165428.2331077706</v>
      </c>
      <c r="N142" s="129">
        <v>1110888.7333522146</v>
      </c>
      <c r="O142" s="129">
        <v>1105567.5824506311</v>
      </c>
      <c r="P142" s="129">
        <v>1105982.6897140983</v>
      </c>
      <c r="Q142" s="129">
        <v>1143331.6759493628</v>
      </c>
      <c r="R142" s="129">
        <v>1203857.3537939568</v>
      </c>
      <c r="S142" s="129">
        <v>1253181.1814861642</v>
      </c>
      <c r="T142" s="129">
        <v>1290842.5610013753</v>
      </c>
      <c r="U142" s="129">
        <v>1317921.9560046198</v>
      </c>
      <c r="V142" s="129">
        <v>1337636.7433652577</v>
      </c>
      <c r="W142" s="129">
        <v>1355385.5883115784</v>
      </c>
      <c r="X142" s="129">
        <v>1371135.2030634352</v>
      </c>
      <c r="Y142" s="129">
        <v>1387048.6969022471</v>
      </c>
      <c r="Z142" s="129">
        <v>1401190.887420991</v>
      </c>
      <c r="AA142" s="129">
        <v>1415044.5216018204</v>
      </c>
      <c r="AB142" s="129">
        <v>1429206.2905244194</v>
      </c>
      <c r="AC142" s="129">
        <v>1443371.5456573365</v>
      </c>
      <c r="AD142" s="129">
        <v>1457678.1425181681</v>
      </c>
      <c r="AE142" s="129">
        <v>1472208.9379652161</v>
      </c>
      <c r="AF142" s="129">
        <v>1486659.7963855923</v>
      </c>
      <c r="AG142" s="129">
        <v>1500804.2306344954</v>
      </c>
      <c r="AH142" s="129">
        <v>1515922.3561551825</v>
      </c>
      <c r="AI142" s="129">
        <v>1529740.022693923</v>
      </c>
      <c r="AJ142" s="129">
        <v>1543744.8626542701</v>
      </c>
      <c r="AK142" s="129">
        <v>1557669.4266760589</v>
      </c>
      <c r="AL142" s="129">
        <v>1571747.7448536721</v>
      </c>
      <c r="AM142" s="129">
        <v>1585896.0034981687</v>
      </c>
      <c r="AN142" s="129">
        <v>1600498.0336451572</v>
      </c>
      <c r="AO142" s="129">
        <v>1614865.7303858993</v>
      </c>
      <c r="AP142" s="129">
        <v>1629254.0685571788</v>
      </c>
      <c r="AQ142" s="129">
        <v>1644705.107847793</v>
      </c>
      <c r="AR142" s="129">
        <v>1660681.9860162879</v>
      </c>
      <c r="AS142" s="129">
        <v>1676597.9604983118</v>
      </c>
      <c r="AT142" s="129">
        <v>1693353.1372300733</v>
      </c>
      <c r="AU142" s="129">
        <v>1710242.1464712389</v>
      </c>
      <c r="AV142" s="129">
        <v>1726894.6086641438</v>
      </c>
      <c r="AW142" s="129">
        <v>1743468.5046318795</v>
      </c>
      <c r="AX142" s="129">
        <v>1760242.0116502147</v>
      </c>
      <c r="AY142" s="129">
        <v>1776962.0873954734</v>
      </c>
      <c r="AZ142" s="129">
        <v>1794106.1252286148</v>
      </c>
    </row>
    <row r="143" spans="1:52">
      <c r="A143" s="101" t="s">
        <v>130</v>
      </c>
      <c r="B143" s="130">
        <v>1087092.3039825049</v>
      </c>
      <c r="C143" s="130">
        <v>1104189.1510507148</v>
      </c>
      <c r="D143" s="130">
        <v>1129547.850903929</v>
      </c>
      <c r="E143" s="130">
        <v>1127821.9957703492</v>
      </c>
      <c r="F143" s="130">
        <v>1200402.442857852</v>
      </c>
      <c r="G143" s="130">
        <v>1226104.4759942002</v>
      </c>
      <c r="H143" s="130">
        <v>1252212.4948490623</v>
      </c>
      <c r="I143" s="130">
        <v>1298091.6832652958</v>
      </c>
      <c r="J143" s="130">
        <v>1276122.4937646545</v>
      </c>
      <c r="K143" s="130">
        <v>1159024.1707857549</v>
      </c>
      <c r="L143" s="130">
        <v>1173393.3058906249</v>
      </c>
      <c r="M143" s="130">
        <v>1165428.2331077706</v>
      </c>
      <c r="N143" s="130">
        <v>1110888.7333522146</v>
      </c>
      <c r="O143" s="130">
        <v>1105567.5824506311</v>
      </c>
      <c r="P143" s="130">
        <v>1105982.6897140983</v>
      </c>
      <c r="Q143" s="130">
        <v>1143331.6759493628</v>
      </c>
      <c r="R143" s="130">
        <v>1203853.9699975871</v>
      </c>
      <c r="S143" s="130">
        <v>1253173.4696053308</v>
      </c>
      <c r="T143" s="130">
        <v>1290828.4353011244</v>
      </c>
      <c r="U143" s="130">
        <v>1317899.5621885164</v>
      </c>
      <c r="V143" s="130">
        <v>1337603.9243626001</v>
      </c>
      <c r="W143" s="130">
        <v>1355352.6315662712</v>
      </c>
      <c r="X143" s="130">
        <v>1371102.3364240236</v>
      </c>
      <c r="Y143" s="130">
        <v>1387016.0256128125</v>
      </c>
      <c r="Z143" s="130">
        <v>1401158.6247822652</v>
      </c>
      <c r="AA143" s="130">
        <v>1415012.7763285374</v>
      </c>
      <c r="AB143" s="130">
        <v>1429175.2899015851</v>
      </c>
      <c r="AC143" s="130">
        <v>1443342.1584741098</v>
      </c>
      <c r="AD143" s="130">
        <v>1457649.7267684434</v>
      </c>
      <c r="AE143" s="130">
        <v>1472163.2899563829</v>
      </c>
      <c r="AF143" s="130">
        <v>1486410.4733594297</v>
      </c>
      <c r="AG143" s="130">
        <v>1500004.5913567366</v>
      </c>
      <c r="AH143" s="130">
        <v>1514164.7653828585</v>
      </c>
      <c r="AI143" s="130">
        <v>1526576.6546803985</v>
      </c>
      <c r="AJ143" s="130">
        <v>1538674.60088398</v>
      </c>
      <c r="AK143" s="130">
        <v>1550176.8326492738</v>
      </c>
      <c r="AL143" s="130">
        <v>1561270.3382415846</v>
      </c>
      <c r="AM143" s="130">
        <v>1571866.6804238439</v>
      </c>
      <c r="AN143" s="130">
        <v>1582359.0666745682</v>
      </c>
      <c r="AO143" s="130">
        <v>1592096.0311774679</v>
      </c>
      <c r="AP143" s="130">
        <v>1601345.3249677366</v>
      </c>
      <c r="AQ143" s="130">
        <v>1611144.8922973899</v>
      </c>
      <c r="AR143" s="130">
        <v>1620943.8340635367</v>
      </c>
      <c r="AS143" s="130">
        <v>1630187.9536693157</v>
      </c>
      <c r="AT143" s="130">
        <v>1639758.8854501839</v>
      </c>
      <c r="AU143" s="130">
        <v>1648950.8221583499</v>
      </c>
      <c r="AV143" s="130">
        <v>1657490.7847878782</v>
      </c>
      <c r="AW143" s="130">
        <v>1665480.8187749814</v>
      </c>
      <c r="AX143" s="130">
        <v>1673282.6906504345</v>
      </c>
      <c r="AY143" s="130">
        <v>1680660.2520943261</v>
      </c>
      <c r="AZ143" s="130">
        <v>1688181.5459867597</v>
      </c>
    </row>
    <row r="144" spans="1:52">
      <c r="A144" s="103" t="s">
        <v>132</v>
      </c>
      <c r="B144" s="131">
        <v>1087092.3039825049</v>
      </c>
      <c r="C144" s="131">
        <v>1104189.1510507148</v>
      </c>
      <c r="D144" s="131">
        <v>1129547.850903929</v>
      </c>
      <c r="E144" s="131">
        <v>1127821.9957703492</v>
      </c>
      <c r="F144" s="131">
        <v>1200402.442857852</v>
      </c>
      <c r="G144" s="131">
        <v>1226104.4759942002</v>
      </c>
      <c r="H144" s="131">
        <v>1252212.4948490623</v>
      </c>
      <c r="I144" s="131">
        <v>1298091.6832652958</v>
      </c>
      <c r="J144" s="131">
        <v>1276122.4937646545</v>
      </c>
      <c r="K144" s="131">
        <v>1159024.1707857549</v>
      </c>
      <c r="L144" s="131">
        <v>1173393.3058906249</v>
      </c>
      <c r="M144" s="131">
        <v>1165428.2331077706</v>
      </c>
      <c r="N144" s="131">
        <v>1110888.7333522146</v>
      </c>
      <c r="O144" s="131">
        <v>1105567.5824506311</v>
      </c>
      <c r="P144" s="131">
        <v>1105982.6897140983</v>
      </c>
      <c r="Q144" s="131">
        <v>1143331.6759493628</v>
      </c>
      <c r="R144" s="131">
        <v>1203835.3396752495</v>
      </c>
      <c r="S144" s="131">
        <v>1253132.9831720407</v>
      </c>
      <c r="T144" s="131">
        <v>1290760.5402587578</v>
      </c>
      <c r="U144" s="131">
        <v>1317798.4003794065</v>
      </c>
      <c r="V144" s="131">
        <v>1337462.8346194006</v>
      </c>
      <c r="W144" s="131">
        <v>1355159.9535805916</v>
      </c>
      <c r="X144" s="131">
        <v>1370845.1599923689</v>
      </c>
      <c r="Y144" s="131">
        <v>1386679.4314768019</v>
      </c>
      <c r="Z144" s="131">
        <v>1400724.0152739142</v>
      </c>
      <c r="AA144" s="131">
        <v>1414455.3553905392</v>
      </c>
      <c r="AB144" s="131">
        <v>1428462.8159548747</v>
      </c>
      <c r="AC144" s="131">
        <v>1442437.8777350732</v>
      </c>
      <c r="AD144" s="131">
        <v>1456505.8231713574</v>
      </c>
      <c r="AE144" s="131">
        <v>1470725.6726885512</v>
      </c>
      <c r="AF144" s="131">
        <v>1484615.5212940455</v>
      </c>
      <c r="AG144" s="131">
        <v>1497769.6216604747</v>
      </c>
      <c r="AH144" s="131">
        <v>1511377.1084066927</v>
      </c>
      <c r="AI144" s="131">
        <v>1523098.4616830884</v>
      </c>
      <c r="AJ144" s="131">
        <v>1534326.172442486</v>
      </c>
      <c r="AK144" s="131">
        <v>1544741.442345896</v>
      </c>
      <c r="AL144" s="131">
        <v>1554473.8127793234</v>
      </c>
      <c r="AM144" s="131">
        <v>1563364.0363821185</v>
      </c>
      <c r="AN144" s="131">
        <v>1571703.4168209524</v>
      </c>
      <c r="AO144" s="131">
        <v>1578758.7652519543</v>
      </c>
      <c r="AP144" s="131">
        <v>1584638.9511022069</v>
      </c>
      <c r="AQ144" s="131">
        <v>1590256.5958150888</v>
      </c>
      <c r="AR144" s="131">
        <v>1594851.835884698</v>
      </c>
      <c r="AS144" s="131">
        <v>1597717.5642749693</v>
      </c>
      <c r="AT144" s="131">
        <v>1599418.9402196477</v>
      </c>
      <c r="AU144" s="131">
        <v>1599080.2579648369</v>
      </c>
      <c r="AV144" s="131">
        <v>1596108.9897314871</v>
      </c>
      <c r="AW144" s="131">
        <v>1590419.6628011756</v>
      </c>
      <c r="AX144" s="131">
        <v>1581994.1937280558</v>
      </c>
      <c r="AY144" s="131">
        <v>1570474.8672800246</v>
      </c>
      <c r="AZ144" s="131">
        <v>1556039.5261142286</v>
      </c>
    </row>
    <row r="145" spans="1:52">
      <c r="A145" s="103" t="s">
        <v>133</v>
      </c>
      <c r="B145" s="131">
        <v>0</v>
      </c>
      <c r="C145" s="131">
        <v>0</v>
      </c>
      <c r="D145" s="131">
        <v>0</v>
      </c>
      <c r="E145" s="131">
        <v>0</v>
      </c>
      <c r="F145" s="131">
        <v>0</v>
      </c>
      <c r="G145" s="131">
        <v>0</v>
      </c>
      <c r="H145" s="131">
        <v>0</v>
      </c>
      <c r="I145" s="131">
        <v>0</v>
      </c>
      <c r="J145" s="131">
        <v>0</v>
      </c>
      <c r="K145" s="131">
        <v>0</v>
      </c>
      <c r="L145" s="131">
        <v>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1.3184428771254715</v>
      </c>
      <c r="S145" s="131">
        <v>2.9083645260461179</v>
      </c>
      <c r="T145" s="131">
        <v>4.5078168051388987</v>
      </c>
      <c r="U145" s="131">
        <v>7.4558826231562332</v>
      </c>
      <c r="V145" s="131">
        <v>11.102568694815712</v>
      </c>
      <c r="W145" s="131">
        <v>16.678716268975197</v>
      </c>
      <c r="X145" s="131">
        <v>24.417466464121613</v>
      </c>
      <c r="Y145" s="131">
        <v>34.624707489332152</v>
      </c>
      <c r="Z145" s="131">
        <v>47.707106567205358</v>
      </c>
      <c r="AA145" s="131">
        <v>65.85792013635249</v>
      </c>
      <c r="AB145" s="131">
        <v>89.367734877883876</v>
      </c>
      <c r="AC145" s="131">
        <v>119.8829908706641</v>
      </c>
      <c r="AD145" s="131">
        <v>160.01233184941816</v>
      </c>
      <c r="AE145" s="131">
        <v>212.38563655569939</v>
      </c>
      <c r="AF145" s="131">
        <v>275.77620148758149</v>
      </c>
      <c r="AG145" s="131">
        <v>355.6145603107949</v>
      </c>
      <c r="AH145" s="131">
        <v>461.12225952493753</v>
      </c>
      <c r="AI145" s="131">
        <v>600.18163982139424</v>
      </c>
      <c r="AJ145" s="131">
        <v>780.64000724191226</v>
      </c>
      <c r="AK145" s="131">
        <v>1012.0241011625532</v>
      </c>
      <c r="AL145" s="131">
        <v>1304.7237952737921</v>
      </c>
      <c r="AM145" s="131">
        <v>1680.3200156519285</v>
      </c>
      <c r="AN145" s="131">
        <v>2164.7154087882341</v>
      </c>
      <c r="AO145" s="131">
        <v>2782.2916949366941</v>
      </c>
      <c r="AP145" s="131">
        <v>3571.7814717305891</v>
      </c>
      <c r="AQ145" s="131">
        <v>4572.069075467457</v>
      </c>
      <c r="AR145" s="131">
        <v>5838.4253113583854</v>
      </c>
      <c r="AS145" s="131">
        <v>7413.5269582707961</v>
      </c>
      <c r="AT145" s="131">
        <v>9375.5794453651415</v>
      </c>
      <c r="AU145" s="131">
        <v>11775.606641776048</v>
      </c>
      <c r="AV145" s="131">
        <v>14694.054028829831</v>
      </c>
      <c r="AW145" s="131">
        <v>18175.906839905412</v>
      </c>
      <c r="AX145" s="131">
        <v>22304.758958113987</v>
      </c>
      <c r="AY145" s="131">
        <v>27093.145565337931</v>
      </c>
      <c r="AZ145" s="131">
        <v>32609.133795490336</v>
      </c>
    </row>
    <row r="146" spans="1:52">
      <c r="A146" s="103" t="s">
        <v>150</v>
      </c>
      <c r="B146" s="131">
        <v>0</v>
      </c>
      <c r="C146" s="131">
        <v>0</v>
      </c>
      <c r="D146" s="131">
        <v>0</v>
      </c>
      <c r="E146" s="131">
        <v>0</v>
      </c>
      <c r="F146" s="131">
        <v>0</v>
      </c>
      <c r="G146" s="131">
        <v>0</v>
      </c>
      <c r="H146" s="131">
        <v>0</v>
      </c>
      <c r="I146" s="131">
        <v>0</v>
      </c>
      <c r="J146" s="131">
        <v>0</v>
      </c>
      <c r="K146" s="131">
        <v>0</v>
      </c>
      <c r="L146" s="131">
        <v>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16.958726085924994</v>
      </c>
      <c r="S146" s="131">
        <v>36.826668101140186</v>
      </c>
      <c r="T146" s="131">
        <v>61.031571747975377</v>
      </c>
      <c r="U146" s="131">
        <v>89.736220392171788</v>
      </c>
      <c r="V146" s="131">
        <v>124.11711418656398</v>
      </c>
      <c r="W146" s="131">
        <v>167.16107725037625</v>
      </c>
      <c r="X146" s="131">
        <v>218.45766592689338</v>
      </c>
      <c r="Y146" s="131">
        <v>280.20976882500815</v>
      </c>
      <c r="Z146" s="131">
        <v>354.01840838724576</v>
      </c>
      <c r="AA146" s="131">
        <v>443.52764195795868</v>
      </c>
      <c r="AB146" s="131">
        <v>554.10534208397303</v>
      </c>
      <c r="AC146" s="131">
        <v>686.59590868921975</v>
      </c>
      <c r="AD146" s="131">
        <v>847.02875040107244</v>
      </c>
      <c r="AE146" s="131">
        <v>1036.2114360079388</v>
      </c>
      <c r="AF146" s="131">
        <v>1259.5492907628802</v>
      </c>
      <c r="AG146" s="131">
        <v>1528.2863370571049</v>
      </c>
      <c r="AH146" s="131">
        <v>1853.5590309289182</v>
      </c>
      <c r="AI146" s="131">
        <v>2240.5846479591951</v>
      </c>
      <c r="AJ146" s="131">
        <v>2707.967636203658</v>
      </c>
      <c r="AK146" s="131">
        <v>3271.5468036285461</v>
      </c>
      <c r="AL146" s="131">
        <v>3953.8924435526505</v>
      </c>
      <c r="AM146" s="131">
        <v>4773.6432757599778</v>
      </c>
      <c r="AN146" s="131">
        <v>5762.1350583645553</v>
      </c>
      <c r="AO146" s="131">
        <v>6938.412071944249</v>
      </c>
      <c r="AP146" s="131">
        <v>8351.9456569791218</v>
      </c>
      <c r="AQ146" s="131">
        <v>10028.044254474986</v>
      </c>
      <c r="AR146" s="131">
        <v>12023.790105116737</v>
      </c>
      <c r="AS146" s="131">
        <v>14363.365145244194</v>
      </c>
      <c r="AT146" s="131">
        <v>17138.444705252416</v>
      </c>
      <c r="AU146" s="131">
        <v>20364.572636925437</v>
      </c>
      <c r="AV146" s="131">
        <v>24118.684082418102</v>
      </c>
      <c r="AW146" s="131">
        <v>28425.829149257799</v>
      </c>
      <c r="AX146" s="131">
        <v>33385.75624739199</v>
      </c>
      <c r="AY146" s="131">
        <v>39006.848794287442</v>
      </c>
      <c r="AZ146" s="131">
        <v>45400.109101688373</v>
      </c>
    </row>
    <row r="147" spans="1:52">
      <c r="A147" s="103" t="s">
        <v>144</v>
      </c>
      <c r="B147" s="131">
        <v>0</v>
      </c>
      <c r="C147" s="131">
        <v>0</v>
      </c>
      <c r="D147" s="131">
        <v>0</v>
      </c>
      <c r="E147" s="131">
        <v>0</v>
      </c>
      <c r="F147" s="131">
        <v>0</v>
      </c>
      <c r="G147" s="131">
        <v>0</v>
      </c>
      <c r="H147" s="131">
        <v>0</v>
      </c>
      <c r="I147" s="131">
        <v>0</v>
      </c>
      <c r="J147" s="131">
        <v>0</v>
      </c>
      <c r="K147" s="131">
        <v>0</v>
      </c>
      <c r="L147" s="131">
        <v>0</v>
      </c>
      <c r="M147" s="131">
        <v>0</v>
      </c>
      <c r="N147" s="131">
        <v>0</v>
      </c>
      <c r="O147" s="131">
        <v>0</v>
      </c>
      <c r="P147" s="131">
        <v>0</v>
      </c>
      <c r="Q147" s="131">
        <v>0</v>
      </c>
      <c r="R147" s="131">
        <v>0.35315337446656186</v>
      </c>
      <c r="S147" s="131">
        <v>0.7514006631300818</v>
      </c>
      <c r="T147" s="131">
        <v>2.3556538135242637</v>
      </c>
      <c r="U147" s="131">
        <v>3.9697060944925764</v>
      </c>
      <c r="V147" s="131">
        <v>5.8700603181721736</v>
      </c>
      <c r="W147" s="131">
        <v>8.8381921603543034</v>
      </c>
      <c r="X147" s="131">
        <v>14.301299263567433</v>
      </c>
      <c r="Y147" s="131">
        <v>21.759659696339842</v>
      </c>
      <c r="Z147" s="131">
        <v>32.883993396452261</v>
      </c>
      <c r="AA147" s="131">
        <v>48.035375904153824</v>
      </c>
      <c r="AB147" s="131">
        <v>69.000869748500961</v>
      </c>
      <c r="AC147" s="131">
        <v>97.801839476613722</v>
      </c>
      <c r="AD147" s="131">
        <v>136.8625148354906</v>
      </c>
      <c r="AE147" s="131">
        <v>189.02019526802982</v>
      </c>
      <c r="AF147" s="131">
        <v>259.62657313384835</v>
      </c>
      <c r="AG147" s="131">
        <v>351.0687988941753</v>
      </c>
      <c r="AH147" s="131">
        <v>472.9756857119375</v>
      </c>
      <c r="AI147" s="131">
        <v>637.42670952950368</v>
      </c>
      <c r="AJ147" s="131">
        <v>859.82079804863099</v>
      </c>
      <c r="AK147" s="131">
        <v>1151.8193985867151</v>
      </c>
      <c r="AL147" s="131">
        <v>1537.9092234346786</v>
      </c>
      <c r="AM147" s="131">
        <v>2048.6807503137006</v>
      </c>
      <c r="AN147" s="131">
        <v>2728.7993864629429</v>
      </c>
      <c r="AO147" s="131">
        <v>3616.5621586324437</v>
      </c>
      <c r="AP147" s="131">
        <v>4782.6467368197455</v>
      </c>
      <c r="AQ147" s="131">
        <v>6288.1831523585552</v>
      </c>
      <c r="AR147" s="131">
        <v>8229.7827623634421</v>
      </c>
      <c r="AS147" s="131">
        <v>10693.49729083145</v>
      </c>
      <c r="AT147" s="131">
        <v>13825.921079918638</v>
      </c>
      <c r="AU147" s="131">
        <v>17730.384914811377</v>
      </c>
      <c r="AV147" s="131">
        <v>22569.056945143111</v>
      </c>
      <c r="AW147" s="131">
        <v>28459.41998464254</v>
      </c>
      <c r="AX147" s="131">
        <v>35597.981716872644</v>
      </c>
      <c r="AY147" s="131">
        <v>44085.390454675973</v>
      </c>
      <c r="AZ147" s="131">
        <v>54132.776975352659</v>
      </c>
    </row>
    <row r="148" spans="1:52" hidden="1">
      <c r="A148" s="10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</row>
    <row r="149" spans="1:52" hidden="1">
      <c r="A149" s="103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</row>
    <row r="150" spans="1:52" hidden="1">
      <c r="A150" s="103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</row>
    <row r="151" spans="1:52" hidden="1">
      <c r="A151" s="103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</row>
    <row r="152" spans="1:52" hidden="1">
      <c r="A152" s="103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</row>
    <row r="153" spans="1:52">
      <c r="A153" s="101" t="s">
        <v>135</v>
      </c>
      <c r="B153" s="130">
        <v>0</v>
      </c>
      <c r="C153" s="130">
        <v>0</v>
      </c>
      <c r="D153" s="130">
        <v>0</v>
      </c>
      <c r="E153" s="130">
        <v>0</v>
      </c>
      <c r="F153" s="130">
        <v>0</v>
      </c>
      <c r="G153" s="130">
        <v>0</v>
      </c>
      <c r="H153" s="130">
        <v>0</v>
      </c>
      <c r="I153" s="130">
        <v>0</v>
      </c>
      <c r="J153" s="130">
        <v>0</v>
      </c>
      <c r="K153" s="130">
        <v>0</v>
      </c>
      <c r="L153" s="130">
        <v>0</v>
      </c>
      <c r="M153" s="130">
        <v>0</v>
      </c>
      <c r="N153" s="130">
        <v>0</v>
      </c>
      <c r="O153" s="130">
        <v>0</v>
      </c>
      <c r="P153" s="130">
        <v>0</v>
      </c>
      <c r="Q153" s="130">
        <v>0</v>
      </c>
      <c r="R153" s="130">
        <v>0</v>
      </c>
      <c r="S153" s="130">
        <v>0</v>
      </c>
      <c r="T153" s="130">
        <v>0.41270765663748071</v>
      </c>
      <c r="U153" s="130">
        <v>1.2271779563850749</v>
      </c>
      <c r="V153" s="130">
        <v>2.47579472423618</v>
      </c>
      <c r="W153" s="130">
        <v>2.6079419693263364</v>
      </c>
      <c r="X153" s="130">
        <v>2.6030773705838945</v>
      </c>
      <c r="Y153" s="130">
        <v>2.5950820339950851</v>
      </c>
      <c r="Z153" s="130">
        <v>2.5747443456471619</v>
      </c>
      <c r="AA153" s="130">
        <v>2.7206614244906806</v>
      </c>
      <c r="AB153" s="130">
        <v>2.8460301888152237</v>
      </c>
      <c r="AC153" s="130">
        <v>3.3638378791174031</v>
      </c>
      <c r="AD153" s="130">
        <v>5.3180432259924038</v>
      </c>
      <c r="AE153" s="130">
        <v>25.609183368588912</v>
      </c>
      <c r="AF153" s="130">
        <v>107.76120803502378</v>
      </c>
      <c r="AG153" s="130">
        <v>277.25483174806328</v>
      </c>
      <c r="AH153" s="130">
        <v>552.35440672318373</v>
      </c>
      <c r="AI153" s="130">
        <v>945.12728479257305</v>
      </c>
      <c r="AJ153" s="130">
        <v>1473.6912852589182</v>
      </c>
      <c r="AK153" s="130">
        <v>2145.7866136693128</v>
      </c>
      <c r="AL153" s="130">
        <v>2974.243824951508</v>
      </c>
      <c r="AM153" s="130">
        <v>3961.0408793917081</v>
      </c>
      <c r="AN153" s="130">
        <v>5110.2088021910895</v>
      </c>
      <c r="AO153" s="130">
        <v>6412.2894594551217</v>
      </c>
      <c r="AP153" s="130">
        <v>7862.9116942003338</v>
      </c>
      <c r="AQ153" s="130">
        <v>9458.5171608312576</v>
      </c>
      <c r="AR153" s="130">
        <v>11210.251599111043</v>
      </c>
      <c r="AS153" s="130">
        <v>13116.342703390423</v>
      </c>
      <c r="AT153" s="130">
        <v>15174.526460974093</v>
      </c>
      <c r="AU153" s="130">
        <v>17386.546840917083</v>
      </c>
      <c r="AV153" s="130">
        <v>19729.858659024572</v>
      </c>
      <c r="AW153" s="130">
        <v>22208.890769326659</v>
      </c>
      <c r="AX153" s="130">
        <v>24805.913982893726</v>
      </c>
      <c r="AY153" s="130">
        <v>27514.930557076776</v>
      </c>
      <c r="AZ153" s="130">
        <v>30310.443232656016</v>
      </c>
    </row>
    <row r="154" spans="1:52">
      <c r="A154" s="103" t="s">
        <v>136</v>
      </c>
      <c r="B154" s="131">
        <v>0</v>
      </c>
      <c r="C154" s="131">
        <v>0</v>
      </c>
      <c r="D154" s="131">
        <v>0</v>
      </c>
      <c r="E154" s="131">
        <v>0</v>
      </c>
      <c r="F154" s="131">
        <v>0</v>
      </c>
      <c r="G154" s="131">
        <v>0</v>
      </c>
      <c r="H154" s="131">
        <v>0</v>
      </c>
      <c r="I154" s="131">
        <v>0</v>
      </c>
      <c r="J154" s="131">
        <v>0</v>
      </c>
      <c r="K154" s="131">
        <v>0</v>
      </c>
      <c r="L154" s="131">
        <v>0</v>
      </c>
      <c r="M154" s="131">
        <v>0</v>
      </c>
      <c r="N154" s="131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  <c r="Z154" s="131">
        <v>0</v>
      </c>
      <c r="AA154" s="131">
        <v>0</v>
      </c>
      <c r="AB154" s="131">
        <v>0</v>
      </c>
      <c r="AC154" s="131">
        <v>0</v>
      </c>
      <c r="AD154" s="131">
        <v>0</v>
      </c>
      <c r="AE154" s="131">
        <v>0</v>
      </c>
      <c r="AF154" s="131">
        <v>0</v>
      </c>
      <c r="AG154" s="131">
        <v>0</v>
      </c>
      <c r="AH154" s="131">
        <v>0</v>
      </c>
      <c r="AI154" s="131">
        <v>0</v>
      </c>
      <c r="AJ154" s="131">
        <v>0</v>
      </c>
      <c r="AK154" s="131">
        <v>0</v>
      </c>
      <c r="AL154" s="131">
        <v>0</v>
      </c>
      <c r="AM154" s="131">
        <v>0</v>
      </c>
      <c r="AN154" s="131">
        <v>0</v>
      </c>
      <c r="AO154" s="131">
        <v>0</v>
      </c>
      <c r="AP154" s="131">
        <v>0</v>
      </c>
      <c r="AQ154" s="131">
        <v>0</v>
      </c>
      <c r="AR154" s="131">
        <v>0</v>
      </c>
      <c r="AS154" s="131">
        <v>0</v>
      </c>
      <c r="AT154" s="131">
        <v>0</v>
      </c>
      <c r="AU154" s="131">
        <v>0</v>
      </c>
      <c r="AV154" s="131">
        <v>0</v>
      </c>
      <c r="AW154" s="131">
        <v>0</v>
      </c>
      <c r="AX154" s="131">
        <v>0</v>
      </c>
      <c r="AY154" s="131">
        <v>0</v>
      </c>
      <c r="AZ154" s="131">
        <v>0</v>
      </c>
    </row>
    <row r="155" spans="1:52">
      <c r="A155" s="103" t="s">
        <v>137</v>
      </c>
      <c r="B155" s="131">
        <v>0</v>
      </c>
      <c r="C155" s="131">
        <v>0</v>
      </c>
      <c r="D155" s="131">
        <v>0</v>
      </c>
      <c r="E155" s="131">
        <v>0</v>
      </c>
      <c r="F155" s="131">
        <v>0</v>
      </c>
      <c r="G155" s="131">
        <v>0</v>
      </c>
      <c r="H155" s="131">
        <v>0</v>
      </c>
      <c r="I155" s="131">
        <v>0</v>
      </c>
      <c r="J155" s="131">
        <v>0</v>
      </c>
      <c r="K155" s="131">
        <v>0</v>
      </c>
      <c r="L155" s="131">
        <v>0</v>
      </c>
      <c r="M155" s="131">
        <v>0</v>
      </c>
      <c r="N155" s="131">
        <v>0</v>
      </c>
      <c r="O155" s="131">
        <v>0</v>
      </c>
      <c r="P155" s="131">
        <v>0</v>
      </c>
      <c r="Q155" s="131">
        <v>0</v>
      </c>
      <c r="R155" s="131">
        <v>0</v>
      </c>
      <c r="S155" s="131">
        <v>0</v>
      </c>
      <c r="T155" s="131">
        <v>0</v>
      </c>
      <c r="U155" s="131">
        <v>0</v>
      </c>
      <c r="V155" s="131">
        <v>0</v>
      </c>
      <c r="W155" s="131">
        <v>0</v>
      </c>
      <c r="X155" s="131">
        <v>0</v>
      </c>
      <c r="Y155" s="131">
        <v>0</v>
      </c>
      <c r="Z155" s="131">
        <v>0</v>
      </c>
      <c r="AA155" s="131">
        <v>0</v>
      </c>
      <c r="AB155" s="131">
        <v>0</v>
      </c>
      <c r="AC155" s="131">
        <v>0</v>
      </c>
      <c r="AD155" s="131">
        <v>0</v>
      </c>
      <c r="AE155" s="131">
        <v>0</v>
      </c>
      <c r="AF155" s="131">
        <v>0</v>
      </c>
      <c r="AG155" s="131">
        <v>0</v>
      </c>
      <c r="AH155" s="131">
        <v>0</v>
      </c>
      <c r="AI155" s="131">
        <v>0</v>
      </c>
      <c r="AJ155" s="131">
        <v>0</v>
      </c>
      <c r="AK155" s="131">
        <v>0</v>
      </c>
      <c r="AL155" s="131">
        <v>0</v>
      </c>
      <c r="AM155" s="131">
        <v>0</v>
      </c>
      <c r="AN155" s="131">
        <v>0</v>
      </c>
      <c r="AO155" s="131">
        <v>0</v>
      </c>
      <c r="AP155" s="131">
        <v>0</v>
      </c>
      <c r="AQ155" s="131">
        <v>0</v>
      </c>
      <c r="AR155" s="131">
        <v>0</v>
      </c>
      <c r="AS155" s="131">
        <v>0</v>
      </c>
      <c r="AT155" s="131">
        <v>0</v>
      </c>
      <c r="AU155" s="131">
        <v>0</v>
      </c>
      <c r="AV155" s="131">
        <v>0</v>
      </c>
      <c r="AW155" s="131">
        <v>0</v>
      </c>
      <c r="AX155" s="131">
        <v>0</v>
      </c>
      <c r="AY155" s="131">
        <v>0</v>
      </c>
      <c r="AZ155" s="131">
        <v>0</v>
      </c>
    </row>
    <row r="156" spans="1:52">
      <c r="A156" s="103" t="s">
        <v>138</v>
      </c>
      <c r="B156" s="131">
        <v>0</v>
      </c>
      <c r="C156" s="131">
        <v>0</v>
      </c>
      <c r="D156" s="131">
        <v>0</v>
      </c>
      <c r="E156" s="131">
        <v>0</v>
      </c>
      <c r="F156" s="131">
        <v>0</v>
      </c>
      <c r="G156" s="131">
        <v>0</v>
      </c>
      <c r="H156" s="131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131">
        <v>0</v>
      </c>
      <c r="O156" s="131">
        <v>0</v>
      </c>
      <c r="P156" s="131">
        <v>0</v>
      </c>
      <c r="Q156" s="131">
        <v>0</v>
      </c>
      <c r="R156" s="131">
        <v>0</v>
      </c>
      <c r="S156" s="131">
        <v>0</v>
      </c>
      <c r="T156" s="131">
        <v>0.41270765663748071</v>
      </c>
      <c r="U156" s="131">
        <v>1.2271779563850749</v>
      </c>
      <c r="V156" s="131">
        <v>2.47579472423618</v>
      </c>
      <c r="W156" s="131">
        <v>2.6079419693263364</v>
      </c>
      <c r="X156" s="131">
        <v>2.6030773705838945</v>
      </c>
      <c r="Y156" s="131">
        <v>2.5950820339950851</v>
      </c>
      <c r="Z156" s="131">
        <v>2.5747443456471619</v>
      </c>
      <c r="AA156" s="131">
        <v>2.7206614244906806</v>
      </c>
      <c r="AB156" s="131">
        <v>2.8460301888152237</v>
      </c>
      <c r="AC156" s="131">
        <v>3.3638378791174031</v>
      </c>
      <c r="AD156" s="131">
        <v>5.3180432259924038</v>
      </c>
      <c r="AE156" s="131">
        <v>25.609183368588912</v>
      </c>
      <c r="AF156" s="131">
        <v>107.76120803502378</v>
      </c>
      <c r="AG156" s="131">
        <v>277.25483174806328</v>
      </c>
      <c r="AH156" s="131">
        <v>552.35440672318373</v>
      </c>
      <c r="AI156" s="131">
        <v>945.12728479257305</v>
      </c>
      <c r="AJ156" s="131">
        <v>1473.6912852589182</v>
      </c>
      <c r="AK156" s="131">
        <v>2145.7866136693128</v>
      </c>
      <c r="AL156" s="131">
        <v>2974.243824951508</v>
      </c>
      <c r="AM156" s="131">
        <v>3961.0408793917081</v>
      </c>
      <c r="AN156" s="131">
        <v>5110.2088021910895</v>
      </c>
      <c r="AO156" s="131">
        <v>6412.2894594551217</v>
      </c>
      <c r="AP156" s="131">
        <v>7862.9116942003338</v>
      </c>
      <c r="AQ156" s="131">
        <v>9458.5171608312576</v>
      </c>
      <c r="AR156" s="131">
        <v>11210.251599111043</v>
      </c>
      <c r="AS156" s="131">
        <v>13116.342703390423</v>
      </c>
      <c r="AT156" s="131">
        <v>15174.526460974093</v>
      </c>
      <c r="AU156" s="131">
        <v>17386.546840917083</v>
      </c>
      <c r="AV156" s="131">
        <v>19729.858659024572</v>
      </c>
      <c r="AW156" s="131">
        <v>22208.890769326659</v>
      </c>
      <c r="AX156" s="131">
        <v>24805.913982893726</v>
      </c>
      <c r="AY156" s="131">
        <v>27514.930557076776</v>
      </c>
      <c r="AZ156" s="131">
        <v>30310.443232656016</v>
      </c>
    </row>
    <row r="157" spans="1:52">
      <c r="A157" s="103" t="s">
        <v>145</v>
      </c>
      <c r="B157" s="131">
        <v>0</v>
      </c>
      <c r="C157" s="131">
        <v>0</v>
      </c>
      <c r="D157" s="131">
        <v>0</v>
      </c>
      <c r="E157" s="131">
        <v>0</v>
      </c>
      <c r="F157" s="131">
        <v>0</v>
      </c>
      <c r="G157" s="131">
        <v>0</v>
      </c>
      <c r="H157" s="131">
        <v>0</v>
      </c>
      <c r="I157" s="131">
        <v>0</v>
      </c>
      <c r="J157" s="131">
        <v>0</v>
      </c>
      <c r="K157" s="131">
        <v>0</v>
      </c>
      <c r="L157" s="131">
        <v>0</v>
      </c>
      <c r="M157" s="131">
        <v>0</v>
      </c>
      <c r="N157" s="131">
        <v>0</v>
      </c>
      <c r="O157" s="131">
        <v>0</v>
      </c>
      <c r="P157" s="131">
        <v>0</v>
      </c>
      <c r="Q157" s="131">
        <v>0</v>
      </c>
      <c r="R157" s="131">
        <v>0</v>
      </c>
      <c r="S157" s="131">
        <v>0</v>
      </c>
      <c r="T157" s="131">
        <v>0</v>
      </c>
      <c r="U157" s="131">
        <v>0</v>
      </c>
      <c r="V157" s="131">
        <v>0</v>
      </c>
      <c r="W157" s="131">
        <v>0</v>
      </c>
      <c r="X157" s="131">
        <v>0</v>
      </c>
      <c r="Y157" s="131">
        <v>0</v>
      </c>
      <c r="Z157" s="131">
        <v>0</v>
      </c>
      <c r="AA157" s="131">
        <v>0</v>
      </c>
      <c r="AB157" s="131">
        <v>0</v>
      </c>
      <c r="AC157" s="131">
        <v>0</v>
      </c>
      <c r="AD157" s="131">
        <v>0</v>
      </c>
      <c r="AE157" s="131">
        <v>0</v>
      </c>
      <c r="AF157" s="131">
        <v>0</v>
      </c>
      <c r="AG157" s="131">
        <v>0</v>
      </c>
      <c r="AH157" s="131">
        <v>0</v>
      </c>
      <c r="AI157" s="131">
        <v>0</v>
      </c>
      <c r="AJ157" s="131">
        <v>0</v>
      </c>
      <c r="AK157" s="131">
        <v>0</v>
      </c>
      <c r="AL157" s="131">
        <v>0</v>
      </c>
      <c r="AM157" s="131">
        <v>0</v>
      </c>
      <c r="AN157" s="131">
        <v>0</v>
      </c>
      <c r="AO157" s="131">
        <v>0</v>
      </c>
      <c r="AP157" s="131">
        <v>0</v>
      </c>
      <c r="AQ157" s="131">
        <v>0</v>
      </c>
      <c r="AR157" s="131">
        <v>0</v>
      </c>
      <c r="AS157" s="131">
        <v>0</v>
      </c>
      <c r="AT157" s="131">
        <v>0</v>
      </c>
      <c r="AU157" s="131">
        <v>0</v>
      </c>
      <c r="AV157" s="131">
        <v>0</v>
      </c>
      <c r="AW157" s="131">
        <v>0</v>
      </c>
      <c r="AX157" s="131">
        <v>0</v>
      </c>
      <c r="AY157" s="131">
        <v>0</v>
      </c>
      <c r="AZ157" s="131">
        <v>0</v>
      </c>
    </row>
    <row r="158" spans="1:52">
      <c r="A158" s="101" t="s">
        <v>139</v>
      </c>
      <c r="B158" s="130">
        <v>0</v>
      </c>
      <c r="C158" s="130">
        <v>0</v>
      </c>
      <c r="D158" s="130">
        <v>0</v>
      </c>
      <c r="E158" s="130">
        <v>0</v>
      </c>
      <c r="F158" s="130">
        <v>0</v>
      </c>
      <c r="G158" s="130">
        <v>0</v>
      </c>
      <c r="H158" s="130">
        <v>0</v>
      </c>
      <c r="I158" s="130">
        <v>0</v>
      </c>
      <c r="J158" s="130">
        <v>0</v>
      </c>
      <c r="K158" s="130">
        <v>0</v>
      </c>
      <c r="L158" s="130">
        <v>0</v>
      </c>
      <c r="M158" s="130">
        <v>0</v>
      </c>
      <c r="N158" s="130">
        <v>0</v>
      </c>
      <c r="O158" s="130">
        <v>0</v>
      </c>
      <c r="P158" s="130">
        <v>0</v>
      </c>
      <c r="Q158" s="130">
        <v>0</v>
      </c>
      <c r="R158" s="130">
        <v>3.3837963696721798</v>
      </c>
      <c r="S158" s="130">
        <v>7.7118808333391407</v>
      </c>
      <c r="T158" s="130">
        <v>13.712992594231695</v>
      </c>
      <c r="U158" s="130">
        <v>21.166638147177714</v>
      </c>
      <c r="V158" s="130">
        <v>30.343207933378554</v>
      </c>
      <c r="W158" s="130">
        <v>30.34880333783034</v>
      </c>
      <c r="X158" s="130">
        <v>30.263562040798003</v>
      </c>
      <c r="Y158" s="130">
        <v>30.076207400831105</v>
      </c>
      <c r="Z158" s="130">
        <v>29.68789438010025</v>
      </c>
      <c r="AA158" s="130">
        <v>29.024611858464446</v>
      </c>
      <c r="AB158" s="130">
        <v>28.154592645687011</v>
      </c>
      <c r="AC158" s="130">
        <v>26.023345347563783</v>
      </c>
      <c r="AD158" s="130">
        <v>23.097706498695022</v>
      </c>
      <c r="AE158" s="130">
        <v>20.038825464587767</v>
      </c>
      <c r="AF158" s="130">
        <v>141.56181812750935</v>
      </c>
      <c r="AG158" s="130">
        <v>522.38444601061212</v>
      </c>
      <c r="AH158" s="130">
        <v>1205.2363656006391</v>
      </c>
      <c r="AI158" s="130">
        <v>2218.2407287320584</v>
      </c>
      <c r="AJ158" s="130">
        <v>3596.5704850312186</v>
      </c>
      <c r="AK158" s="130">
        <v>5346.8074131158828</v>
      </c>
      <c r="AL158" s="130">
        <v>7503.1627871359515</v>
      </c>
      <c r="AM158" s="130">
        <v>10068.282194933152</v>
      </c>
      <c r="AN158" s="130">
        <v>13028.75816839797</v>
      </c>
      <c r="AO158" s="130">
        <v>16357.40974897633</v>
      </c>
      <c r="AP158" s="130">
        <v>20045.831895242078</v>
      </c>
      <c r="AQ158" s="130">
        <v>24101.698389571746</v>
      </c>
      <c r="AR158" s="130">
        <v>28527.900353640045</v>
      </c>
      <c r="AS158" s="130">
        <v>33293.66412560577</v>
      </c>
      <c r="AT158" s="130">
        <v>38419.725318915371</v>
      </c>
      <c r="AU158" s="130">
        <v>43904.77747197196</v>
      </c>
      <c r="AV158" s="130">
        <v>49673.965217241188</v>
      </c>
      <c r="AW158" s="130">
        <v>55778.79508757146</v>
      </c>
      <c r="AX158" s="130">
        <v>62153.407016886478</v>
      </c>
      <c r="AY158" s="130">
        <v>68786.904744070605</v>
      </c>
      <c r="AZ158" s="130">
        <v>75614.136009199137</v>
      </c>
    </row>
    <row r="159" spans="1:52">
      <c r="A159" s="103" t="s">
        <v>140</v>
      </c>
      <c r="B159" s="131">
        <v>0</v>
      </c>
      <c r="C159" s="131">
        <v>0</v>
      </c>
      <c r="D159" s="131">
        <v>0</v>
      </c>
      <c r="E159" s="131">
        <v>0</v>
      </c>
      <c r="F159" s="131">
        <v>0</v>
      </c>
      <c r="G159" s="131">
        <v>0</v>
      </c>
      <c r="H159" s="131">
        <v>0</v>
      </c>
      <c r="I159" s="131">
        <v>0</v>
      </c>
      <c r="J159" s="131">
        <v>0</v>
      </c>
      <c r="K159" s="131">
        <v>0</v>
      </c>
      <c r="L159" s="131">
        <v>0</v>
      </c>
      <c r="M159" s="131">
        <v>0</v>
      </c>
      <c r="N159" s="131">
        <v>0</v>
      </c>
      <c r="O159" s="131">
        <v>0</v>
      </c>
      <c r="P159" s="131">
        <v>0</v>
      </c>
      <c r="Q159" s="131">
        <v>0</v>
      </c>
      <c r="R159" s="131">
        <v>0</v>
      </c>
      <c r="S159" s="131">
        <v>0</v>
      </c>
      <c r="T159" s="131">
        <v>0</v>
      </c>
      <c r="U159" s="131">
        <v>0.4125941238955671</v>
      </c>
      <c r="V159" s="131">
        <v>1.2284926449697255</v>
      </c>
      <c r="W159" s="131">
        <v>1.2280298563920213</v>
      </c>
      <c r="X159" s="131">
        <v>1.2270260518033542</v>
      </c>
      <c r="Y159" s="131">
        <v>1.2234757730424104</v>
      </c>
      <c r="Z159" s="131">
        <v>1.21661562749077</v>
      </c>
      <c r="AA159" s="131">
        <v>1.1979876979824648</v>
      </c>
      <c r="AB159" s="131">
        <v>1.1700768974234139</v>
      </c>
      <c r="AC159" s="131">
        <v>1.1343239498916031</v>
      </c>
      <c r="AD159" s="131">
        <v>1.0929056200589109</v>
      </c>
      <c r="AE159" s="131">
        <v>1.0478847185550051</v>
      </c>
      <c r="AF159" s="131">
        <v>59.108064598956304</v>
      </c>
      <c r="AG159" s="131">
        <v>253.88584493191746</v>
      </c>
      <c r="AH159" s="131">
        <v>629.36139888958689</v>
      </c>
      <c r="AI159" s="131">
        <v>1222.6673318160822</v>
      </c>
      <c r="AJ159" s="131">
        <v>2078.6668540757655</v>
      </c>
      <c r="AK159" s="131">
        <v>3226.1295590432333</v>
      </c>
      <c r="AL159" s="131">
        <v>4712.426013825997</v>
      </c>
      <c r="AM159" s="131">
        <v>6566.6309372703954</v>
      </c>
      <c r="AN159" s="131">
        <v>8792.8291992868271</v>
      </c>
      <c r="AO159" s="131">
        <v>11396.853360242481</v>
      </c>
      <c r="AP159" s="131">
        <v>14380.573665670287</v>
      </c>
      <c r="AQ159" s="131">
        <v>17775.795935993399</v>
      </c>
      <c r="AR159" s="131">
        <v>21582.167304968105</v>
      </c>
      <c r="AS159" s="131">
        <v>25783.288116773092</v>
      </c>
      <c r="AT159" s="131">
        <v>30390.101710172024</v>
      </c>
      <c r="AU159" s="131">
        <v>35415.374586835787</v>
      </c>
      <c r="AV159" s="131">
        <v>40768.516364444156</v>
      </c>
      <c r="AW159" s="131">
        <v>46499.25166867223</v>
      </c>
      <c r="AX159" s="131">
        <v>52535.133924530302</v>
      </c>
      <c r="AY159" s="131">
        <v>58867.632139990943</v>
      </c>
      <c r="AZ159" s="131">
        <v>65414.35167257717</v>
      </c>
    </row>
    <row r="160" spans="1:52">
      <c r="A160" s="105" t="s">
        <v>146</v>
      </c>
      <c r="B160" s="122">
        <v>0</v>
      </c>
      <c r="C160" s="122">
        <v>0</v>
      </c>
      <c r="D160" s="122">
        <v>0</v>
      </c>
      <c r="E160" s="122">
        <v>0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0</v>
      </c>
      <c r="N160" s="122">
        <v>0</v>
      </c>
      <c r="O160" s="122">
        <v>0</v>
      </c>
      <c r="P160" s="122">
        <v>0</v>
      </c>
      <c r="Q160" s="122">
        <v>0</v>
      </c>
      <c r="R160" s="122">
        <v>3.3837963696721798</v>
      </c>
      <c r="S160" s="122">
        <v>7.7118808333391407</v>
      </c>
      <c r="T160" s="122">
        <v>13.712992594231695</v>
      </c>
      <c r="U160" s="122">
        <v>20.754044023282148</v>
      </c>
      <c r="V160" s="122">
        <v>29.114715288408828</v>
      </c>
      <c r="W160" s="122">
        <v>29.12077348143832</v>
      </c>
      <c r="X160" s="122">
        <v>29.03653598899465</v>
      </c>
      <c r="Y160" s="122">
        <v>28.852731627788696</v>
      </c>
      <c r="Z160" s="122">
        <v>28.471278752609479</v>
      </c>
      <c r="AA160" s="122">
        <v>27.82662416048198</v>
      </c>
      <c r="AB160" s="122">
        <v>26.984515748263597</v>
      </c>
      <c r="AC160" s="122">
        <v>24.889021397672181</v>
      </c>
      <c r="AD160" s="122">
        <v>22.004800878636111</v>
      </c>
      <c r="AE160" s="122">
        <v>18.990940746032763</v>
      </c>
      <c r="AF160" s="122">
        <v>82.453753528553037</v>
      </c>
      <c r="AG160" s="122">
        <v>268.49860107869466</v>
      </c>
      <c r="AH160" s="122">
        <v>575.87496671105237</v>
      </c>
      <c r="AI160" s="122">
        <v>995.57339691597622</v>
      </c>
      <c r="AJ160" s="122">
        <v>1517.9036309554531</v>
      </c>
      <c r="AK160" s="122">
        <v>2120.67785407265</v>
      </c>
      <c r="AL160" s="122">
        <v>2790.7367733099545</v>
      </c>
      <c r="AM160" s="122">
        <v>3501.6512576627565</v>
      </c>
      <c r="AN160" s="122">
        <v>4235.9289691111435</v>
      </c>
      <c r="AO160" s="122">
        <v>4960.5563887338485</v>
      </c>
      <c r="AP160" s="122">
        <v>5665.2582295717912</v>
      </c>
      <c r="AQ160" s="122">
        <v>6325.9024535783465</v>
      </c>
      <c r="AR160" s="122">
        <v>6945.7330486719402</v>
      </c>
      <c r="AS160" s="122">
        <v>7510.3760088326771</v>
      </c>
      <c r="AT160" s="122">
        <v>8029.6236087433463</v>
      </c>
      <c r="AU160" s="122">
        <v>8489.4028851361763</v>
      </c>
      <c r="AV160" s="122">
        <v>8905.4488527970334</v>
      </c>
      <c r="AW160" s="122">
        <v>9279.5434188992331</v>
      </c>
      <c r="AX160" s="122">
        <v>9618.2730923561758</v>
      </c>
      <c r="AY160" s="122">
        <v>9919.2726040796661</v>
      </c>
      <c r="AZ160" s="122">
        <v>10199.784336621973</v>
      </c>
    </row>
    <row r="161" spans="1:52">
      <c r="A161" s="99" t="s">
        <v>151</v>
      </c>
      <c r="B161" s="129">
        <v>390353.80113040737</v>
      </c>
      <c r="C161" s="129">
        <v>415287.27405820769</v>
      </c>
      <c r="D161" s="129">
        <v>438585.76295595191</v>
      </c>
      <c r="E161" s="129">
        <v>445392.02079959156</v>
      </c>
      <c r="F161" s="129">
        <v>513297.80684526876</v>
      </c>
      <c r="G161" s="129">
        <v>529826.18954348855</v>
      </c>
      <c r="H161" s="129">
        <v>558526.35112351633</v>
      </c>
      <c r="I161" s="129">
        <v>578206.64191453077</v>
      </c>
      <c r="J161" s="129">
        <v>568537.85716878646</v>
      </c>
      <c r="K161" s="129">
        <v>501829.99603543169</v>
      </c>
      <c r="L161" s="129">
        <v>536828.8032430833</v>
      </c>
      <c r="M161" s="129">
        <v>534150.58929645061</v>
      </c>
      <c r="N161" s="129">
        <v>534559.51330987026</v>
      </c>
      <c r="O161" s="129">
        <v>565501.0358245488</v>
      </c>
      <c r="P161" s="129">
        <v>570532.03726510867</v>
      </c>
      <c r="Q161" s="129">
        <v>579322.0961079573</v>
      </c>
      <c r="R161" s="129">
        <v>607907.75724328484</v>
      </c>
      <c r="S161" s="129">
        <v>634069.9273883322</v>
      </c>
      <c r="T161" s="129">
        <v>655328.09513324138</v>
      </c>
      <c r="U161" s="129">
        <v>671582.16356544406</v>
      </c>
      <c r="V161" s="129">
        <v>683926.85090851621</v>
      </c>
      <c r="W161" s="129">
        <v>694656.15768324921</v>
      </c>
      <c r="X161" s="129">
        <v>703908.18656093464</v>
      </c>
      <c r="Y161" s="129">
        <v>712581.81980032951</v>
      </c>
      <c r="Z161" s="129">
        <v>720889.4116230238</v>
      </c>
      <c r="AA161" s="129">
        <v>728659.65719310509</v>
      </c>
      <c r="AB161" s="129">
        <v>736754.28785066807</v>
      </c>
      <c r="AC161" s="129">
        <v>745001.26576640224</v>
      </c>
      <c r="AD161" s="129">
        <v>753328.27832251461</v>
      </c>
      <c r="AE161" s="129">
        <v>761783.86175213626</v>
      </c>
      <c r="AF161" s="129">
        <v>770607.25610069267</v>
      </c>
      <c r="AG161" s="129">
        <v>779107.09738676518</v>
      </c>
      <c r="AH161" s="129">
        <v>787859.01677279</v>
      </c>
      <c r="AI161" s="129">
        <v>795958.16897705174</v>
      </c>
      <c r="AJ161" s="129">
        <v>804181.95458975818</v>
      </c>
      <c r="AK161" s="129">
        <v>812585.22172488924</v>
      </c>
      <c r="AL161" s="129">
        <v>821237.49752758606</v>
      </c>
      <c r="AM161" s="129">
        <v>830192.22203358647</v>
      </c>
      <c r="AN161" s="129">
        <v>839420.35235105478</v>
      </c>
      <c r="AO161" s="129">
        <v>848890.53964312538</v>
      </c>
      <c r="AP161" s="129">
        <v>858688.5973042351</v>
      </c>
      <c r="AQ161" s="129">
        <v>868851.26513232314</v>
      </c>
      <c r="AR161" s="129">
        <v>879568.53921543935</v>
      </c>
      <c r="AS161" s="129">
        <v>890554.5481995272</v>
      </c>
      <c r="AT161" s="129">
        <v>901701.57394717447</v>
      </c>
      <c r="AU161" s="129">
        <v>913017.97407387011</v>
      </c>
      <c r="AV161" s="129">
        <v>924546.79663726839</v>
      </c>
      <c r="AW161" s="129">
        <v>936195.47001191601</v>
      </c>
      <c r="AX161" s="129">
        <v>948049.51569557469</v>
      </c>
      <c r="AY161" s="129">
        <v>960024.16707029613</v>
      </c>
      <c r="AZ161" s="129">
        <v>972296.22248610761</v>
      </c>
    </row>
    <row r="162" spans="1:52">
      <c r="A162" s="101" t="s">
        <v>130</v>
      </c>
      <c r="B162" s="130">
        <v>390353.80113040737</v>
      </c>
      <c r="C162" s="130">
        <v>415287.27405820769</v>
      </c>
      <c r="D162" s="130">
        <v>438585.76295595191</v>
      </c>
      <c r="E162" s="130">
        <v>445392.02079959156</v>
      </c>
      <c r="F162" s="130">
        <v>513297.80684526876</v>
      </c>
      <c r="G162" s="130">
        <v>529826.18954348855</v>
      </c>
      <c r="H162" s="130">
        <v>558526.35112351633</v>
      </c>
      <c r="I162" s="130">
        <v>578206.64191453077</v>
      </c>
      <c r="J162" s="130">
        <v>568537.85716878646</v>
      </c>
      <c r="K162" s="130">
        <v>501829.99603543169</v>
      </c>
      <c r="L162" s="130">
        <v>536828.8032430833</v>
      </c>
      <c r="M162" s="130">
        <v>534150.58929645061</v>
      </c>
      <c r="N162" s="130">
        <v>534559.51330987026</v>
      </c>
      <c r="O162" s="130">
        <v>565501.0358245488</v>
      </c>
      <c r="P162" s="130">
        <v>570532.03726510867</v>
      </c>
      <c r="Q162" s="130">
        <v>579322.0961079573</v>
      </c>
      <c r="R162" s="130">
        <v>607905.39346190577</v>
      </c>
      <c r="S162" s="130">
        <v>634065.1914973855</v>
      </c>
      <c r="T162" s="130">
        <v>655318.61315554066</v>
      </c>
      <c r="U162" s="130">
        <v>671566.77332378412</v>
      </c>
      <c r="V162" s="130">
        <v>683903.22453102958</v>
      </c>
      <c r="W162" s="130">
        <v>694632.68275035627</v>
      </c>
      <c r="X162" s="130">
        <v>703885.00892264559</v>
      </c>
      <c r="Y162" s="130">
        <v>712560.29940132808</v>
      </c>
      <c r="Z162" s="130">
        <v>720872.89823189308</v>
      </c>
      <c r="AA162" s="130">
        <v>728648.04887338914</v>
      </c>
      <c r="AB162" s="130">
        <v>736746.12819900387</v>
      </c>
      <c r="AC162" s="130">
        <v>744997.30908719357</v>
      </c>
      <c r="AD162" s="130">
        <v>753325.91972230212</v>
      </c>
      <c r="AE162" s="130">
        <v>761762.65506549261</v>
      </c>
      <c r="AF162" s="130">
        <v>770355.09922741482</v>
      </c>
      <c r="AG162" s="130">
        <v>778227.07228103431</v>
      </c>
      <c r="AH162" s="130">
        <v>785918.14181058982</v>
      </c>
      <c r="AI162" s="130">
        <v>792498.07806024863</v>
      </c>
      <c r="AJ162" s="130">
        <v>798778.46086290374</v>
      </c>
      <c r="AK162" s="130">
        <v>804823.25448450132</v>
      </c>
      <c r="AL162" s="130">
        <v>810732.41666160768</v>
      </c>
      <c r="AM162" s="130">
        <v>816601.96250165312</v>
      </c>
      <c r="AN162" s="130">
        <v>822482.91204777756</v>
      </c>
      <c r="AO162" s="130">
        <v>828338.45834810147</v>
      </c>
      <c r="AP162" s="130">
        <v>834248.37940494413</v>
      </c>
      <c r="AQ162" s="130">
        <v>840196.60710335895</v>
      </c>
      <c r="AR162" s="130">
        <v>846372.44871589344</v>
      </c>
      <c r="AS162" s="130">
        <v>852491.61868877069</v>
      </c>
      <c r="AT162" s="130">
        <v>858454.58040600782</v>
      </c>
      <c r="AU162" s="130">
        <v>864245.30725798069</v>
      </c>
      <c r="AV162" s="130">
        <v>869954.5584196382</v>
      </c>
      <c r="AW162" s="130">
        <v>875457.22620271391</v>
      </c>
      <c r="AX162" s="130">
        <v>880944.85589164135</v>
      </c>
      <c r="AY162" s="130">
        <v>886280.48935738159</v>
      </c>
      <c r="AZ162" s="130">
        <v>891596.0014086701</v>
      </c>
    </row>
    <row r="163" spans="1:52">
      <c r="A163" s="103" t="s">
        <v>132</v>
      </c>
      <c r="B163" s="131">
        <v>390353.80113040737</v>
      </c>
      <c r="C163" s="131">
        <v>415287.27405820769</v>
      </c>
      <c r="D163" s="131">
        <v>438585.76295595191</v>
      </c>
      <c r="E163" s="131">
        <v>445392.02079959156</v>
      </c>
      <c r="F163" s="131">
        <v>513297.80684526876</v>
      </c>
      <c r="G163" s="131">
        <v>529826.18954348855</v>
      </c>
      <c r="H163" s="131">
        <v>558526.35112351633</v>
      </c>
      <c r="I163" s="131">
        <v>578206.64191453077</v>
      </c>
      <c r="J163" s="131">
        <v>568537.85716878646</v>
      </c>
      <c r="K163" s="131">
        <v>501829.99603543169</v>
      </c>
      <c r="L163" s="131">
        <v>536828.8032430833</v>
      </c>
      <c r="M163" s="131">
        <v>534150.58929645061</v>
      </c>
      <c r="N163" s="131">
        <v>534559.51330987026</v>
      </c>
      <c r="O163" s="131">
        <v>565501.0358245488</v>
      </c>
      <c r="P163" s="131">
        <v>570532.03726510867</v>
      </c>
      <c r="Q163" s="131">
        <v>579322.0961079573</v>
      </c>
      <c r="R163" s="131">
        <v>607892.39148730808</v>
      </c>
      <c r="S163" s="131">
        <v>634033.19958521088</v>
      </c>
      <c r="T163" s="131">
        <v>655262.93694227713</v>
      </c>
      <c r="U163" s="131">
        <v>671482.75808104302</v>
      </c>
      <c r="V163" s="131">
        <v>683784.000262841</v>
      </c>
      <c r="W163" s="131">
        <v>694471.54400306067</v>
      </c>
      <c r="X163" s="131">
        <v>703674.27883160592</v>
      </c>
      <c r="Y163" s="131">
        <v>712286.70359077095</v>
      </c>
      <c r="Z163" s="131">
        <v>720529.21949710231</v>
      </c>
      <c r="AA163" s="131">
        <v>728217.01682585373</v>
      </c>
      <c r="AB163" s="131">
        <v>736200.86134138156</v>
      </c>
      <c r="AC163" s="131">
        <v>744317.98825836007</v>
      </c>
      <c r="AD163" s="131">
        <v>752483.16065206367</v>
      </c>
      <c r="AE163" s="131">
        <v>760712.41009338212</v>
      </c>
      <c r="AF163" s="131">
        <v>769052.05286798975</v>
      </c>
      <c r="AG163" s="131">
        <v>776606.54249198746</v>
      </c>
      <c r="AH163" s="131">
        <v>783903.91391589318</v>
      </c>
      <c r="AI163" s="131">
        <v>789997.82343493693</v>
      </c>
      <c r="AJ163" s="131">
        <v>795679.0494444397</v>
      </c>
      <c r="AK163" s="131">
        <v>800996.7207453755</v>
      </c>
      <c r="AL163" s="131">
        <v>806001.4740166202</v>
      </c>
      <c r="AM163" s="131">
        <v>810749.66463777679</v>
      </c>
      <c r="AN163" s="131">
        <v>815237.6840002205</v>
      </c>
      <c r="AO163" s="131">
        <v>819346.13139148033</v>
      </c>
      <c r="AP163" s="131">
        <v>823087.92513442633</v>
      </c>
      <c r="AQ163" s="131">
        <v>826366.99885391106</v>
      </c>
      <c r="AR163" s="131">
        <v>829267.0449567812</v>
      </c>
      <c r="AS163" s="131">
        <v>831372.42430774716</v>
      </c>
      <c r="AT163" s="131">
        <v>832469.80635768722</v>
      </c>
      <c r="AU163" s="131">
        <v>832390.19613214314</v>
      </c>
      <c r="AV163" s="131">
        <v>831084.51342299383</v>
      </c>
      <c r="AW163" s="131">
        <v>828291.39228930254</v>
      </c>
      <c r="AX163" s="131">
        <v>824043.89264144504</v>
      </c>
      <c r="AY163" s="131">
        <v>818113.96621683601</v>
      </c>
      <c r="AZ163" s="131">
        <v>810555.6565712986</v>
      </c>
    </row>
    <row r="164" spans="1:52">
      <c r="A164" s="103" t="s">
        <v>133</v>
      </c>
      <c r="B164" s="131">
        <v>0</v>
      </c>
      <c r="C164" s="131">
        <v>0</v>
      </c>
      <c r="D164" s="131">
        <v>0</v>
      </c>
      <c r="E164" s="131">
        <v>0</v>
      </c>
      <c r="F164" s="131">
        <v>0</v>
      </c>
      <c r="G164" s="131">
        <v>0</v>
      </c>
      <c r="H164" s="131">
        <v>0</v>
      </c>
      <c r="I164" s="131">
        <v>0</v>
      </c>
      <c r="J164" s="131">
        <v>0</v>
      </c>
      <c r="K164" s="131">
        <v>0</v>
      </c>
      <c r="L164" s="131">
        <v>0</v>
      </c>
      <c r="M164" s="131">
        <v>0</v>
      </c>
      <c r="N164" s="131">
        <v>0</v>
      </c>
      <c r="O164" s="131">
        <v>0</v>
      </c>
      <c r="P164" s="131">
        <v>0</v>
      </c>
      <c r="Q164" s="131">
        <v>0</v>
      </c>
      <c r="R164" s="131">
        <v>0</v>
      </c>
      <c r="S164" s="131">
        <v>0</v>
      </c>
      <c r="T164" s="131">
        <v>1.186321821954242</v>
      </c>
      <c r="U164" s="131">
        <v>2.3697909053594035</v>
      </c>
      <c r="V164" s="131">
        <v>4.7394958728797691</v>
      </c>
      <c r="W164" s="131">
        <v>7.0956422787826297</v>
      </c>
      <c r="X164" s="131">
        <v>10.609520534747167</v>
      </c>
      <c r="Y164" s="131">
        <v>16.425036680500757</v>
      </c>
      <c r="Z164" s="131">
        <v>24.508694711286875</v>
      </c>
      <c r="AA164" s="131">
        <v>37.148833238648415</v>
      </c>
      <c r="AB164" s="131">
        <v>53.385356823701528</v>
      </c>
      <c r="AC164" s="131">
        <v>74.23748436999638</v>
      </c>
      <c r="AD164" s="131">
        <v>99.830293276222719</v>
      </c>
      <c r="AE164" s="131">
        <v>134.61003404297011</v>
      </c>
      <c r="AF164" s="131">
        <v>178.4646478666069</v>
      </c>
      <c r="AG164" s="131">
        <v>233.90611567827102</v>
      </c>
      <c r="AH164" s="131">
        <v>308.88161249136778</v>
      </c>
      <c r="AI164" s="131">
        <v>399.35907098598904</v>
      </c>
      <c r="AJ164" s="131">
        <v>514.48932582746181</v>
      </c>
      <c r="AK164" s="131">
        <v>658.35361437915105</v>
      </c>
      <c r="AL164" s="131">
        <v>844.19586246141102</v>
      </c>
      <c r="AM164" s="131">
        <v>1082.2694472375408</v>
      </c>
      <c r="AN164" s="131">
        <v>1381.9827836153763</v>
      </c>
      <c r="AO164" s="131">
        <v>1760.6215371356545</v>
      </c>
      <c r="AP164" s="131">
        <v>2244.5277621047412</v>
      </c>
      <c r="AQ164" s="131">
        <v>2849.0196851694855</v>
      </c>
      <c r="AR164" s="131">
        <v>3599.807224693272</v>
      </c>
      <c r="AS164" s="131">
        <v>4532.135249119945</v>
      </c>
      <c r="AT164" s="131">
        <v>5672.2063490732953</v>
      </c>
      <c r="AU164" s="131">
        <v>7059.854305372477</v>
      </c>
      <c r="AV164" s="131">
        <v>8724.549135535779</v>
      </c>
      <c r="AW164" s="131">
        <v>10709.000104847652</v>
      </c>
      <c r="AX164" s="131">
        <v>13029.633747980111</v>
      </c>
      <c r="AY164" s="131">
        <v>15701.938678203036</v>
      </c>
      <c r="AZ164" s="131">
        <v>18718.462301562944</v>
      </c>
    </row>
    <row r="165" spans="1:52">
      <c r="A165" s="103" t="s">
        <v>150</v>
      </c>
      <c r="B165" s="131">
        <v>0</v>
      </c>
      <c r="C165" s="131">
        <v>0</v>
      </c>
      <c r="D165" s="131">
        <v>0</v>
      </c>
      <c r="E165" s="131">
        <v>0</v>
      </c>
      <c r="F165" s="131">
        <v>0</v>
      </c>
      <c r="G165" s="131">
        <v>0</v>
      </c>
      <c r="H165" s="131">
        <v>0</v>
      </c>
      <c r="I165" s="131">
        <v>0</v>
      </c>
      <c r="J165" s="131">
        <v>0</v>
      </c>
      <c r="K165" s="131">
        <v>0</v>
      </c>
      <c r="L165" s="131">
        <v>0</v>
      </c>
      <c r="M165" s="131">
        <v>0</v>
      </c>
      <c r="N165" s="131">
        <v>0</v>
      </c>
      <c r="O165" s="131">
        <v>0</v>
      </c>
      <c r="P165" s="131">
        <v>0</v>
      </c>
      <c r="Q165" s="131">
        <v>0</v>
      </c>
      <c r="R165" s="131">
        <v>13.001974597640283</v>
      </c>
      <c r="S165" s="131">
        <v>31.991912174570313</v>
      </c>
      <c r="T165" s="131">
        <v>54.489891441503445</v>
      </c>
      <c r="U165" s="131">
        <v>81.645451835735187</v>
      </c>
      <c r="V165" s="131">
        <v>113.29871811599658</v>
      </c>
      <c r="W165" s="131">
        <v>150.48694783033858</v>
      </c>
      <c r="X165" s="131">
        <v>194.19729489305615</v>
      </c>
      <c r="Y165" s="131">
        <v>248.89417641821913</v>
      </c>
      <c r="Z165" s="131">
        <v>305.04389715778046</v>
      </c>
      <c r="AA165" s="131">
        <v>371.64705537489726</v>
      </c>
      <c r="AB165" s="131">
        <v>453.37401303787942</v>
      </c>
      <c r="AC165" s="131">
        <v>545.7504349170872</v>
      </c>
      <c r="AD165" s="131">
        <v>656.88131630343923</v>
      </c>
      <c r="AE165" s="131">
        <v>793.40904475143418</v>
      </c>
      <c r="AF165" s="131">
        <v>956.96687296742721</v>
      </c>
      <c r="AG165" s="131">
        <v>1156.5348913184871</v>
      </c>
      <c r="AH165" s="131">
        <v>1389.3680824695159</v>
      </c>
      <c r="AI165" s="131">
        <v>1671.4695243619672</v>
      </c>
      <c r="AJ165" s="131">
        <v>2010.0311167076925</v>
      </c>
      <c r="AK165" s="131">
        <v>2409.3762823384336</v>
      </c>
      <c r="AL165" s="131">
        <v>2883.6633667903884</v>
      </c>
      <c r="AM165" s="131">
        <v>3445.8856196713559</v>
      </c>
      <c r="AN165" s="131">
        <v>4119.9755246976274</v>
      </c>
      <c r="AO165" s="131">
        <v>4928.8406161668681</v>
      </c>
      <c r="AP165" s="131">
        <v>5894.8872591294967</v>
      </c>
      <c r="AQ165" s="131">
        <v>7035.7222067414468</v>
      </c>
      <c r="AR165" s="131">
        <v>8393.3044106015241</v>
      </c>
      <c r="AS165" s="131">
        <v>9992.8759647536972</v>
      </c>
      <c r="AT165" s="131">
        <v>11857.555139989445</v>
      </c>
      <c r="AU165" s="131">
        <v>14018.947332480304</v>
      </c>
      <c r="AV165" s="131">
        <v>16507.491599952122</v>
      </c>
      <c r="AW165" s="131">
        <v>19354.960882793199</v>
      </c>
      <c r="AX165" s="131">
        <v>22610.359471799315</v>
      </c>
      <c r="AY165" s="131">
        <v>26296.999923045125</v>
      </c>
      <c r="AZ165" s="131">
        <v>30469.401646668757</v>
      </c>
    </row>
    <row r="166" spans="1:52">
      <c r="A166" s="103" t="s">
        <v>144</v>
      </c>
      <c r="B166" s="131">
        <v>0</v>
      </c>
      <c r="C166" s="131">
        <v>0</v>
      </c>
      <c r="D166" s="131">
        <v>0</v>
      </c>
      <c r="E166" s="131">
        <v>0</v>
      </c>
      <c r="F166" s="131">
        <v>0</v>
      </c>
      <c r="G166" s="131">
        <v>0</v>
      </c>
      <c r="H166" s="131">
        <v>0</v>
      </c>
      <c r="I166" s="131">
        <v>0</v>
      </c>
      <c r="J166" s="131">
        <v>0</v>
      </c>
      <c r="K166" s="131">
        <v>0</v>
      </c>
      <c r="L166" s="131">
        <v>0</v>
      </c>
      <c r="M166" s="131">
        <v>0</v>
      </c>
      <c r="N166" s="131">
        <v>0</v>
      </c>
      <c r="O166" s="131">
        <v>0</v>
      </c>
      <c r="P166" s="131">
        <v>0</v>
      </c>
      <c r="Q166" s="131">
        <v>0</v>
      </c>
      <c r="R166" s="131">
        <v>0</v>
      </c>
      <c r="S166" s="131">
        <v>0</v>
      </c>
      <c r="T166" s="131">
        <v>0</v>
      </c>
      <c r="U166" s="131">
        <v>0</v>
      </c>
      <c r="V166" s="131">
        <v>1.1860541997247827</v>
      </c>
      <c r="W166" s="131">
        <v>3.5561571865678205</v>
      </c>
      <c r="X166" s="131">
        <v>5.923275611784141</v>
      </c>
      <c r="Y166" s="131">
        <v>8.2765974584360311</v>
      </c>
      <c r="Z166" s="131">
        <v>14.126142921743382</v>
      </c>
      <c r="AA166" s="131">
        <v>22.236158921867002</v>
      </c>
      <c r="AB166" s="131">
        <v>38.507487760782944</v>
      </c>
      <c r="AC166" s="131">
        <v>59.332909546455085</v>
      </c>
      <c r="AD166" s="131">
        <v>86.047460658806799</v>
      </c>
      <c r="AE166" s="131">
        <v>122.22589331609295</v>
      </c>
      <c r="AF166" s="131">
        <v>167.61483859112417</v>
      </c>
      <c r="AG166" s="131">
        <v>230.08878205007622</v>
      </c>
      <c r="AH166" s="131">
        <v>315.97819973578498</v>
      </c>
      <c r="AI166" s="131">
        <v>429.42602996365861</v>
      </c>
      <c r="AJ166" s="131">
        <v>574.89097592887117</v>
      </c>
      <c r="AK166" s="131">
        <v>758.80384240823241</v>
      </c>
      <c r="AL166" s="131">
        <v>1003.0834157355787</v>
      </c>
      <c r="AM166" s="131">
        <v>1324.1427969675592</v>
      </c>
      <c r="AN166" s="131">
        <v>1743.2697392440816</v>
      </c>
      <c r="AO166" s="131">
        <v>2302.8648033186123</v>
      </c>
      <c r="AP166" s="131">
        <v>3021.0392492835235</v>
      </c>
      <c r="AQ166" s="131">
        <v>3944.866357536931</v>
      </c>
      <c r="AR166" s="131">
        <v>5112.2921238175322</v>
      </c>
      <c r="AS166" s="131">
        <v>6594.1831671498567</v>
      </c>
      <c r="AT166" s="131">
        <v>8455.0125592578024</v>
      </c>
      <c r="AU166" s="131">
        <v>10776.309487984769</v>
      </c>
      <c r="AV166" s="131">
        <v>13638.004261156562</v>
      </c>
      <c r="AW166" s="131">
        <v>17101.872925770633</v>
      </c>
      <c r="AX166" s="131">
        <v>21260.970030416865</v>
      </c>
      <c r="AY166" s="131">
        <v>26167.584539297357</v>
      </c>
      <c r="AZ166" s="131">
        <v>31852.480889139784</v>
      </c>
    </row>
    <row r="167" spans="1:52" hidden="1">
      <c r="A167" s="101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</row>
    <row r="168" spans="1:52" hidden="1">
      <c r="A168" s="103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</row>
    <row r="169" spans="1:52" hidden="1">
      <c r="A169" s="103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31"/>
      <c r="AJ169" s="131"/>
      <c r="AK169" s="131"/>
      <c r="AL169" s="131"/>
      <c r="AM169" s="131"/>
      <c r="AN169" s="131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</row>
    <row r="170" spans="1:52" hidden="1">
      <c r="A170" s="103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</row>
    <row r="171" spans="1:52" hidden="1">
      <c r="A171" s="103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</row>
    <row r="172" spans="1:52">
      <c r="A172" s="101" t="s">
        <v>135</v>
      </c>
      <c r="B172" s="130">
        <v>0</v>
      </c>
      <c r="C172" s="130">
        <v>0</v>
      </c>
      <c r="D172" s="130">
        <v>0</v>
      </c>
      <c r="E172" s="130">
        <v>0</v>
      </c>
      <c r="F172" s="130">
        <v>0</v>
      </c>
      <c r="G172" s="130">
        <v>0</v>
      </c>
      <c r="H172" s="130">
        <v>0</v>
      </c>
      <c r="I172" s="130">
        <v>0</v>
      </c>
      <c r="J172" s="130">
        <v>0</v>
      </c>
      <c r="K172" s="130">
        <v>0</v>
      </c>
      <c r="L172" s="130">
        <v>0</v>
      </c>
      <c r="M172" s="130">
        <v>0</v>
      </c>
      <c r="N172" s="130">
        <v>0</v>
      </c>
      <c r="O172" s="130">
        <v>0</v>
      </c>
      <c r="P172" s="130">
        <v>0</v>
      </c>
      <c r="Q172" s="130">
        <v>0</v>
      </c>
      <c r="R172" s="130">
        <v>0</v>
      </c>
      <c r="S172" s="130">
        <v>0</v>
      </c>
      <c r="T172" s="130">
        <v>0</v>
      </c>
      <c r="U172" s="130">
        <v>0</v>
      </c>
      <c r="V172" s="130">
        <v>0</v>
      </c>
      <c r="W172" s="130">
        <v>0</v>
      </c>
      <c r="X172" s="130">
        <v>0</v>
      </c>
      <c r="Y172" s="130">
        <v>0</v>
      </c>
      <c r="Z172" s="130">
        <v>0</v>
      </c>
      <c r="AA172" s="130">
        <v>0</v>
      </c>
      <c r="AB172" s="130">
        <v>0</v>
      </c>
      <c r="AC172" s="130">
        <v>0</v>
      </c>
      <c r="AD172" s="130">
        <v>2.3586002125279548</v>
      </c>
      <c r="AE172" s="130">
        <v>21.206686643701243</v>
      </c>
      <c r="AF172" s="130">
        <v>100.15887950784136</v>
      </c>
      <c r="AG172" s="130">
        <v>266.21371510661265</v>
      </c>
      <c r="AH172" s="130">
        <v>526.17535216579768</v>
      </c>
      <c r="AI172" s="130">
        <v>890.95511498685983</v>
      </c>
      <c r="AJ172" s="130">
        <v>1349.8838172354253</v>
      </c>
      <c r="AK172" s="130">
        <v>1905.6180076812821</v>
      </c>
      <c r="AL172" s="130">
        <v>2566.3337873160285</v>
      </c>
      <c r="AM172" s="130">
        <v>3303.3443431599908</v>
      </c>
      <c r="AN172" s="130">
        <v>4125.4148977169052</v>
      </c>
      <c r="AO172" s="130">
        <v>5024.1361710872688</v>
      </c>
      <c r="AP172" s="130">
        <v>5990.5808459669279</v>
      </c>
      <c r="AQ172" s="130">
        <v>7036.8593603029612</v>
      </c>
      <c r="AR172" s="130">
        <v>8176.2991153224048</v>
      </c>
      <c r="AS172" s="130">
        <v>9407.9922144054417</v>
      </c>
      <c r="AT172" s="130">
        <v>10724.241626983378</v>
      </c>
      <c r="AU172" s="130">
        <v>12133.068723267283</v>
      </c>
      <c r="AV172" s="130">
        <v>13618.160157959379</v>
      </c>
      <c r="AW172" s="130">
        <v>15173.057121215867</v>
      </c>
      <c r="AX172" s="130">
        <v>16788.084003965876</v>
      </c>
      <c r="AY172" s="130">
        <v>18470.743596306547</v>
      </c>
      <c r="AZ172" s="130">
        <v>20240.549002860051</v>
      </c>
    </row>
    <row r="173" spans="1:52">
      <c r="A173" s="103" t="s">
        <v>136</v>
      </c>
      <c r="B173" s="131">
        <v>0</v>
      </c>
      <c r="C173" s="131">
        <v>0</v>
      </c>
      <c r="D173" s="131">
        <v>0</v>
      </c>
      <c r="E173" s="131">
        <v>0</v>
      </c>
      <c r="F173" s="131">
        <v>0</v>
      </c>
      <c r="G173" s="131">
        <v>0</v>
      </c>
      <c r="H173" s="131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131">
        <v>0</v>
      </c>
      <c r="O173" s="131">
        <v>0</v>
      </c>
      <c r="P173" s="131">
        <v>0</v>
      </c>
      <c r="Q173" s="131">
        <v>0</v>
      </c>
      <c r="R173" s="131">
        <v>0</v>
      </c>
      <c r="S173" s="131">
        <v>0</v>
      </c>
      <c r="T173" s="131">
        <v>0</v>
      </c>
      <c r="U173" s="131">
        <v>0</v>
      </c>
      <c r="V173" s="131">
        <v>0</v>
      </c>
      <c r="W173" s="131">
        <v>0</v>
      </c>
      <c r="X173" s="131">
        <v>0</v>
      </c>
      <c r="Y173" s="131">
        <v>0</v>
      </c>
      <c r="Z173" s="131">
        <v>0</v>
      </c>
      <c r="AA173" s="131">
        <v>0</v>
      </c>
      <c r="AB173" s="131">
        <v>0</v>
      </c>
      <c r="AC173" s="131">
        <v>0</v>
      </c>
      <c r="AD173" s="131">
        <v>0</v>
      </c>
      <c r="AE173" s="131">
        <v>0</v>
      </c>
      <c r="AF173" s="131">
        <v>0</v>
      </c>
      <c r="AG173" s="131">
        <v>0</v>
      </c>
      <c r="AH173" s="131">
        <v>0</v>
      </c>
      <c r="AI173" s="131">
        <v>0</v>
      </c>
      <c r="AJ173" s="131">
        <v>0</v>
      </c>
      <c r="AK173" s="131">
        <v>0</v>
      </c>
      <c r="AL173" s="131">
        <v>0</v>
      </c>
      <c r="AM173" s="131">
        <v>0</v>
      </c>
      <c r="AN173" s="131">
        <v>0</v>
      </c>
      <c r="AO173" s="131">
        <v>0</v>
      </c>
      <c r="AP173" s="131">
        <v>0</v>
      </c>
      <c r="AQ173" s="131">
        <v>0</v>
      </c>
      <c r="AR173" s="131">
        <v>0</v>
      </c>
      <c r="AS173" s="131">
        <v>0</v>
      </c>
      <c r="AT173" s="131">
        <v>0</v>
      </c>
      <c r="AU173" s="131">
        <v>0</v>
      </c>
      <c r="AV173" s="131">
        <v>0</v>
      </c>
      <c r="AW173" s="131">
        <v>0</v>
      </c>
      <c r="AX173" s="131">
        <v>0</v>
      </c>
      <c r="AY173" s="131">
        <v>0</v>
      </c>
      <c r="AZ173" s="131">
        <v>0</v>
      </c>
    </row>
    <row r="174" spans="1:52">
      <c r="A174" s="103" t="s">
        <v>137</v>
      </c>
      <c r="B174" s="131">
        <v>0</v>
      </c>
      <c r="C174" s="131">
        <v>0</v>
      </c>
      <c r="D174" s="131">
        <v>0</v>
      </c>
      <c r="E174" s="131">
        <v>0</v>
      </c>
      <c r="F174" s="131">
        <v>0</v>
      </c>
      <c r="G174" s="131">
        <v>0</v>
      </c>
      <c r="H174" s="131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131">
        <v>0</v>
      </c>
      <c r="O174" s="131">
        <v>0</v>
      </c>
      <c r="P174" s="131">
        <v>0</v>
      </c>
      <c r="Q174" s="131">
        <v>0</v>
      </c>
      <c r="R174" s="131">
        <v>0</v>
      </c>
      <c r="S174" s="131">
        <v>0</v>
      </c>
      <c r="T174" s="131">
        <v>0</v>
      </c>
      <c r="U174" s="131">
        <v>0</v>
      </c>
      <c r="V174" s="131">
        <v>0</v>
      </c>
      <c r="W174" s="131">
        <v>0</v>
      </c>
      <c r="X174" s="131">
        <v>0</v>
      </c>
      <c r="Y174" s="131">
        <v>0</v>
      </c>
      <c r="Z174" s="131">
        <v>0</v>
      </c>
      <c r="AA174" s="131">
        <v>0</v>
      </c>
      <c r="AB174" s="131">
        <v>0</v>
      </c>
      <c r="AC174" s="131">
        <v>0</v>
      </c>
      <c r="AD174" s="131">
        <v>0</v>
      </c>
      <c r="AE174" s="131">
        <v>0</v>
      </c>
      <c r="AF174" s="131">
        <v>0</v>
      </c>
      <c r="AG174" s="131">
        <v>0</v>
      </c>
      <c r="AH174" s="131">
        <v>0</v>
      </c>
      <c r="AI174" s="131">
        <v>0</v>
      </c>
      <c r="AJ174" s="131">
        <v>0</v>
      </c>
      <c r="AK174" s="131">
        <v>0</v>
      </c>
      <c r="AL174" s="131">
        <v>0</v>
      </c>
      <c r="AM174" s="131">
        <v>0</v>
      </c>
      <c r="AN174" s="131">
        <v>0</v>
      </c>
      <c r="AO174" s="131">
        <v>0</v>
      </c>
      <c r="AP174" s="131">
        <v>0</v>
      </c>
      <c r="AQ174" s="131">
        <v>0</v>
      </c>
      <c r="AR174" s="131">
        <v>0</v>
      </c>
      <c r="AS174" s="131">
        <v>0</v>
      </c>
      <c r="AT174" s="131">
        <v>0</v>
      </c>
      <c r="AU174" s="131">
        <v>0</v>
      </c>
      <c r="AV174" s="131">
        <v>0</v>
      </c>
      <c r="AW174" s="131">
        <v>0</v>
      </c>
      <c r="AX174" s="131">
        <v>0</v>
      </c>
      <c r="AY174" s="131">
        <v>0</v>
      </c>
      <c r="AZ174" s="131">
        <v>0</v>
      </c>
    </row>
    <row r="175" spans="1:52">
      <c r="A175" s="103" t="s">
        <v>138</v>
      </c>
      <c r="B175" s="131">
        <v>0</v>
      </c>
      <c r="C175" s="131">
        <v>0</v>
      </c>
      <c r="D175" s="131">
        <v>0</v>
      </c>
      <c r="E175" s="131">
        <v>0</v>
      </c>
      <c r="F175" s="131">
        <v>0</v>
      </c>
      <c r="G175" s="131">
        <v>0</v>
      </c>
      <c r="H175" s="131">
        <v>0</v>
      </c>
      <c r="I175" s="131">
        <v>0</v>
      </c>
      <c r="J175" s="131">
        <v>0</v>
      </c>
      <c r="K175" s="131">
        <v>0</v>
      </c>
      <c r="L175" s="131">
        <v>0</v>
      </c>
      <c r="M175" s="131">
        <v>0</v>
      </c>
      <c r="N175" s="131">
        <v>0</v>
      </c>
      <c r="O175" s="131">
        <v>0</v>
      </c>
      <c r="P175" s="131">
        <v>0</v>
      </c>
      <c r="Q175" s="131">
        <v>0</v>
      </c>
      <c r="R175" s="131">
        <v>0</v>
      </c>
      <c r="S175" s="131">
        <v>0</v>
      </c>
      <c r="T175" s="131">
        <v>0</v>
      </c>
      <c r="U175" s="131">
        <v>0</v>
      </c>
      <c r="V175" s="131">
        <v>0</v>
      </c>
      <c r="W175" s="131">
        <v>0</v>
      </c>
      <c r="X175" s="131">
        <v>0</v>
      </c>
      <c r="Y175" s="131">
        <v>0</v>
      </c>
      <c r="Z175" s="131">
        <v>0</v>
      </c>
      <c r="AA175" s="131">
        <v>0</v>
      </c>
      <c r="AB175" s="131">
        <v>0</v>
      </c>
      <c r="AC175" s="131">
        <v>0</v>
      </c>
      <c r="AD175" s="131">
        <v>2.3586002125279548</v>
      </c>
      <c r="AE175" s="131">
        <v>21.206686643701243</v>
      </c>
      <c r="AF175" s="131">
        <v>100.15887950784136</v>
      </c>
      <c r="AG175" s="131">
        <v>266.21371510661265</v>
      </c>
      <c r="AH175" s="131">
        <v>526.17535216579768</v>
      </c>
      <c r="AI175" s="131">
        <v>890.95511498685983</v>
      </c>
      <c r="AJ175" s="131">
        <v>1349.8838172354253</v>
      </c>
      <c r="AK175" s="131">
        <v>1905.6180076812821</v>
      </c>
      <c r="AL175" s="131">
        <v>2566.3337873160285</v>
      </c>
      <c r="AM175" s="131">
        <v>3303.3443431599908</v>
      </c>
      <c r="AN175" s="131">
        <v>4125.4148977169052</v>
      </c>
      <c r="AO175" s="131">
        <v>5024.1361710872688</v>
      </c>
      <c r="AP175" s="131">
        <v>5990.5808459669279</v>
      </c>
      <c r="AQ175" s="131">
        <v>7036.8593603029612</v>
      </c>
      <c r="AR175" s="131">
        <v>8176.2991153224048</v>
      </c>
      <c r="AS175" s="131">
        <v>9407.9922144054417</v>
      </c>
      <c r="AT175" s="131">
        <v>10724.241626983378</v>
      </c>
      <c r="AU175" s="131">
        <v>12133.068723267283</v>
      </c>
      <c r="AV175" s="131">
        <v>13618.160157959379</v>
      </c>
      <c r="AW175" s="131">
        <v>15173.057121215867</v>
      </c>
      <c r="AX175" s="131">
        <v>16788.084003965876</v>
      </c>
      <c r="AY175" s="131">
        <v>18470.743596306547</v>
      </c>
      <c r="AZ175" s="131">
        <v>20240.549002860051</v>
      </c>
    </row>
    <row r="176" spans="1:52">
      <c r="A176" s="103" t="s">
        <v>145</v>
      </c>
      <c r="B176" s="131">
        <v>0</v>
      </c>
      <c r="C176" s="131">
        <v>0</v>
      </c>
      <c r="D176" s="131">
        <v>0</v>
      </c>
      <c r="E176" s="131">
        <v>0</v>
      </c>
      <c r="F176" s="131">
        <v>0</v>
      </c>
      <c r="G176" s="131">
        <v>0</v>
      </c>
      <c r="H176" s="131">
        <v>0</v>
      </c>
      <c r="I176" s="131">
        <v>0</v>
      </c>
      <c r="J176" s="131">
        <v>0</v>
      </c>
      <c r="K176" s="131">
        <v>0</v>
      </c>
      <c r="L176" s="131">
        <v>0</v>
      </c>
      <c r="M176" s="131">
        <v>0</v>
      </c>
      <c r="N176" s="131">
        <v>0</v>
      </c>
      <c r="O176" s="131">
        <v>0</v>
      </c>
      <c r="P176" s="131">
        <v>0</v>
      </c>
      <c r="Q176" s="131">
        <v>0</v>
      </c>
      <c r="R176" s="131">
        <v>0</v>
      </c>
      <c r="S176" s="131">
        <v>0</v>
      </c>
      <c r="T176" s="131">
        <v>0</v>
      </c>
      <c r="U176" s="131">
        <v>0</v>
      </c>
      <c r="V176" s="131">
        <v>0</v>
      </c>
      <c r="W176" s="131">
        <v>0</v>
      </c>
      <c r="X176" s="131">
        <v>0</v>
      </c>
      <c r="Y176" s="131">
        <v>0</v>
      </c>
      <c r="Z176" s="131">
        <v>0</v>
      </c>
      <c r="AA176" s="131">
        <v>0</v>
      </c>
      <c r="AB176" s="131">
        <v>0</v>
      </c>
      <c r="AC176" s="131">
        <v>0</v>
      </c>
      <c r="AD176" s="131">
        <v>0</v>
      </c>
      <c r="AE176" s="131">
        <v>0</v>
      </c>
      <c r="AF176" s="131">
        <v>0</v>
      </c>
      <c r="AG176" s="131">
        <v>0</v>
      </c>
      <c r="AH176" s="131">
        <v>0</v>
      </c>
      <c r="AI176" s="131">
        <v>0</v>
      </c>
      <c r="AJ176" s="131">
        <v>0</v>
      </c>
      <c r="AK176" s="131">
        <v>0</v>
      </c>
      <c r="AL176" s="131">
        <v>0</v>
      </c>
      <c r="AM176" s="131">
        <v>0</v>
      </c>
      <c r="AN176" s="131">
        <v>0</v>
      </c>
      <c r="AO176" s="131">
        <v>0</v>
      </c>
      <c r="AP176" s="131">
        <v>0</v>
      </c>
      <c r="AQ176" s="131">
        <v>0</v>
      </c>
      <c r="AR176" s="131">
        <v>0</v>
      </c>
      <c r="AS176" s="131">
        <v>0</v>
      </c>
      <c r="AT176" s="131">
        <v>0</v>
      </c>
      <c r="AU176" s="131">
        <v>0</v>
      </c>
      <c r="AV176" s="131">
        <v>0</v>
      </c>
      <c r="AW176" s="131">
        <v>0</v>
      </c>
      <c r="AX176" s="131">
        <v>0</v>
      </c>
      <c r="AY176" s="131">
        <v>0</v>
      </c>
      <c r="AZ176" s="131">
        <v>0</v>
      </c>
    </row>
    <row r="177" spans="1:52">
      <c r="A177" s="101" t="s">
        <v>139</v>
      </c>
      <c r="B177" s="130">
        <v>0</v>
      </c>
      <c r="C177" s="130">
        <v>0</v>
      </c>
      <c r="D177" s="130">
        <v>0</v>
      </c>
      <c r="E177" s="130">
        <v>0</v>
      </c>
      <c r="F177" s="130">
        <v>0</v>
      </c>
      <c r="G177" s="130">
        <v>0</v>
      </c>
      <c r="H177" s="130">
        <v>0</v>
      </c>
      <c r="I177" s="130">
        <v>0</v>
      </c>
      <c r="J177" s="130">
        <v>0</v>
      </c>
      <c r="K177" s="130">
        <v>0</v>
      </c>
      <c r="L177" s="130">
        <v>0</v>
      </c>
      <c r="M177" s="130">
        <v>0</v>
      </c>
      <c r="N177" s="130">
        <v>0</v>
      </c>
      <c r="O177" s="130">
        <v>0</v>
      </c>
      <c r="P177" s="130">
        <v>0</v>
      </c>
      <c r="Q177" s="130">
        <v>0</v>
      </c>
      <c r="R177" s="130">
        <v>2.3637813790438016</v>
      </c>
      <c r="S177" s="130">
        <v>4.735890946666018</v>
      </c>
      <c r="T177" s="130">
        <v>9.4819777007182484</v>
      </c>
      <c r="U177" s="130">
        <v>15.390241659953183</v>
      </c>
      <c r="V177" s="130">
        <v>23.626377486639825</v>
      </c>
      <c r="W177" s="130">
        <v>23.474932892955227</v>
      </c>
      <c r="X177" s="130">
        <v>23.177638289045394</v>
      </c>
      <c r="Y177" s="130">
        <v>21.520399001389137</v>
      </c>
      <c r="Z177" s="130">
        <v>16.513391130694924</v>
      </c>
      <c r="AA177" s="130">
        <v>11.608319715974762</v>
      </c>
      <c r="AB177" s="130">
        <v>8.1596516642328538</v>
      </c>
      <c r="AC177" s="130">
        <v>3.9566792086186737</v>
      </c>
      <c r="AD177" s="130">
        <v>0</v>
      </c>
      <c r="AE177" s="130">
        <v>0</v>
      </c>
      <c r="AF177" s="130">
        <v>151.99799377000761</v>
      </c>
      <c r="AG177" s="130">
        <v>613.81139062424893</v>
      </c>
      <c r="AH177" s="130">
        <v>1414.6996100344056</v>
      </c>
      <c r="AI177" s="130">
        <v>2569.1358018162973</v>
      </c>
      <c r="AJ177" s="130">
        <v>4053.6099096189473</v>
      </c>
      <c r="AK177" s="130">
        <v>5856.3492327066278</v>
      </c>
      <c r="AL177" s="130">
        <v>7938.7470786623326</v>
      </c>
      <c r="AM177" s="130">
        <v>10286.915188773277</v>
      </c>
      <c r="AN177" s="130">
        <v>12812.025405560285</v>
      </c>
      <c r="AO177" s="130">
        <v>15527.945123936635</v>
      </c>
      <c r="AP177" s="130">
        <v>18449.637053324026</v>
      </c>
      <c r="AQ177" s="130">
        <v>21617.79866866126</v>
      </c>
      <c r="AR177" s="130">
        <v>25019.79138422347</v>
      </c>
      <c r="AS177" s="130">
        <v>28654.937296351076</v>
      </c>
      <c r="AT177" s="130">
        <v>32522.751914183315</v>
      </c>
      <c r="AU177" s="130">
        <v>36639.598092622145</v>
      </c>
      <c r="AV177" s="130">
        <v>40974.078059670894</v>
      </c>
      <c r="AW177" s="130">
        <v>45565.186687986235</v>
      </c>
      <c r="AX177" s="130">
        <v>50316.575799967461</v>
      </c>
      <c r="AY177" s="130">
        <v>55272.934116608005</v>
      </c>
      <c r="AZ177" s="130">
        <v>60459.67207457748</v>
      </c>
    </row>
    <row r="178" spans="1:52">
      <c r="A178" s="103" t="s">
        <v>140</v>
      </c>
      <c r="B178" s="131">
        <v>0</v>
      </c>
      <c r="C178" s="131">
        <v>0</v>
      </c>
      <c r="D178" s="131">
        <v>0</v>
      </c>
      <c r="E178" s="131">
        <v>0</v>
      </c>
      <c r="F178" s="131">
        <v>0</v>
      </c>
      <c r="G178" s="131">
        <v>0</v>
      </c>
      <c r="H178" s="131">
        <v>0</v>
      </c>
      <c r="I178" s="131">
        <v>0</v>
      </c>
      <c r="J178" s="131">
        <v>0</v>
      </c>
      <c r="K178" s="131">
        <v>0</v>
      </c>
      <c r="L178" s="131">
        <v>0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0</v>
      </c>
      <c r="S178" s="131">
        <v>0</v>
      </c>
      <c r="T178" s="131">
        <v>0</v>
      </c>
      <c r="U178" s="131">
        <v>0</v>
      </c>
      <c r="V178" s="131">
        <v>0</v>
      </c>
      <c r="W178" s="131">
        <v>0</v>
      </c>
      <c r="X178" s="131">
        <v>0</v>
      </c>
      <c r="Y178" s="131">
        <v>0</v>
      </c>
      <c r="Z178" s="131">
        <v>0</v>
      </c>
      <c r="AA178" s="131">
        <v>0</v>
      </c>
      <c r="AB178" s="131">
        <v>0</v>
      </c>
      <c r="AC178" s="131">
        <v>0</v>
      </c>
      <c r="AD178" s="131">
        <v>0</v>
      </c>
      <c r="AE178" s="131">
        <v>0</v>
      </c>
      <c r="AF178" s="131">
        <v>69.520189053351203</v>
      </c>
      <c r="AG178" s="131">
        <v>300.4278299090966</v>
      </c>
      <c r="AH178" s="131">
        <v>736.28636149017893</v>
      </c>
      <c r="AI178" s="131">
        <v>1407.6621224316682</v>
      </c>
      <c r="AJ178" s="131">
        <v>2327.2063816149462</v>
      </c>
      <c r="AK178" s="131">
        <v>3512.0755904459734</v>
      </c>
      <c r="AL178" s="131">
        <v>4964.1159338000125</v>
      </c>
      <c r="AM178" s="131">
        <v>6698.1333219242379</v>
      </c>
      <c r="AN178" s="131">
        <v>8663.2463832081303</v>
      </c>
      <c r="AO178" s="131">
        <v>10873.717644541381</v>
      </c>
      <c r="AP178" s="131">
        <v>13339.268967303376</v>
      </c>
      <c r="AQ178" s="131">
        <v>16093.109164209083</v>
      </c>
      <c r="AR178" s="131">
        <v>19121.844704155763</v>
      </c>
      <c r="AS178" s="131">
        <v>22416.733907489986</v>
      </c>
      <c r="AT178" s="131">
        <v>25987.221258716196</v>
      </c>
      <c r="AU178" s="131">
        <v>29827.328358150651</v>
      </c>
      <c r="AV178" s="131">
        <v>33905.623648381741</v>
      </c>
      <c r="AW178" s="131">
        <v>38254.411934416195</v>
      </c>
      <c r="AX178" s="131">
        <v>42779.29807701931</v>
      </c>
      <c r="AY178" s="131">
        <v>47530.3738012752</v>
      </c>
      <c r="AZ178" s="131">
        <v>52501.286295660306</v>
      </c>
    </row>
    <row r="179" spans="1:52">
      <c r="A179" s="105" t="s">
        <v>146</v>
      </c>
      <c r="B179" s="122">
        <v>0</v>
      </c>
      <c r="C179" s="122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2.3637813790438016</v>
      </c>
      <c r="S179" s="122">
        <v>4.735890946666018</v>
      </c>
      <c r="T179" s="122">
        <v>9.4819777007182484</v>
      </c>
      <c r="U179" s="122">
        <v>15.390241659953183</v>
      </c>
      <c r="V179" s="122">
        <v>23.626377486639825</v>
      </c>
      <c r="W179" s="122">
        <v>23.474932892955227</v>
      </c>
      <c r="X179" s="122">
        <v>23.177638289045394</v>
      </c>
      <c r="Y179" s="122">
        <v>21.520399001389137</v>
      </c>
      <c r="Z179" s="122">
        <v>16.513391130694924</v>
      </c>
      <c r="AA179" s="122">
        <v>11.608319715974762</v>
      </c>
      <c r="AB179" s="122">
        <v>8.1596516642328538</v>
      </c>
      <c r="AC179" s="122">
        <v>3.9566792086186737</v>
      </c>
      <c r="AD179" s="122">
        <v>0</v>
      </c>
      <c r="AE179" s="122">
        <v>0</v>
      </c>
      <c r="AF179" s="122">
        <v>82.477804716656394</v>
      </c>
      <c r="AG179" s="122">
        <v>313.38356071515233</v>
      </c>
      <c r="AH179" s="122">
        <v>678.41324854422669</v>
      </c>
      <c r="AI179" s="122">
        <v>1161.4736793846293</v>
      </c>
      <c r="AJ179" s="122">
        <v>1726.4035280040011</v>
      </c>
      <c r="AK179" s="122">
        <v>2344.2736422606545</v>
      </c>
      <c r="AL179" s="122">
        <v>2974.6311448623201</v>
      </c>
      <c r="AM179" s="122">
        <v>3588.781866849039</v>
      </c>
      <c r="AN179" s="122">
        <v>4148.7790223521561</v>
      </c>
      <c r="AO179" s="122">
        <v>4654.2274793952538</v>
      </c>
      <c r="AP179" s="122">
        <v>5110.3680860206487</v>
      </c>
      <c r="AQ179" s="122">
        <v>5524.689504452178</v>
      </c>
      <c r="AR179" s="122">
        <v>5897.9466800677083</v>
      </c>
      <c r="AS179" s="122">
        <v>6238.2033888610886</v>
      </c>
      <c r="AT179" s="122">
        <v>6535.5306554671188</v>
      </c>
      <c r="AU179" s="122">
        <v>6812.2697344714925</v>
      </c>
      <c r="AV179" s="122">
        <v>7068.4544112891517</v>
      </c>
      <c r="AW179" s="122">
        <v>7310.774753570041</v>
      </c>
      <c r="AX179" s="122">
        <v>7537.2777229481535</v>
      </c>
      <c r="AY179" s="122">
        <v>7742.5603153328047</v>
      </c>
      <c r="AZ179" s="122">
        <v>7958.3857789171707</v>
      </c>
    </row>
    <row r="180" spans="1:5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</row>
    <row r="181" spans="1:52">
      <c r="A181" s="81" t="s">
        <v>115</v>
      </c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</row>
    <row r="182" spans="1:52">
      <c r="A182" s="97" t="s">
        <v>173</v>
      </c>
      <c r="B182" s="128">
        <v>451602.27583365235</v>
      </c>
      <c r="C182" s="128">
        <v>454490.04106434179</v>
      </c>
      <c r="D182" s="128">
        <v>447799.87801795464</v>
      </c>
      <c r="E182" s="128">
        <v>444529.38414705161</v>
      </c>
      <c r="F182" s="128">
        <v>454157.67721524404</v>
      </c>
      <c r="G182" s="128">
        <v>463484.70238087868</v>
      </c>
      <c r="H182" s="128">
        <v>477214.02677690779</v>
      </c>
      <c r="I182" s="128">
        <v>486365.87698689842</v>
      </c>
      <c r="J182" s="128">
        <v>505321.48856848199</v>
      </c>
      <c r="K182" s="128">
        <v>498194.40075087151</v>
      </c>
      <c r="L182" s="128">
        <v>502897.00041386345</v>
      </c>
      <c r="M182" s="128">
        <v>512478.0027032792</v>
      </c>
      <c r="N182" s="128">
        <v>519793.42861883767</v>
      </c>
      <c r="O182" s="128">
        <v>525935.89730185852</v>
      </c>
      <c r="P182" s="128">
        <v>534380.09085520636</v>
      </c>
      <c r="Q182" s="128">
        <v>544261.48886478855</v>
      </c>
      <c r="R182" s="128">
        <v>555786.92597339</v>
      </c>
      <c r="S182" s="128">
        <v>573305.86191911995</v>
      </c>
      <c r="T182" s="128">
        <v>589645.93686834874</v>
      </c>
      <c r="U182" s="128">
        <v>605317.64907608309</v>
      </c>
      <c r="V182" s="128">
        <v>618966.31970597594</v>
      </c>
      <c r="W182" s="128">
        <v>630978.17718538432</v>
      </c>
      <c r="X182" s="128">
        <v>642640.74452360161</v>
      </c>
      <c r="Y182" s="128">
        <v>654861.09975253441</v>
      </c>
      <c r="Z182" s="128">
        <v>665535.31551172549</v>
      </c>
      <c r="AA182" s="128">
        <v>679197.64853582939</v>
      </c>
      <c r="AB182" s="128">
        <v>692943.08690393437</v>
      </c>
      <c r="AC182" s="128">
        <v>707496.0182948733</v>
      </c>
      <c r="AD182" s="128">
        <v>720093.63825161825</v>
      </c>
      <c r="AE182" s="128">
        <v>732333.51397159032</v>
      </c>
      <c r="AF182" s="128">
        <v>744395.01821724221</v>
      </c>
      <c r="AG182" s="128">
        <v>756730.70254093758</v>
      </c>
      <c r="AH182" s="128">
        <v>768770.47695863037</v>
      </c>
      <c r="AI182" s="128">
        <v>781043.56393430964</v>
      </c>
      <c r="AJ182" s="128">
        <v>792442.39659057476</v>
      </c>
      <c r="AK182" s="128">
        <v>804233.28896578937</v>
      </c>
      <c r="AL182" s="128">
        <v>815227.13508474885</v>
      </c>
      <c r="AM182" s="128">
        <v>825638.37131493713</v>
      </c>
      <c r="AN182" s="128">
        <v>836486.74378612498</v>
      </c>
      <c r="AO182" s="128">
        <v>847468.73872355733</v>
      </c>
      <c r="AP182" s="128">
        <v>858167.17354655196</v>
      </c>
      <c r="AQ182" s="128">
        <v>868983.3054757124</v>
      </c>
      <c r="AR182" s="128">
        <v>879601.72396149114</v>
      </c>
      <c r="AS182" s="128">
        <v>890530.88474134041</v>
      </c>
      <c r="AT182" s="128">
        <v>901193.93789706682</v>
      </c>
      <c r="AU182" s="128">
        <v>912185.25765035604</v>
      </c>
      <c r="AV182" s="128">
        <v>922460.11326347536</v>
      </c>
      <c r="AW182" s="128">
        <v>933301.22803940775</v>
      </c>
      <c r="AX182" s="128">
        <v>944477.39503831009</v>
      </c>
      <c r="AY182" s="128">
        <v>955783.74128445005</v>
      </c>
      <c r="AZ182" s="128">
        <v>969401.96906688926</v>
      </c>
    </row>
    <row r="183" spans="1:52">
      <c r="A183" s="108" t="s">
        <v>116</v>
      </c>
      <c r="B183" s="130">
        <v>312713.79316390824</v>
      </c>
      <c r="C183" s="130">
        <v>308468.88607944158</v>
      </c>
      <c r="D183" s="130">
        <v>298123.48532880447</v>
      </c>
      <c r="E183" s="130">
        <v>291778.31435149547</v>
      </c>
      <c r="F183" s="130">
        <v>292706.53977899993</v>
      </c>
      <c r="G183" s="130">
        <v>297286.50492199999</v>
      </c>
      <c r="H183" s="130">
        <v>305039.89861599996</v>
      </c>
      <c r="I183" s="130">
        <v>307698.45699899993</v>
      </c>
      <c r="J183" s="130">
        <v>314174.94044399995</v>
      </c>
      <c r="K183" s="130">
        <v>300636.41833891696</v>
      </c>
      <c r="L183" s="130">
        <v>300906.18940240203</v>
      </c>
      <c r="M183" s="130">
        <v>306393.98409337999</v>
      </c>
      <c r="N183" s="130">
        <v>311066.95878564822</v>
      </c>
      <c r="O183" s="130">
        <v>314916.23435359698</v>
      </c>
      <c r="P183" s="130">
        <v>323013.44617924001</v>
      </c>
      <c r="Q183" s="130">
        <v>328225.04573775321</v>
      </c>
      <c r="R183" s="130">
        <v>335371.35920439428</v>
      </c>
      <c r="S183" s="130">
        <v>344008.71552848286</v>
      </c>
      <c r="T183" s="130">
        <v>352166.26234725758</v>
      </c>
      <c r="U183" s="130">
        <v>359326.07108345424</v>
      </c>
      <c r="V183" s="130">
        <v>365033.83768109797</v>
      </c>
      <c r="W183" s="130">
        <v>369570.21288882475</v>
      </c>
      <c r="X183" s="130">
        <v>373131.42639459245</v>
      </c>
      <c r="Y183" s="130">
        <v>377362.05955666339</v>
      </c>
      <c r="Z183" s="130">
        <v>381195.47140499461</v>
      </c>
      <c r="AA183" s="130">
        <v>386017.6024645259</v>
      </c>
      <c r="AB183" s="130">
        <v>390360.15392617346</v>
      </c>
      <c r="AC183" s="130">
        <v>394386.74396399222</v>
      </c>
      <c r="AD183" s="130">
        <v>397445.7867738785</v>
      </c>
      <c r="AE183" s="130">
        <v>400656.01913468586</v>
      </c>
      <c r="AF183" s="130">
        <v>404261.06921965966</v>
      </c>
      <c r="AG183" s="130">
        <v>407798.4250785308</v>
      </c>
      <c r="AH183" s="130">
        <v>410430.04563452088</v>
      </c>
      <c r="AI183" s="130">
        <v>414283.54529858468</v>
      </c>
      <c r="AJ183" s="130">
        <v>417798.7177305427</v>
      </c>
      <c r="AK183" s="130">
        <v>421382.87608286174</v>
      </c>
      <c r="AL183" s="130">
        <v>424661.03668496507</v>
      </c>
      <c r="AM183" s="130">
        <v>427357.78613584425</v>
      </c>
      <c r="AN183" s="130">
        <v>430554.39761513262</v>
      </c>
      <c r="AO183" s="130">
        <v>433929.13892235054</v>
      </c>
      <c r="AP183" s="130">
        <v>437032.4825802691</v>
      </c>
      <c r="AQ183" s="130">
        <v>440173.51842398208</v>
      </c>
      <c r="AR183" s="130">
        <v>442989.37747852184</v>
      </c>
      <c r="AS183" s="130">
        <v>445966.54258283443</v>
      </c>
      <c r="AT183" s="130">
        <v>448623.92809730693</v>
      </c>
      <c r="AU183" s="130">
        <v>451469.18601783016</v>
      </c>
      <c r="AV183" s="130">
        <v>453601.75552721543</v>
      </c>
      <c r="AW183" s="130">
        <v>456278.88455516909</v>
      </c>
      <c r="AX183" s="130">
        <v>459573.44129083958</v>
      </c>
      <c r="AY183" s="130">
        <v>462606.64108973998</v>
      </c>
      <c r="AZ183" s="130">
        <v>467109.39693179849</v>
      </c>
    </row>
    <row r="184" spans="1:52">
      <c r="A184" s="89" t="s">
        <v>132</v>
      </c>
      <c r="B184" s="131">
        <v>94958.094514693221</v>
      </c>
      <c r="C184" s="131">
        <v>89488.362473938483</v>
      </c>
      <c r="D184" s="131">
        <v>90636.007618145624</v>
      </c>
      <c r="E184" s="131">
        <v>90561.06636248478</v>
      </c>
      <c r="F184" s="131">
        <v>94453.223065712344</v>
      </c>
      <c r="G184" s="131">
        <v>89472.839564654336</v>
      </c>
      <c r="H184" s="131">
        <v>92990.896334144592</v>
      </c>
      <c r="I184" s="131">
        <v>99552.466277372063</v>
      </c>
      <c r="J184" s="131">
        <v>98017.076794046341</v>
      </c>
      <c r="K184" s="131">
        <v>88283.44526786865</v>
      </c>
      <c r="L184" s="131">
        <v>89161.156273435219</v>
      </c>
      <c r="M184" s="131">
        <v>89069.632095096473</v>
      </c>
      <c r="N184" s="131">
        <v>93793.007536626421</v>
      </c>
      <c r="O184" s="131">
        <v>92979.997326631594</v>
      </c>
      <c r="P184" s="131">
        <v>97173.339677932832</v>
      </c>
      <c r="Q184" s="131">
        <v>98021.66850736209</v>
      </c>
      <c r="R184" s="131">
        <v>100499.27979756158</v>
      </c>
      <c r="S184" s="131">
        <v>103190.86607421204</v>
      </c>
      <c r="T184" s="131">
        <v>105813.3410545127</v>
      </c>
      <c r="U184" s="131">
        <v>108114.52032333892</v>
      </c>
      <c r="V184" s="131">
        <v>109923.35492426321</v>
      </c>
      <c r="W184" s="131">
        <v>111280.24924222153</v>
      </c>
      <c r="X184" s="131">
        <v>112340.77458683391</v>
      </c>
      <c r="Y184" s="131">
        <v>113596.66794922817</v>
      </c>
      <c r="Z184" s="131">
        <v>114690.84177924421</v>
      </c>
      <c r="AA184" s="131">
        <v>116039.37605086474</v>
      </c>
      <c r="AB184" s="131">
        <v>117313.64136833968</v>
      </c>
      <c r="AC184" s="131">
        <v>118404.10148157999</v>
      </c>
      <c r="AD184" s="131">
        <v>119006.09614549566</v>
      </c>
      <c r="AE184" s="131">
        <v>119727.13311559818</v>
      </c>
      <c r="AF184" s="131">
        <v>120521.7415274972</v>
      </c>
      <c r="AG184" s="131">
        <v>121039.49887189385</v>
      </c>
      <c r="AH184" s="131">
        <v>121385.57609554718</v>
      </c>
      <c r="AI184" s="131">
        <v>122221.49884297152</v>
      </c>
      <c r="AJ184" s="131">
        <v>122860.99387510995</v>
      </c>
      <c r="AK184" s="131">
        <v>123439.09584981155</v>
      </c>
      <c r="AL184" s="131">
        <v>123977.95928243817</v>
      </c>
      <c r="AM184" s="131">
        <v>124020.36688303515</v>
      </c>
      <c r="AN184" s="131">
        <v>124116.45806860884</v>
      </c>
      <c r="AO184" s="131">
        <v>124061.62259327523</v>
      </c>
      <c r="AP184" s="131">
        <v>123822.96236251299</v>
      </c>
      <c r="AQ184" s="131">
        <v>123575.68545347397</v>
      </c>
      <c r="AR184" s="131">
        <v>123296.36771547748</v>
      </c>
      <c r="AS184" s="131">
        <v>122985.70947644506</v>
      </c>
      <c r="AT184" s="131">
        <v>122200.81245053803</v>
      </c>
      <c r="AU184" s="131">
        <v>121825.69358434444</v>
      </c>
      <c r="AV184" s="131">
        <v>120915.01504986752</v>
      </c>
      <c r="AW184" s="131">
        <v>119654.03323698491</v>
      </c>
      <c r="AX184" s="131">
        <v>118502.90827653723</v>
      </c>
      <c r="AY184" s="131">
        <v>116841.12215688344</v>
      </c>
      <c r="AZ184" s="131">
        <v>116011.86875787331</v>
      </c>
    </row>
    <row r="185" spans="1:52">
      <c r="A185" s="89" t="s">
        <v>154</v>
      </c>
      <c r="B185" s="131">
        <v>217755.69864921502</v>
      </c>
      <c r="C185" s="131">
        <v>218980.52360550308</v>
      </c>
      <c r="D185" s="131">
        <v>207487.47771065886</v>
      </c>
      <c r="E185" s="131">
        <v>201217.24798901071</v>
      </c>
      <c r="F185" s="131">
        <v>198253.31671328758</v>
      </c>
      <c r="G185" s="131">
        <v>207813.66535734563</v>
      </c>
      <c r="H185" s="131">
        <v>212049.00228185538</v>
      </c>
      <c r="I185" s="131">
        <v>208145.99072162787</v>
      </c>
      <c r="J185" s="131">
        <v>216157.86364995362</v>
      </c>
      <c r="K185" s="131">
        <v>212352.97307104833</v>
      </c>
      <c r="L185" s="131">
        <v>211745.03312896678</v>
      </c>
      <c r="M185" s="131">
        <v>217324.3519982835</v>
      </c>
      <c r="N185" s="131">
        <v>217273.9512490218</v>
      </c>
      <c r="O185" s="131">
        <v>221936.23702696539</v>
      </c>
      <c r="P185" s="131">
        <v>225840.10650130719</v>
      </c>
      <c r="Q185" s="131">
        <v>230203.37723039114</v>
      </c>
      <c r="R185" s="131">
        <v>234872.07940683272</v>
      </c>
      <c r="S185" s="131">
        <v>240817.84945427082</v>
      </c>
      <c r="T185" s="131">
        <v>246352.92129274487</v>
      </c>
      <c r="U185" s="131">
        <v>251211.55076011532</v>
      </c>
      <c r="V185" s="131">
        <v>255110.48275683474</v>
      </c>
      <c r="W185" s="131">
        <v>258289.9636466032</v>
      </c>
      <c r="X185" s="131">
        <v>260790.65180775852</v>
      </c>
      <c r="Y185" s="131">
        <v>263765.39160743519</v>
      </c>
      <c r="Z185" s="131">
        <v>266504.62962575041</v>
      </c>
      <c r="AA185" s="131">
        <v>269978.22641366115</v>
      </c>
      <c r="AB185" s="131">
        <v>273046.5125578338</v>
      </c>
      <c r="AC185" s="131">
        <v>275982.64248241222</v>
      </c>
      <c r="AD185" s="131">
        <v>278439.69062838284</v>
      </c>
      <c r="AE185" s="131">
        <v>280928.88601908769</v>
      </c>
      <c r="AF185" s="131">
        <v>283739.32769216248</v>
      </c>
      <c r="AG185" s="131">
        <v>286758.92620663694</v>
      </c>
      <c r="AH185" s="131">
        <v>289044.4695389737</v>
      </c>
      <c r="AI185" s="131">
        <v>292062.04645561316</v>
      </c>
      <c r="AJ185" s="131">
        <v>294937.72385543276</v>
      </c>
      <c r="AK185" s="131">
        <v>297943.78023305017</v>
      </c>
      <c r="AL185" s="131">
        <v>300683.07740252692</v>
      </c>
      <c r="AM185" s="131">
        <v>303337.41925280908</v>
      </c>
      <c r="AN185" s="131">
        <v>306437.93954652379</v>
      </c>
      <c r="AO185" s="131">
        <v>309867.51632907533</v>
      </c>
      <c r="AP185" s="131">
        <v>313209.5202177561</v>
      </c>
      <c r="AQ185" s="131">
        <v>316597.83297050814</v>
      </c>
      <c r="AR185" s="131">
        <v>319693.00976304436</v>
      </c>
      <c r="AS185" s="131">
        <v>322980.83310638939</v>
      </c>
      <c r="AT185" s="131">
        <v>326423.11564676889</v>
      </c>
      <c r="AU185" s="131">
        <v>329643.49243348575</v>
      </c>
      <c r="AV185" s="131">
        <v>332686.74047734792</v>
      </c>
      <c r="AW185" s="131">
        <v>336624.85131818417</v>
      </c>
      <c r="AX185" s="131">
        <v>341070.53301430232</v>
      </c>
      <c r="AY185" s="131">
        <v>345765.5189328565</v>
      </c>
      <c r="AZ185" s="131">
        <v>351097.52817392518</v>
      </c>
    </row>
    <row r="186" spans="1:52">
      <c r="A186" s="108" t="s">
        <v>117</v>
      </c>
      <c r="B186" s="130">
        <v>58796</v>
      </c>
      <c r="C186" s="130">
        <v>65126</v>
      </c>
      <c r="D186" s="130">
        <v>68005</v>
      </c>
      <c r="E186" s="130">
        <v>70661</v>
      </c>
      <c r="F186" s="130">
        <v>76111</v>
      </c>
      <c r="G186" s="130">
        <v>80113</v>
      </c>
      <c r="H186" s="130">
        <v>84315</v>
      </c>
      <c r="I186" s="130">
        <v>88695</v>
      </c>
      <c r="J186" s="130">
        <v>97603.000000000029</v>
      </c>
      <c r="K186" s="130">
        <v>104100</v>
      </c>
      <c r="L186" s="130">
        <v>105869.37834343799</v>
      </c>
      <c r="M186" s="130">
        <v>108738</v>
      </c>
      <c r="N186" s="130">
        <v>109804</v>
      </c>
      <c r="O186" s="130">
        <v>111668.00000000001</v>
      </c>
      <c r="P186" s="130">
        <v>110740</v>
      </c>
      <c r="Q186" s="130">
        <v>113672.99999999999</v>
      </c>
      <c r="R186" s="130">
        <v>114562.94439842906</v>
      </c>
      <c r="S186" s="130">
        <v>119767.08521436954</v>
      </c>
      <c r="T186" s="130">
        <v>124611.74187438221</v>
      </c>
      <c r="U186" s="130">
        <v>130130.40699907708</v>
      </c>
      <c r="V186" s="130">
        <v>135587.77230570125</v>
      </c>
      <c r="W186" s="130">
        <v>140974.56634577783</v>
      </c>
      <c r="X186" s="130">
        <v>147367.75467916863</v>
      </c>
      <c r="Y186" s="130">
        <v>153478.09020194036</v>
      </c>
      <c r="Z186" s="130">
        <v>158407.62926572846</v>
      </c>
      <c r="AA186" s="130">
        <v>165082.41660465611</v>
      </c>
      <c r="AB186" s="130">
        <v>172616.92247802316</v>
      </c>
      <c r="AC186" s="130">
        <v>181459.27308012795</v>
      </c>
      <c r="AD186" s="130">
        <v>189373.46329751861</v>
      </c>
      <c r="AE186" s="130">
        <v>196842.89810908589</v>
      </c>
      <c r="AF186" s="130">
        <v>203695.81368121196</v>
      </c>
      <c r="AG186" s="130">
        <v>210899.32576617112</v>
      </c>
      <c r="AH186" s="130">
        <v>218674.90240848548</v>
      </c>
      <c r="AI186" s="130">
        <v>225298.12303490311</v>
      </c>
      <c r="AJ186" s="130">
        <v>231343.89629591184</v>
      </c>
      <c r="AK186" s="130">
        <v>237643.53663134846</v>
      </c>
      <c r="AL186" s="130">
        <v>243416.18203243212</v>
      </c>
      <c r="AM186" s="130">
        <v>249153.74118840919</v>
      </c>
      <c r="AN186" s="130">
        <v>254813.59275948006</v>
      </c>
      <c r="AO186" s="130">
        <v>260395.50875277573</v>
      </c>
      <c r="AP186" s="130">
        <v>265925.76003908046</v>
      </c>
      <c r="AQ186" s="130">
        <v>271486.20914193633</v>
      </c>
      <c r="AR186" s="130">
        <v>277133.75424049783</v>
      </c>
      <c r="AS186" s="130">
        <v>282847.89270994416</v>
      </c>
      <c r="AT186" s="130">
        <v>288539.47287495586</v>
      </c>
      <c r="AU186" s="130">
        <v>294254.7726045684</v>
      </c>
      <c r="AV186" s="130">
        <v>299885.05169530283</v>
      </c>
      <c r="AW186" s="130">
        <v>305395.78542929457</v>
      </c>
      <c r="AX186" s="130">
        <v>310617.75449889095</v>
      </c>
      <c r="AY186" s="130">
        <v>316158.88966419012</v>
      </c>
      <c r="AZ186" s="130">
        <v>322466.74357667466</v>
      </c>
    </row>
    <row r="187" spans="1:52">
      <c r="A187" s="108" t="s">
        <v>118</v>
      </c>
      <c r="B187" s="130">
        <v>80092.482669744102</v>
      </c>
      <c r="C187" s="130">
        <v>80895.154984900233</v>
      </c>
      <c r="D187" s="130">
        <v>81671.392689150176</v>
      </c>
      <c r="E187" s="130">
        <v>82090.069795556119</v>
      </c>
      <c r="F187" s="130">
        <v>85340.137436244113</v>
      </c>
      <c r="G187" s="130">
        <v>86085.197458878698</v>
      </c>
      <c r="H187" s="130">
        <v>87859.128160907829</v>
      </c>
      <c r="I187" s="130">
        <v>89972.419987898509</v>
      </c>
      <c r="J187" s="130">
        <v>93543.54812448204</v>
      </c>
      <c r="K187" s="130">
        <v>93457.982411954523</v>
      </c>
      <c r="L187" s="130">
        <v>96121.432668023423</v>
      </c>
      <c r="M187" s="130">
        <v>97346.018609899213</v>
      </c>
      <c r="N187" s="130">
        <v>98922.469833189461</v>
      </c>
      <c r="O187" s="130">
        <v>99351.662948261495</v>
      </c>
      <c r="P187" s="130">
        <v>100626.64467596638</v>
      </c>
      <c r="Q187" s="130">
        <v>102363.4431270354</v>
      </c>
      <c r="R187" s="130">
        <v>105852.62237056663</v>
      </c>
      <c r="S187" s="130">
        <v>109530.06117626758</v>
      </c>
      <c r="T187" s="130">
        <v>112867.93264670896</v>
      </c>
      <c r="U187" s="130">
        <v>115861.17099355183</v>
      </c>
      <c r="V187" s="130">
        <v>118344.70971917672</v>
      </c>
      <c r="W187" s="130">
        <v>120433.39795078179</v>
      </c>
      <c r="X187" s="130">
        <v>122141.56344984047</v>
      </c>
      <c r="Y187" s="130">
        <v>124020.9499939307</v>
      </c>
      <c r="Z187" s="130">
        <v>125932.21484100244</v>
      </c>
      <c r="AA187" s="130">
        <v>128097.62946664741</v>
      </c>
      <c r="AB187" s="130">
        <v>129966.01049973775</v>
      </c>
      <c r="AC187" s="130">
        <v>131650.00125075303</v>
      </c>
      <c r="AD187" s="130">
        <v>133274.38818022123</v>
      </c>
      <c r="AE187" s="130">
        <v>134834.59672781863</v>
      </c>
      <c r="AF187" s="130">
        <v>136438.13531637064</v>
      </c>
      <c r="AG187" s="130">
        <v>138032.95169623572</v>
      </c>
      <c r="AH187" s="130">
        <v>139665.52891562408</v>
      </c>
      <c r="AI187" s="130">
        <v>141461.89560082185</v>
      </c>
      <c r="AJ187" s="130">
        <v>143299.78256412022</v>
      </c>
      <c r="AK187" s="130">
        <v>145206.8762515792</v>
      </c>
      <c r="AL187" s="130">
        <v>147149.91636735169</v>
      </c>
      <c r="AM187" s="130">
        <v>149126.8439906837</v>
      </c>
      <c r="AN187" s="130">
        <v>151118.75341151239</v>
      </c>
      <c r="AO187" s="130">
        <v>153144.091048431</v>
      </c>
      <c r="AP187" s="130">
        <v>155208.93092720228</v>
      </c>
      <c r="AQ187" s="130">
        <v>157323.57790979402</v>
      </c>
      <c r="AR187" s="130">
        <v>159478.59224247144</v>
      </c>
      <c r="AS187" s="130">
        <v>161716.44944856188</v>
      </c>
      <c r="AT187" s="130">
        <v>164030.53692480415</v>
      </c>
      <c r="AU187" s="130">
        <v>166461.29902795752</v>
      </c>
      <c r="AV187" s="130">
        <v>168973.3060409571</v>
      </c>
      <c r="AW187" s="130">
        <v>171626.55805494412</v>
      </c>
      <c r="AX187" s="130">
        <v>174286.19924857956</v>
      </c>
      <c r="AY187" s="130">
        <v>177018.21053051995</v>
      </c>
      <c r="AZ187" s="130">
        <v>179825.82855841605</v>
      </c>
    </row>
    <row r="188" spans="1:52">
      <c r="A188" s="97" t="s">
        <v>174</v>
      </c>
      <c r="B188" s="128">
        <v>405463.75464222394</v>
      </c>
      <c r="C188" s="128">
        <v>388048.30225225701</v>
      </c>
      <c r="D188" s="128">
        <v>385983.19255303103</v>
      </c>
      <c r="E188" s="128">
        <v>394375.26875462395</v>
      </c>
      <c r="F188" s="128">
        <v>419326.37026043306</v>
      </c>
      <c r="G188" s="128">
        <v>416024.18045013293</v>
      </c>
      <c r="H188" s="128">
        <v>438164.92025294504</v>
      </c>
      <c r="I188" s="128">
        <v>452000.00000000006</v>
      </c>
      <c r="J188" s="128">
        <v>442763</v>
      </c>
      <c r="K188" s="128">
        <v>363541</v>
      </c>
      <c r="L188" s="128">
        <v>393531</v>
      </c>
      <c r="M188" s="128">
        <v>422096.99999999988</v>
      </c>
      <c r="N188" s="128">
        <v>406661.00000000012</v>
      </c>
      <c r="O188" s="128">
        <v>406720.00000000006</v>
      </c>
      <c r="P188" s="128">
        <v>410824</v>
      </c>
      <c r="Q188" s="128">
        <v>417539.99999999994</v>
      </c>
      <c r="R188" s="128">
        <v>413915.77645407344</v>
      </c>
      <c r="S188" s="128">
        <v>428265.97650265659</v>
      </c>
      <c r="T188" s="128">
        <v>441376.63869363326</v>
      </c>
      <c r="U188" s="128">
        <v>452209.91522310517</v>
      </c>
      <c r="V188" s="128">
        <v>461581.33974188392</v>
      </c>
      <c r="W188" s="128">
        <v>470146.31261044927</v>
      </c>
      <c r="X188" s="128">
        <v>478042.76623499551</v>
      </c>
      <c r="Y188" s="128">
        <v>485218.86262032448</v>
      </c>
      <c r="Z188" s="128">
        <v>492150.76100312395</v>
      </c>
      <c r="AA188" s="128">
        <v>499181.96242935891</v>
      </c>
      <c r="AB188" s="128">
        <v>505885.45831654139</v>
      </c>
      <c r="AC188" s="128">
        <v>512575.95055932424</v>
      </c>
      <c r="AD188" s="128">
        <v>519211.29859154217</v>
      </c>
      <c r="AE188" s="128">
        <v>525845.558074806</v>
      </c>
      <c r="AF188" s="128">
        <v>532381.5323271458</v>
      </c>
      <c r="AG188" s="128">
        <v>538232.10065193707</v>
      </c>
      <c r="AH188" s="128">
        <v>543839.41369626229</v>
      </c>
      <c r="AI188" s="128">
        <v>549595.84585636912</v>
      </c>
      <c r="AJ188" s="128">
        <v>555308.38912928756</v>
      </c>
      <c r="AK188" s="128">
        <v>561042.29153780732</v>
      </c>
      <c r="AL188" s="128">
        <v>566742.44284541311</v>
      </c>
      <c r="AM188" s="128">
        <v>572579.7761990719</v>
      </c>
      <c r="AN188" s="128">
        <v>578504.77675527032</v>
      </c>
      <c r="AO188" s="128">
        <v>584509.27877510502</v>
      </c>
      <c r="AP188" s="128">
        <v>590601.22703369404</v>
      </c>
      <c r="AQ188" s="128">
        <v>596772.40424829163</v>
      </c>
      <c r="AR188" s="128">
        <v>603092.20054131362</v>
      </c>
      <c r="AS188" s="128">
        <v>609520.81479208358</v>
      </c>
      <c r="AT188" s="128">
        <v>615851.39320016163</v>
      </c>
      <c r="AU188" s="128">
        <v>622317.31130481057</v>
      </c>
      <c r="AV188" s="128">
        <v>628725.6541070143</v>
      </c>
      <c r="AW188" s="128">
        <v>635261.69824812794</v>
      </c>
      <c r="AX188" s="128">
        <v>641693.31005809898</v>
      </c>
      <c r="AY188" s="128">
        <v>648088.96463366225</v>
      </c>
      <c r="AZ188" s="128">
        <v>654512.16305727884</v>
      </c>
    </row>
    <row r="189" spans="1:52">
      <c r="A189" s="109" t="s">
        <v>132</v>
      </c>
      <c r="B189" s="131">
        <v>103387.34686691964</v>
      </c>
      <c r="C189" s="131">
        <v>99899.293581711492</v>
      </c>
      <c r="D189" s="131">
        <v>101876.02772437515</v>
      </c>
      <c r="E189" s="131">
        <v>112030.11889715833</v>
      </c>
      <c r="F189" s="131">
        <v>124146.69541196451</v>
      </c>
      <c r="G189" s="131">
        <v>121499.196080329</v>
      </c>
      <c r="H189" s="131">
        <v>124292.92904935892</v>
      </c>
      <c r="I189" s="131">
        <v>127363.96339880266</v>
      </c>
      <c r="J189" s="131">
        <v>126039.3627863608</v>
      </c>
      <c r="K189" s="131">
        <v>105303.74321560992</v>
      </c>
      <c r="L189" s="131">
        <v>112231.90125764391</v>
      </c>
      <c r="M189" s="131">
        <v>124409.22157856738</v>
      </c>
      <c r="N189" s="131">
        <v>121226.69132282396</v>
      </c>
      <c r="O189" s="131">
        <v>116797.67805865857</v>
      </c>
      <c r="P189" s="131">
        <v>115280.35929938723</v>
      </c>
      <c r="Q189" s="131">
        <v>112537.44252446789</v>
      </c>
      <c r="R189" s="131">
        <v>107371.19075913039</v>
      </c>
      <c r="S189" s="131">
        <v>110498.15969743879</v>
      </c>
      <c r="T189" s="131">
        <v>110995.23798386028</v>
      </c>
      <c r="U189" s="131">
        <v>111491.02239506012</v>
      </c>
      <c r="V189" s="131">
        <v>111830.81033099648</v>
      </c>
      <c r="W189" s="131">
        <v>112489.11126656973</v>
      </c>
      <c r="X189" s="131">
        <v>113142.87965177493</v>
      </c>
      <c r="Y189" s="131">
        <v>114089.44755640576</v>
      </c>
      <c r="Z189" s="131">
        <v>114881.36454110283</v>
      </c>
      <c r="AA189" s="131">
        <v>115605.75217969263</v>
      </c>
      <c r="AB189" s="131">
        <v>116536.28206420477</v>
      </c>
      <c r="AC189" s="131">
        <v>117079.25884062264</v>
      </c>
      <c r="AD189" s="131">
        <v>118153.2493756089</v>
      </c>
      <c r="AE189" s="131">
        <v>119189.10085561703</v>
      </c>
      <c r="AF189" s="131">
        <v>120482.4509302268</v>
      </c>
      <c r="AG189" s="131">
        <v>120803.51292387706</v>
      </c>
      <c r="AH189" s="131">
        <v>121492.26918442786</v>
      </c>
      <c r="AI189" s="131">
        <v>122616.37831483134</v>
      </c>
      <c r="AJ189" s="131">
        <v>123286.93429822015</v>
      </c>
      <c r="AK189" s="131">
        <v>124096.20131345367</v>
      </c>
      <c r="AL189" s="131">
        <v>124999.64386547494</v>
      </c>
      <c r="AM189" s="131">
        <v>125321.67001104416</v>
      </c>
      <c r="AN189" s="131">
        <v>125868.93367428998</v>
      </c>
      <c r="AO189" s="131">
        <v>126173.49998390807</v>
      </c>
      <c r="AP189" s="131">
        <v>126448.95021738688</v>
      </c>
      <c r="AQ189" s="131">
        <v>126866.2542780615</v>
      </c>
      <c r="AR189" s="131">
        <v>127254.60321391674</v>
      </c>
      <c r="AS189" s="131">
        <v>127408.64713677534</v>
      </c>
      <c r="AT189" s="131">
        <v>128003.96635090592</v>
      </c>
      <c r="AU189" s="131">
        <v>127976.19388095172</v>
      </c>
      <c r="AV189" s="131">
        <v>128252.30771697299</v>
      </c>
      <c r="AW189" s="131">
        <v>127007.4979986439</v>
      </c>
      <c r="AX189" s="131">
        <v>125715.85750119899</v>
      </c>
      <c r="AY189" s="131">
        <v>124414.81459597645</v>
      </c>
      <c r="AZ189" s="131">
        <v>122981.09169735329</v>
      </c>
    </row>
    <row r="190" spans="1:52">
      <c r="A190" s="110" t="s">
        <v>154</v>
      </c>
      <c r="B190" s="122">
        <v>302076.40777530428</v>
      </c>
      <c r="C190" s="122">
        <v>288149.00867054553</v>
      </c>
      <c r="D190" s="122">
        <v>284107.16482865589</v>
      </c>
      <c r="E190" s="122">
        <v>282345.14985746564</v>
      </c>
      <c r="F190" s="122">
        <v>295179.67484846857</v>
      </c>
      <c r="G190" s="122">
        <v>294524.98436980392</v>
      </c>
      <c r="H190" s="122">
        <v>313871.99120358611</v>
      </c>
      <c r="I190" s="122">
        <v>324636.03660119738</v>
      </c>
      <c r="J190" s="122">
        <v>316723.63721363922</v>
      </c>
      <c r="K190" s="122">
        <v>258237.25678439008</v>
      </c>
      <c r="L190" s="122">
        <v>281299.09874235606</v>
      </c>
      <c r="M190" s="122">
        <v>297687.77842143254</v>
      </c>
      <c r="N190" s="122">
        <v>285434.30867717613</v>
      </c>
      <c r="O190" s="122">
        <v>289922.32194134151</v>
      </c>
      <c r="P190" s="122">
        <v>295543.6407006128</v>
      </c>
      <c r="Q190" s="122">
        <v>305002.55747553206</v>
      </c>
      <c r="R190" s="122">
        <v>306544.58569494303</v>
      </c>
      <c r="S190" s="122">
        <v>317767.81680521782</v>
      </c>
      <c r="T190" s="122">
        <v>330381.40070977301</v>
      </c>
      <c r="U190" s="122">
        <v>340718.89282804506</v>
      </c>
      <c r="V190" s="122">
        <v>349750.52941088745</v>
      </c>
      <c r="W190" s="122">
        <v>357657.20134387951</v>
      </c>
      <c r="X190" s="122">
        <v>364899.88658322056</v>
      </c>
      <c r="Y190" s="122">
        <v>371129.41506391874</v>
      </c>
      <c r="Z190" s="122">
        <v>377269.3964620211</v>
      </c>
      <c r="AA190" s="122">
        <v>383576.2102496663</v>
      </c>
      <c r="AB190" s="122">
        <v>389349.17625233665</v>
      </c>
      <c r="AC190" s="122">
        <v>395496.69171870156</v>
      </c>
      <c r="AD190" s="122">
        <v>401058.04921593331</v>
      </c>
      <c r="AE190" s="122">
        <v>406656.45721918897</v>
      </c>
      <c r="AF190" s="122">
        <v>411899.08139691903</v>
      </c>
      <c r="AG190" s="122">
        <v>417428.58772806003</v>
      </c>
      <c r="AH190" s="122">
        <v>422347.14451183437</v>
      </c>
      <c r="AI190" s="122">
        <v>426979.46754153783</v>
      </c>
      <c r="AJ190" s="122">
        <v>432021.45483106736</v>
      </c>
      <c r="AK190" s="122">
        <v>436946.0902243536</v>
      </c>
      <c r="AL190" s="122">
        <v>441742.7989799382</v>
      </c>
      <c r="AM190" s="122">
        <v>447258.10618802771</v>
      </c>
      <c r="AN190" s="122">
        <v>452635.84308098035</v>
      </c>
      <c r="AO190" s="122">
        <v>458335.77879119694</v>
      </c>
      <c r="AP190" s="122">
        <v>464152.27681630722</v>
      </c>
      <c r="AQ190" s="122">
        <v>469906.14997023018</v>
      </c>
      <c r="AR190" s="122">
        <v>475837.59732739686</v>
      </c>
      <c r="AS190" s="122">
        <v>482112.16765530821</v>
      </c>
      <c r="AT190" s="122">
        <v>487847.42684925569</v>
      </c>
      <c r="AU190" s="122">
        <v>494341.11742385884</v>
      </c>
      <c r="AV190" s="122">
        <v>500473.34639004135</v>
      </c>
      <c r="AW190" s="122">
        <v>508254.2002494841</v>
      </c>
      <c r="AX190" s="122">
        <v>515977.45255690004</v>
      </c>
      <c r="AY190" s="122">
        <v>523674.15003768582</v>
      </c>
      <c r="AZ190" s="122">
        <v>531531.07135992555</v>
      </c>
    </row>
    <row r="191" spans="1:5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</row>
    <row r="192" spans="1:52">
      <c r="A192" s="81" t="s">
        <v>119</v>
      </c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</row>
    <row r="193" spans="1:52">
      <c r="A193" s="97" t="s">
        <v>173</v>
      </c>
      <c r="B193" s="128">
        <v>1130957.6696290753</v>
      </c>
      <c r="C193" s="128">
        <v>1101918.5572242734</v>
      </c>
      <c r="D193" s="128">
        <v>1085945.9556826809</v>
      </c>
      <c r="E193" s="128">
        <v>1108841.5446486888</v>
      </c>
      <c r="F193" s="128">
        <v>1246239.9310140004</v>
      </c>
      <c r="G193" s="128">
        <v>1342624.9617049396</v>
      </c>
      <c r="H193" s="128">
        <v>1392959.3701531985</v>
      </c>
      <c r="I193" s="128">
        <v>1518371.3658825643</v>
      </c>
      <c r="J193" s="128">
        <v>1515215.4545028978</v>
      </c>
      <c r="K193" s="128">
        <v>1438136.0292857392</v>
      </c>
      <c r="L193" s="128">
        <v>1425645.2401431217</v>
      </c>
      <c r="M193" s="128">
        <v>1502233.6531085232</v>
      </c>
      <c r="N193" s="128">
        <v>1517082.8840823886</v>
      </c>
      <c r="O193" s="128">
        <v>1556679.8936868738</v>
      </c>
      <c r="P193" s="128">
        <v>1623316.4444816671</v>
      </c>
      <c r="Q193" s="128">
        <v>1695992.9230325993</v>
      </c>
      <c r="R193" s="128">
        <v>1786905.189955926</v>
      </c>
      <c r="S193" s="128">
        <v>1881949.4161067624</v>
      </c>
      <c r="T193" s="128">
        <v>1971280.0556774093</v>
      </c>
      <c r="U193" s="128">
        <v>2053855.8883511836</v>
      </c>
      <c r="V193" s="128">
        <v>2127902.4473983683</v>
      </c>
      <c r="W193" s="128">
        <v>2198695.8738234225</v>
      </c>
      <c r="X193" s="128">
        <v>2267695.6212492539</v>
      </c>
      <c r="Y193" s="128">
        <v>2331401.4997434099</v>
      </c>
      <c r="Z193" s="128">
        <v>2393563.8239778168</v>
      </c>
      <c r="AA193" s="128">
        <v>2452327.9011685285</v>
      </c>
      <c r="AB193" s="128">
        <v>2508162.8617961975</v>
      </c>
      <c r="AC193" s="128">
        <v>2562714.7570009725</v>
      </c>
      <c r="AD193" s="128">
        <v>2620246.0929604732</v>
      </c>
      <c r="AE193" s="128">
        <v>2680935.2811803771</v>
      </c>
      <c r="AF193" s="128">
        <v>2736403.2710299813</v>
      </c>
      <c r="AG193" s="128">
        <v>2791595.5893688882</v>
      </c>
      <c r="AH193" s="128">
        <v>2849867.3544040779</v>
      </c>
      <c r="AI193" s="128">
        <v>2899087.4252347834</v>
      </c>
      <c r="AJ193" s="128">
        <v>2951239.393855792</v>
      </c>
      <c r="AK193" s="128">
        <v>3000217.4983442225</v>
      </c>
      <c r="AL193" s="128">
        <v>3052486.2535993047</v>
      </c>
      <c r="AM193" s="128">
        <v>3110000.2393910028</v>
      </c>
      <c r="AN193" s="128">
        <v>3161199.7403082401</v>
      </c>
      <c r="AO193" s="128">
        <v>3213304.8308395082</v>
      </c>
      <c r="AP193" s="128">
        <v>3268746.7098546149</v>
      </c>
      <c r="AQ193" s="128">
        <v>3324453.0545078861</v>
      </c>
      <c r="AR193" s="128">
        <v>3385047.2254048977</v>
      </c>
      <c r="AS193" s="128">
        <v>3443139.9896677425</v>
      </c>
      <c r="AT193" s="128">
        <v>3501622.7443672558</v>
      </c>
      <c r="AU193" s="128">
        <v>3557580.6470858776</v>
      </c>
      <c r="AV193" s="128">
        <v>3620640.136047862</v>
      </c>
      <c r="AW193" s="128">
        <v>3679363.5215108935</v>
      </c>
      <c r="AX193" s="128">
        <v>3729115.321817846</v>
      </c>
      <c r="AY193" s="128">
        <v>3791748.5372797716</v>
      </c>
      <c r="AZ193" s="128">
        <v>3842546.3384619667</v>
      </c>
    </row>
    <row r="194" spans="1:52">
      <c r="A194" s="108" t="s">
        <v>120</v>
      </c>
      <c r="B194" s="130">
        <v>92291.247015297486</v>
      </c>
      <c r="C194" s="130">
        <v>91191.361403363655</v>
      </c>
      <c r="D194" s="130">
        <v>90645.116791834182</v>
      </c>
      <c r="E194" s="130">
        <v>93155.47750879114</v>
      </c>
      <c r="F194" s="130">
        <v>97875.061863274299</v>
      </c>
      <c r="G194" s="130">
        <v>102013.1741677168</v>
      </c>
      <c r="H194" s="130">
        <v>105315.34969986462</v>
      </c>
      <c r="I194" s="130">
        <v>110317.55806036395</v>
      </c>
      <c r="J194" s="130">
        <v>105683.32508993949</v>
      </c>
      <c r="K194" s="130">
        <v>100227.37170072366</v>
      </c>
      <c r="L194" s="130">
        <v>101496.75054167997</v>
      </c>
      <c r="M194" s="130">
        <v>103148.56484483917</v>
      </c>
      <c r="N194" s="130">
        <v>97889.92472442922</v>
      </c>
      <c r="O194" s="130">
        <v>92393.968620263491</v>
      </c>
      <c r="P194" s="130">
        <v>92761.606924854714</v>
      </c>
      <c r="Q194" s="130">
        <v>97197.878817370802</v>
      </c>
      <c r="R194" s="130">
        <v>102426.97513613451</v>
      </c>
      <c r="S194" s="130">
        <v>105643.4552312626</v>
      </c>
      <c r="T194" s="130">
        <v>108791.93155208205</v>
      </c>
      <c r="U194" s="130">
        <v>111660.34772480864</v>
      </c>
      <c r="V194" s="130">
        <v>114258.48754671469</v>
      </c>
      <c r="W194" s="130">
        <v>116847.56723372613</v>
      </c>
      <c r="X194" s="130">
        <v>119387.40620377369</v>
      </c>
      <c r="Y194" s="130">
        <v>121604.5629347662</v>
      </c>
      <c r="Z194" s="130">
        <v>124077.2719524663</v>
      </c>
      <c r="AA194" s="130">
        <v>126909.69409035869</v>
      </c>
      <c r="AB194" s="130">
        <v>129380.74954004296</v>
      </c>
      <c r="AC194" s="130">
        <v>131561.13012532232</v>
      </c>
      <c r="AD194" s="130">
        <v>133953.43210760347</v>
      </c>
      <c r="AE194" s="130">
        <v>136367.08184755742</v>
      </c>
      <c r="AF194" s="130">
        <v>138803.26266242308</v>
      </c>
      <c r="AG194" s="130">
        <v>141209.28370493234</v>
      </c>
      <c r="AH194" s="130">
        <v>143690.29889435909</v>
      </c>
      <c r="AI194" s="130">
        <v>146235.91740395501</v>
      </c>
      <c r="AJ194" s="130">
        <v>148933.26646082345</v>
      </c>
      <c r="AK194" s="130">
        <v>151675.87083217723</v>
      </c>
      <c r="AL194" s="130">
        <v>154456.72939135568</v>
      </c>
      <c r="AM194" s="130">
        <v>157286.2871186788</v>
      </c>
      <c r="AN194" s="130">
        <v>160154.30477161836</v>
      </c>
      <c r="AO194" s="130">
        <v>163047.84427473194</v>
      </c>
      <c r="AP194" s="130">
        <v>166067.31962163639</v>
      </c>
      <c r="AQ194" s="130">
        <v>169148.94403961956</v>
      </c>
      <c r="AR194" s="130">
        <v>172340.8773137228</v>
      </c>
      <c r="AS194" s="130">
        <v>175620.00490289292</v>
      </c>
      <c r="AT194" s="130">
        <v>178992.33481085926</v>
      </c>
      <c r="AU194" s="130">
        <v>182455.80940479971</v>
      </c>
      <c r="AV194" s="130">
        <v>186048.0062766817</v>
      </c>
      <c r="AW194" s="130">
        <v>189672.19815302215</v>
      </c>
      <c r="AX194" s="130">
        <v>193332.35603615845</v>
      </c>
      <c r="AY194" s="130">
        <v>197199.49449205465</v>
      </c>
      <c r="AZ194" s="130">
        <v>201012.92310620737</v>
      </c>
    </row>
    <row r="195" spans="1:52">
      <c r="A195" s="89" t="s">
        <v>156</v>
      </c>
      <c r="B195" s="131">
        <v>92291.247015297486</v>
      </c>
      <c r="C195" s="131">
        <v>91191.361403363655</v>
      </c>
      <c r="D195" s="131">
        <v>90645.116791834182</v>
      </c>
      <c r="E195" s="131">
        <v>93155.47750879114</v>
      </c>
      <c r="F195" s="131">
        <v>97875.061863274299</v>
      </c>
      <c r="G195" s="131">
        <v>102013.1741677168</v>
      </c>
      <c r="H195" s="131">
        <v>105315.34969986462</v>
      </c>
      <c r="I195" s="131">
        <v>110317.55806036395</v>
      </c>
      <c r="J195" s="131">
        <v>105683.32508993949</v>
      </c>
      <c r="K195" s="131">
        <v>100227.37170072366</v>
      </c>
      <c r="L195" s="131">
        <v>101496.75054167997</v>
      </c>
      <c r="M195" s="131">
        <v>103148.56484483917</v>
      </c>
      <c r="N195" s="131">
        <v>97889.92472442922</v>
      </c>
      <c r="O195" s="131">
        <v>92393.968620263491</v>
      </c>
      <c r="P195" s="131">
        <v>92761.606924854714</v>
      </c>
      <c r="Q195" s="131">
        <v>97197.878817370802</v>
      </c>
      <c r="R195" s="131">
        <v>102426.97435610117</v>
      </c>
      <c r="S195" s="131">
        <v>105643.45288268881</v>
      </c>
      <c r="T195" s="131">
        <v>108791.92419927102</v>
      </c>
      <c r="U195" s="131">
        <v>111660.32981647854</v>
      </c>
      <c r="V195" s="131">
        <v>114258.45204901123</v>
      </c>
      <c r="W195" s="131">
        <v>116847.50453752094</v>
      </c>
      <c r="X195" s="131">
        <v>119387.29326355549</v>
      </c>
      <c r="Y195" s="131">
        <v>121604.37123157544</v>
      </c>
      <c r="Z195" s="131">
        <v>124076.94956899945</v>
      </c>
      <c r="AA195" s="131">
        <v>126909.15157272336</v>
      </c>
      <c r="AB195" s="131">
        <v>129379.886289281</v>
      </c>
      <c r="AC195" s="131">
        <v>131559.82696151655</v>
      </c>
      <c r="AD195" s="131">
        <v>133951.32862281002</v>
      </c>
      <c r="AE195" s="131">
        <v>136363.68987957863</v>
      </c>
      <c r="AF195" s="131">
        <v>138797.70080790255</v>
      </c>
      <c r="AG195" s="131">
        <v>141200.41800407512</v>
      </c>
      <c r="AH195" s="131">
        <v>143675.33028084593</v>
      </c>
      <c r="AI195" s="131">
        <v>146209.56482445114</v>
      </c>
      <c r="AJ195" s="131">
        <v>148889.0029197913</v>
      </c>
      <c r="AK195" s="131">
        <v>151600.8495971541</v>
      </c>
      <c r="AL195" s="131">
        <v>154332.51191050574</v>
      </c>
      <c r="AM195" s="131">
        <v>157081.35802705507</v>
      </c>
      <c r="AN195" s="131">
        <v>159785.01703227512</v>
      </c>
      <c r="AO195" s="131">
        <v>162484.60710914273</v>
      </c>
      <c r="AP195" s="131">
        <v>165200.57015572034</v>
      </c>
      <c r="AQ195" s="131">
        <v>167876.37936972608</v>
      </c>
      <c r="AR195" s="131">
        <v>170498.03684331651</v>
      </c>
      <c r="AS195" s="131">
        <v>172943.51897734005</v>
      </c>
      <c r="AT195" s="131">
        <v>175190.5842233146</v>
      </c>
      <c r="AU195" s="131">
        <v>177084.11360908055</v>
      </c>
      <c r="AV195" s="131">
        <v>178723.30248798247</v>
      </c>
      <c r="AW195" s="131">
        <v>179866.86800548364</v>
      </c>
      <c r="AX195" s="131">
        <v>180416.80930811242</v>
      </c>
      <c r="AY195" s="131">
        <v>180633.67740040974</v>
      </c>
      <c r="AZ195" s="131">
        <v>180378.51435441955</v>
      </c>
    </row>
    <row r="196" spans="1:52">
      <c r="A196" s="89" t="s">
        <v>157</v>
      </c>
      <c r="B196" s="131">
        <v>0</v>
      </c>
      <c r="C196" s="131">
        <v>0</v>
      </c>
      <c r="D196" s="131">
        <v>0</v>
      </c>
      <c r="E196" s="131">
        <v>0</v>
      </c>
      <c r="F196" s="131">
        <v>0</v>
      </c>
      <c r="G196" s="131">
        <v>0</v>
      </c>
      <c r="H196" s="131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131">
        <v>0</v>
      </c>
      <c r="O196" s="131">
        <v>0</v>
      </c>
      <c r="P196" s="131">
        <v>0</v>
      </c>
      <c r="Q196" s="131">
        <v>0</v>
      </c>
      <c r="R196" s="131">
        <v>7.8003333658788556E-4</v>
      </c>
      <c r="S196" s="131">
        <v>2.3485737958335228E-3</v>
      </c>
      <c r="T196" s="131">
        <v>7.3528110338829727E-3</v>
      </c>
      <c r="U196" s="131">
        <v>1.7908330102640091E-2</v>
      </c>
      <c r="V196" s="131">
        <v>3.5497703458161958E-2</v>
      </c>
      <c r="W196" s="131">
        <v>6.2696205196872287E-2</v>
      </c>
      <c r="X196" s="131">
        <v>0.11294021819167363</v>
      </c>
      <c r="Y196" s="131">
        <v>0.19170319076728706</v>
      </c>
      <c r="Z196" s="131">
        <v>0.32238346683888658</v>
      </c>
      <c r="AA196" s="131">
        <v>0.54251763533572994</v>
      </c>
      <c r="AB196" s="131">
        <v>0.86325076195662076</v>
      </c>
      <c r="AC196" s="131">
        <v>1.30316380576901</v>
      </c>
      <c r="AD196" s="131">
        <v>2.1034847934356735</v>
      </c>
      <c r="AE196" s="131">
        <v>3.3919679787907331</v>
      </c>
      <c r="AF196" s="131">
        <v>5.5618545205228216</v>
      </c>
      <c r="AG196" s="131">
        <v>8.8657008572286333</v>
      </c>
      <c r="AH196" s="131">
        <v>14.96861351316379</v>
      </c>
      <c r="AI196" s="131">
        <v>26.352579503866036</v>
      </c>
      <c r="AJ196" s="131">
        <v>44.26354103215369</v>
      </c>
      <c r="AK196" s="131">
        <v>75.021235023124163</v>
      </c>
      <c r="AL196" s="131">
        <v>124.21748084993861</v>
      </c>
      <c r="AM196" s="131">
        <v>204.92909162373496</v>
      </c>
      <c r="AN196" s="131">
        <v>369.28773934322868</v>
      </c>
      <c r="AO196" s="131">
        <v>563.23716558919364</v>
      </c>
      <c r="AP196" s="131">
        <v>866.7494659160385</v>
      </c>
      <c r="AQ196" s="131">
        <v>1272.5646698934604</v>
      </c>
      <c r="AR196" s="131">
        <v>1842.8404704062777</v>
      </c>
      <c r="AS196" s="131">
        <v>2676.4859255528577</v>
      </c>
      <c r="AT196" s="131">
        <v>3801.7505875446736</v>
      </c>
      <c r="AU196" s="131">
        <v>5371.6957957191589</v>
      </c>
      <c r="AV196" s="131">
        <v>7324.7037886992275</v>
      </c>
      <c r="AW196" s="131">
        <v>9805.3301475385069</v>
      </c>
      <c r="AX196" s="131">
        <v>12915.546728046042</v>
      </c>
      <c r="AY196" s="131">
        <v>16565.817091644905</v>
      </c>
      <c r="AZ196" s="131">
        <v>20634.408751787829</v>
      </c>
    </row>
    <row r="197" spans="1:52">
      <c r="A197" s="89" t="s">
        <v>158</v>
      </c>
      <c r="B197" s="131">
        <v>0</v>
      </c>
      <c r="C197" s="131">
        <v>0</v>
      </c>
      <c r="D197" s="131">
        <v>0</v>
      </c>
      <c r="E197" s="131">
        <v>0</v>
      </c>
      <c r="F197" s="131">
        <v>0</v>
      </c>
      <c r="G197" s="131">
        <v>0</v>
      </c>
      <c r="H197" s="131">
        <v>0</v>
      </c>
      <c r="I197" s="131">
        <v>0</v>
      </c>
      <c r="J197" s="131">
        <v>0</v>
      </c>
      <c r="K197" s="131">
        <v>0</v>
      </c>
      <c r="L197" s="131">
        <v>0</v>
      </c>
      <c r="M197" s="131">
        <v>0</v>
      </c>
      <c r="N197" s="131">
        <v>0</v>
      </c>
      <c r="O197" s="131">
        <v>0</v>
      </c>
      <c r="P197" s="131">
        <v>0</v>
      </c>
      <c r="Q197" s="131">
        <v>0</v>
      </c>
      <c r="R197" s="131">
        <v>0</v>
      </c>
      <c r="S197" s="131">
        <v>0</v>
      </c>
      <c r="T197" s="131">
        <v>0</v>
      </c>
      <c r="U197" s="131">
        <v>0</v>
      </c>
      <c r="V197" s="131">
        <v>0</v>
      </c>
      <c r="W197" s="131">
        <v>0</v>
      </c>
      <c r="X197" s="131">
        <v>0</v>
      </c>
      <c r="Y197" s="131">
        <v>0</v>
      </c>
      <c r="Z197" s="131">
        <v>0</v>
      </c>
      <c r="AA197" s="131">
        <v>0</v>
      </c>
      <c r="AB197" s="131">
        <v>0</v>
      </c>
      <c r="AC197" s="131">
        <v>0</v>
      </c>
      <c r="AD197" s="131">
        <v>0</v>
      </c>
      <c r="AE197" s="131">
        <v>0</v>
      </c>
      <c r="AF197" s="131">
        <v>0</v>
      </c>
      <c r="AG197" s="131">
        <v>0</v>
      </c>
      <c r="AH197" s="131">
        <v>0</v>
      </c>
      <c r="AI197" s="131">
        <v>0</v>
      </c>
      <c r="AJ197" s="131">
        <v>0</v>
      </c>
      <c r="AK197" s="131">
        <v>0</v>
      </c>
      <c r="AL197" s="131">
        <v>0</v>
      </c>
      <c r="AM197" s="131">
        <v>0</v>
      </c>
      <c r="AN197" s="131">
        <v>0</v>
      </c>
      <c r="AO197" s="131">
        <v>0</v>
      </c>
      <c r="AP197" s="131">
        <v>0</v>
      </c>
      <c r="AQ197" s="131">
        <v>0</v>
      </c>
      <c r="AR197" s="131">
        <v>0</v>
      </c>
      <c r="AS197" s="131">
        <v>0</v>
      </c>
      <c r="AT197" s="131">
        <v>0</v>
      </c>
      <c r="AU197" s="131">
        <v>0</v>
      </c>
      <c r="AV197" s="131">
        <v>0</v>
      </c>
      <c r="AW197" s="131">
        <v>0</v>
      </c>
      <c r="AX197" s="131">
        <v>0</v>
      </c>
      <c r="AY197" s="131">
        <v>0</v>
      </c>
      <c r="AZ197" s="131">
        <v>0</v>
      </c>
    </row>
    <row r="198" spans="1:52">
      <c r="A198" s="89" t="s">
        <v>159</v>
      </c>
      <c r="B198" s="131">
        <v>0</v>
      </c>
      <c r="C198" s="131">
        <v>0</v>
      </c>
      <c r="D198" s="131">
        <v>0</v>
      </c>
      <c r="E198" s="131">
        <v>0</v>
      </c>
      <c r="F198" s="131">
        <v>0</v>
      </c>
      <c r="G198" s="131">
        <v>0</v>
      </c>
      <c r="H198" s="131">
        <v>0</v>
      </c>
      <c r="I198" s="131">
        <v>0</v>
      </c>
      <c r="J198" s="131">
        <v>0</v>
      </c>
      <c r="K198" s="131">
        <v>0</v>
      </c>
      <c r="L198" s="131">
        <v>0</v>
      </c>
      <c r="M198" s="131">
        <v>0</v>
      </c>
      <c r="N198" s="131">
        <v>0</v>
      </c>
      <c r="O198" s="131">
        <v>0</v>
      </c>
      <c r="P198" s="131">
        <v>0</v>
      </c>
      <c r="Q198" s="131">
        <v>0</v>
      </c>
      <c r="R198" s="131">
        <v>0</v>
      </c>
      <c r="S198" s="131">
        <v>0</v>
      </c>
      <c r="T198" s="131">
        <v>0</v>
      </c>
      <c r="U198" s="131">
        <v>0</v>
      </c>
      <c r="V198" s="131">
        <v>0</v>
      </c>
      <c r="W198" s="131">
        <v>0</v>
      </c>
      <c r="X198" s="131">
        <v>0</v>
      </c>
      <c r="Y198" s="131">
        <v>0</v>
      </c>
      <c r="Z198" s="131">
        <v>0</v>
      </c>
      <c r="AA198" s="131">
        <v>0</v>
      </c>
      <c r="AB198" s="131">
        <v>0</v>
      </c>
      <c r="AC198" s="131">
        <v>0</v>
      </c>
      <c r="AD198" s="131">
        <v>0</v>
      </c>
      <c r="AE198" s="131">
        <v>0</v>
      </c>
      <c r="AF198" s="131">
        <v>0</v>
      </c>
      <c r="AG198" s="131">
        <v>0</v>
      </c>
      <c r="AH198" s="131">
        <v>0</v>
      </c>
      <c r="AI198" s="131">
        <v>0</v>
      </c>
      <c r="AJ198" s="131">
        <v>0</v>
      </c>
      <c r="AK198" s="131">
        <v>0</v>
      </c>
      <c r="AL198" s="131">
        <v>0</v>
      </c>
      <c r="AM198" s="131">
        <v>0</v>
      </c>
      <c r="AN198" s="131">
        <v>0</v>
      </c>
      <c r="AO198" s="131">
        <v>0</v>
      </c>
      <c r="AP198" s="131">
        <v>0</v>
      </c>
      <c r="AQ198" s="131">
        <v>0</v>
      </c>
      <c r="AR198" s="131">
        <v>0</v>
      </c>
      <c r="AS198" s="131">
        <v>0</v>
      </c>
      <c r="AT198" s="131">
        <v>0</v>
      </c>
      <c r="AU198" s="131">
        <v>0</v>
      </c>
      <c r="AV198" s="131">
        <v>0</v>
      </c>
      <c r="AW198" s="131">
        <v>0</v>
      </c>
      <c r="AX198" s="131">
        <v>0</v>
      </c>
      <c r="AY198" s="131">
        <v>0</v>
      </c>
      <c r="AZ198" s="131">
        <v>0</v>
      </c>
    </row>
    <row r="199" spans="1:52">
      <c r="A199" s="108" t="s">
        <v>121</v>
      </c>
      <c r="B199" s="130">
        <v>367222.25298470247</v>
      </c>
      <c r="C199" s="130">
        <v>364300.13859663642</v>
      </c>
      <c r="D199" s="130">
        <v>356802.38320816593</v>
      </c>
      <c r="E199" s="130">
        <v>372391.02249120903</v>
      </c>
      <c r="F199" s="130">
        <v>397836.4381367258</v>
      </c>
      <c r="G199" s="130">
        <v>427885.3258322833</v>
      </c>
      <c r="H199" s="130">
        <v>446704.15030013543</v>
      </c>
      <c r="I199" s="130">
        <v>464828.44193963619</v>
      </c>
      <c r="J199" s="130">
        <v>457093.93682561145</v>
      </c>
      <c r="K199" s="130">
        <v>423949.60263783165</v>
      </c>
      <c r="L199" s="130">
        <v>437227.85018536507</v>
      </c>
      <c r="M199" s="130">
        <v>475752.27325730067</v>
      </c>
      <c r="N199" s="130">
        <v>474017.79948834883</v>
      </c>
      <c r="O199" s="130">
        <v>488888.57258670317</v>
      </c>
      <c r="P199" s="130">
        <v>516633.66633602954</v>
      </c>
      <c r="Q199" s="130">
        <v>551807.58525995375</v>
      </c>
      <c r="R199" s="130">
        <v>604544.47422586812</v>
      </c>
      <c r="S199" s="130">
        <v>630597.24639888608</v>
      </c>
      <c r="T199" s="130">
        <v>656061.15189295704</v>
      </c>
      <c r="U199" s="130">
        <v>678954.97546903091</v>
      </c>
      <c r="V199" s="130">
        <v>699402.36789573682</v>
      </c>
      <c r="W199" s="130">
        <v>719751.70100385649</v>
      </c>
      <c r="X199" s="130">
        <v>741318.1922309061</v>
      </c>
      <c r="Y199" s="130">
        <v>759613.53290250653</v>
      </c>
      <c r="Z199" s="130">
        <v>778615.41602293251</v>
      </c>
      <c r="AA199" s="130">
        <v>800829.84102407738</v>
      </c>
      <c r="AB199" s="130">
        <v>821587.58560627722</v>
      </c>
      <c r="AC199" s="130">
        <v>842107.95699721389</v>
      </c>
      <c r="AD199" s="130">
        <v>862328.47075929772</v>
      </c>
      <c r="AE199" s="130">
        <v>882469.69305677281</v>
      </c>
      <c r="AF199" s="130">
        <v>901402.55726125173</v>
      </c>
      <c r="AG199" s="130">
        <v>920260.11200015293</v>
      </c>
      <c r="AH199" s="130">
        <v>939972.46876904496</v>
      </c>
      <c r="AI199" s="130">
        <v>957318.304891409</v>
      </c>
      <c r="AJ199" s="130">
        <v>975302.50359961949</v>
      </c>
      <c r="AK199" s="130">
        <v>992621.15539271408</v>
      </c>
      <c r="AL199" s="130">
        <v>1010622.3801365339</v>
      </c>
      <c r="AM199" s="130">
        <v>1029848.2602045501</v>
      </c>
      <c r="AN199" s="130">
        <v>1047702.9768876043</v>
      </c>
      <c r="AO199" s="130">
        <v>1065754.9881327418</v>
      </c>
      <c r="AP199" s="130">
        <v>1084661.0393839341</v>
      </c>
      <c r="AQ199" s="130">
        <v>1103762.2841241281</v>
      </c>
      <c r="AR199" s="130">
        <v>1124048.3689937219</v>
      </c>
      <c r="AS199" s="130">
        <v>1143940.7638970651</v>
      </c>
      <c r="AT199" s="130">
        <v>1163983.3123466042</v>
      </c>
      <c r="AU199" s="130">
        <v>1183411.0278314529</v>
      </c>
      <c r="AV199" s="130">
        <v>1204406.224352957</v>
      </c>
      <c r="AW199" s="130">
        <v>1224259.6226035433</v>
      </c>
      <c r="AX199" s="130">
        <v>1241825.5830170512</v>
      </c>
      <c r="AY199" s="130">
        <v>1262648.2373663615</v>
      </c>
      <c r="AZ199" s="130">
        <v>1280340.5689232217</v>
      </c>
    </row>
    <row r="200" spans="1:52">
      <c r="A200" s="89" t="s">
        <v>156</v>
      </c>
      <c r="B200" s="131">
        <v>367222.25298470247</v>
      </c>
      <c r="C200" s="131">
        <v>364300.13859663642</v>
      </c>
      <c r="D200" s="131">
        <v>356802.38320816593</v>
      </c>
      <c r="E200" s="131">
        <v>372391.02249120903</v>
      </c>
      <c r="F200" s="131">
        <v>397836.4381367258</v>
      </c>
      <c r="G200" s="131">
        <v>427885.3258322833</v>
      </c>
      <c r="H200" s="131">
        <v>446704.15030013543</v>
      </c>
      <c r="I200" s="131">
        <v>464828.44193963619</v>
      </c>
      <c r="J200" s="131">
        <v>457093.93682561145</v>
      </c>
      <c r="K200" s="131">
        <v>423949.60263783165</v>
      </c>
      <c r="L200" s="131">
        <v>437227.85018536507</v>
      </c>
      <c r="M200" s="131">
        <v>475752.27325730067</v>
      </c>
      <c r="N200" s="131">
        <v>474017.79948834883</v>
      </c>
      <c r="O200" s="131">
        <v>488888.57258670317</v>
      </c>
      <c r="P200" s="131">
        <v>516633.66633602954</v>
      </c>
      <c r="Q200" s="131">
        <v>551807.58525995375</v>
      </c>
      <c r="R200" s="131">
        <v>604544.47422586812</v>
      </c>
      <c r="S200" s="131">
        <v>630597.24639888608</v>
      </c>
      <c r="T200" s="131">
        <v>656061.15189295704</v>
      </c>
      <c r="U200" s="131">
        <v>678954.97546903091</v>
      </c>
      <c r="V200" s="131">
        <v>699402.36789573682</v>
      </c>
      <c r="W200" s="131">
        <v>719751.70100385649</v>
      </c>
      <c r="X200" s="131">
        <v>741318.1922309061</v>
      </c>
      <c r="Y200" s="131">
        <v>759613.53290250653</v>
      </c>
      <c r="Z200" s="131">
        <v>778615.41602293251</v>
      </c>
      <c r="AA200" s="131">
        <v>800829.84102407738</v>
      </c>
      <c r="AB200" s="131">
        <v>821587.58560627722</v>
      </c>
      <c r="AC200" s="131">
        <v>842107.95699721365</v>
      </c>
      <c r="AD200" s="131">
        <v>862328.47075929586</v>
      </c>
      <c r="AE200" s="131">
        <v>882469.69305676047</v>
      </c>
      <c r="AF200" s="131">
        <v>901402.55726116907</v>
      </c>
      <c r="AG200" s="131">
        <v>920260.11199960764</v>
      </c>
      <c r="AH200" s="131">
        <v>939972.46876554389</v>
      </c>
      <c r="AI200" s="131">
        <v>957318.30487029161</v>
      </c>
      <c r="AJ200" s="131">
        <v>975302.50347356941</v>
      </c>
      <c r="AK200" s="131">
        <v>992621.15468335454</v>
      </c>
      <c r="AL200" s="131">
        <v>1010622.3763842519</v>
      </c>
      <c r="AM200" s="131">
        <v>1029848.2400121815</v>
      </c>
      <c r="AN200" s="131">
        <v>1047702.8641136284</v>
      </c>
      <c r="AO200" s="131">
        <v>1065754.5422924601</v>
      </c>
      <c r="AP200" s="131">
        <v>1084659.3058417889</v>
      </c>
      <c r="AQ200" s="131">
        <v>1103755.7145190313</v>
      </c>
      <c r="AR200" s="131">
        <v>1124025.5790464373</v>
      </c>
      <c r="AS200" s="131">
        <v>1143869.2353979317</v>
      </c>
      <c r="AT200" s="131">
        <v>1163779.1438090615</v>
      </c>
      <c r="AU200" s="131">
        <v>1182873.6482778378</v>
      </c>
      <c r="AV200" s="131">
        <v>1203143.3341372819</v>
      </c>
      <c r="AW200" s="131">
        <v>1221498.6349470809</v>
      </c>
      <c r="AX200" s="131">
        <v>1236354.2714411593</v>
      </c>
      <c r="AY200" s="131">
        <v>1252391.1211303486</v>
      </c>
      <c r="AZ200" s="131">
        <v>1262790.5990647611</v>
      </c>
    </row>
    <row r="201" spans="1:52">
      <c r="A201" s="89" t="s">
        <v>157</v>
      </c>
      <c r="B201" s="131">
        <v>0</v>
      </c>
      <c r="C201" s="131">
        <v>0</v>
      </c>
      <c r="D201" s="131">
        <v>0</v>
      </c>
      <c r="E201" s="131">
        <v>0</v>
      </c>
      <c r="F201" s="131">
        <v>0</v>
      </c>
      <c r="G201" s="131">
        <v>0</v>
      </c>
      <c r="H201" s="131">
        <v>0</v>
      </c>
      <c r="I201" s="131">
        <v>0</v>
      </c>
      <c r="J201" s="131">
        <v>0</v>
      </c>
      <c r="K201" s="131">
        <v>0</v>
      </c>
      <c r="L201" s="131">
        <v>0</v>
      </c>
      <c r="M201" s="131">
        <v>0</v>
      </c>
      <c r="N201" s="131">
        <v>0</v>
      </c>
      <c r="O201" s="131">
        <v>0</v>
      </c>
      <c r="P201" s="131">
        <v>0</v>
      </c>
      <c r="Q201" s="131">
        <v>0</v>
      </c>
      <c r="R201" s="131">
        <v>1.1075962012591946E-19</v>
      </c>
      <c r="S201" s="131">
        <v>6.3279783543064031E-19</v>
      </c>
      <c r="T201" s="131">
        <v>4.9599511727339048E-18</v>
      </c>
      <c r="U201" s="131">
        <v>3.7440160985440125E-17</v>
      </c>
      <c r="V201" s="131">
        <v>2.6808873126994079E-16</v>
      </c>
      <c r="W201" s="131">
        <v>1.9133425324556183E-15</v>
      </c>
      <c r="X201" s="131">
        <v>1.4640460606889672E-14</v>
      </c>
      <c r="Y201" s="131">
        <v>1.0431298887897868E-13</v>
      </c>
      <c r="Z201" s="131">
        <v>7.444210851072168E-13</v>
      </c>
      <c r="AA201" s="131">
        <v>5.40228888617527E-12</v>
      </c>
      <c r="AB201" s="131">
        <v>3.7647590621825651E-11</v>
      </c>
      <c r="AC201" s="131">
        <v>2.5570383802676551E-10</v>
      </c>
      <c r="AD201" s="131">
        <v>1.8531208670780325E-9</v>
      </c>
      <c r="AE201" s="131">
        <v>1.2315226827761104E-8</v>
      </c>
      <c r="AF201" s="131">
        <v>8.2644107379119241E-8</v>
      </c>
      <c r="AG201" s="131">
        <v>5.4532802293295618E-7</v>
      </c>
      <c r="AH201" s="131">
        <v>3.5010325161060822E-6</v>
      </c>
      <c r="AI201" s="131">
        <v>2.1117410042915551E-5</v>
      </c>
      <c r="AJ201" s="131">
        <v>1.2605004582984871E-4</v>
      </c>
      <c r="AK201" s="131">
        <v>7.0935958814135626E-4</v>
      </c>
      <c r="AL201" s="131">
        <v>3.7522820420095859E-3</v>
      </c>
      <c r="AM201" s="131">
        <v>2.0192368710917081E-2</v>
      </c>
      <c r="AN201" s="131">
        <v>0.11277397591683408</v>
      </c>
      <c r="AO201" s="131">
        <v>0.44584028175413987</v>
      </c>
      <c r="AP201" s="131">
        <v>1.7335421451674078</v>
      </c>
      <c r="AQ201" s="131">
        <v>6.5696050968021327</v>
      </c>
      <c r="AR201" s="131">
        <v>22.789947284733259</v>
      </c>
      <c r="AS201" s="131">
        <v>71.52849913348723</v>
      </c>
      <c r="AT201" s="131">
        <v>204.16853754271014</v>
      </c>
      <c r="AU201" s="131">
        <v>537.3795536150426</v>
      </c>
      <c r="AV201" s="131">
        <v>1262.8902156752108</v>
      </c>
      <c r="AW201" s="131">
        <v>2760.9876564623814</v>
      </c>
      <c r="AX201" s="131">
        <v>5471.3115758919348</v>
      </c>
      <c r="AY201" s="131">
        <v>10257.116236012927</v>
      </c>
      <c r="AZ201" s="131">
        <v>17549.969858460565</v>
      </c>
    </row>
    <row r="202" spans="1:52">
      <c r="A202" s="89" t="s">
        <v>158</v>
      </c>
      <c r="B202" s="131">
        <v>0</v>
      </c>
      <c r="C202" s="131">
        <v>0</v>
      </c>
      <c r="D202" s="131">
        <v>0</v>
      </c>
      <c r="E202" s="131">
        <v>0</v>
      </c>
      <c r="F202" s="131">
        <v>0</v>
      </c>
      <c r="G202" s="131">
        <v>0</v>
      </c>
      <c r="H202" s="131">
        <v>0</v>
      </c>
      <c r="I202" s="131">
        <v>0</v>
      </c>
      <c r="J202" s="131">
        <v>0</v>
      </c>
      <c r="K202" s="131">
        <v>0</v>
      </c>
      <c r="L202" s="131">
        <v>0</v>
      </c>
      <c r="M202" s="131">
        <v>0</v>
      </c>
      <c r="N202" s="131">
        <v>0</v>
      </c>
      <c r="O202" s="131">
        <v>0</v>
      </c>
      <c r="P202" s="131">
        <v>0</v>
      </c>
      <c r="Q202" s="131">
        <v>0</v>
      </c>
      <c r="R202" s="131">
        <v>0</v>
      </c>
      <c r="S202" s="131">
        <v>0</v>
      </c>
      <c r="T202" s="131">
        <v>0</v>
      </c>
      <c r="U202" s="131">
        <v>0</v>
      </c>
      <c r="V202" s="131">
        <v>0</v>
      </c>
      <c r="W202" s="131">
        <v>0</v>
      </c>
      <c r="X202" s="131">
        <v>0</v>
      </c>
      <c r="Y202" s="131">
        <v>0</v>
      </c>
      <c r="Z202" s="131">
        <v>0</v>
      </c>
      <c r="AA202" s="131">
        <v>0</v>
      </c>
      <c r="AB202" s="131">
        <v>0</v>
      </c>
      <c r="AC202" s="131">
        <v>0</v>
      </c>
      <c r="AD202" s="131">
        <v>0</v>
      </c>
      <c r="AE202" s="131">
        <v>0</v>
      </c>
      <c r="AF202" s="131">
        <v>0</v>
      </c>
      <c r="AG202" s="131">
        <v>0</v>
      </c>
      <c r="AH202" s="131">
        <v>0</v>
      </c>
      <c r="AI202" s="131">
        <v>0</v>
      </c>
      <c r="AJ202" s="131">
        <v>0</v>
      </c>
      <c r="AK202" s="131">
        <v>0</v>
      </c>
      <c r="AL202" s="131">
        <v>0</v>
      </c>
      <c r="AM202" s="131">
        <v>0</v>
      </c>
      <c r="AN202" s="131">
        <v>0</v>
      </c>
      <c r="AO202" s="131">
        <v>0</v>
      </c>
      <c r="AP202" s="131">
        <v>0</v>
      </c>
      <c r="AQ202" s="131">
        <v>0</v>
      </c>
      <c r="AR202" s="131">
        <v>0</v>
      </c>
      <c r="AS202" s="131">
        <v>0</v>
      </c>
      <c r="AT202" s="131">
        <v>0</v>
      </c>
      <c r="AU202" s="131">
        <v>0</v>
      </c>
      <c r="AV202" s="131">
        <v>0</v>
      </c>
      <c r="AW202" s="131">
        <v>0</v>
      </c>
      <c r="AX202" s="131">
        <v>0</v>
      </c>
      <c r="AY202" s="131">
        <v>0</v>
      </c>
      <c r="AZ202" s="131">
        <v>0</v>
      </c>
    </row>
    <row r="203" spans="1:52">
      <c r="A203" s="89" t="s">
        <v>159</v>
      </c>
      <c r="B203" s="131">
        <v>0</v>
      </c>
      <c r="C203" s="131">
        <v>0</v>
      </c>
      <c r="D203" s="131">
        <v>0</v>
      </c>
      <c r="E203" s="131">
        <v>0</v>
      </c>
      <c r="F203" s="131">
        <v>0</v>
      </c>
      <c r="G203" s="131">
        <v>0</v>
      </c>
      <c r="H203" s="131">
        <v>0</v>
      </c>
      <c r="I203" s="131">
        <v>0</v>
      </c>
      <c r="J203" s="131">
        <v>0</v>
      </c>
      <c r="K203" s="131">
        <v>0</v>
      </c>
      <c r="L203" s="131">
        <v>0</v>
      </c>
      <c r="M203" s="131">
        <v>0</v>
      </c>
      <c r="N203" s="131">
        <v>0</v>
      </c>
      <c r="O203" s="131">
        <v>0</v>
      </c>
      <c r="P203" s="131">
        <v>0</v>
      </c>
      <c r="Q203" s="131">
        <v>0</v>
      </c>
      <c r="R203" s="131">
        <v>0</v>
      </c>
      <c r="S203" s="131">
        <v>0</v>
      </c>
      <c r="T203" s="131">
        <v>0</v>
      </c>
      <c r="U203" s="131">
        <v>0</v>
      </c>
      <c r="V203" s="131">
        <v>0</v>
      </c>
      <c r="W203" s="131">
        <v>0</v>
      </c>
      <c r="X203" s="131">
        <v>0</v>
      </c>
      <c r="Y203" s="131">
        <v>0</v>
      </c>
      <c r="Z203" s="131">
        <v>0</v>
      </c>
      <c r="AA203" s="131">
        <v>0</v>
      </c>
      <c r="AB203" s="131">
        <v>0</v>
      </c>
      <c r="AC203" s="131">
        <v>0</v>
      </c>
      <c r="AD203" s="131">
        <v>0</v>
      </c>
      <c r="AE203" s="131">
        <v>0</v>
      </c>
      <c r="AF203" s="131">
        <v>0</v>
      </c>
      <c r="AG203" s="131">
        <v>0</v>
      </c>
      <c r="AH203" s="131">
        <v>0</v>
      </c>
      <c r="AI203" s="131">
        <v>0</v>
      </c>
      <c r="AJ203" s="131">
        <v>0</v>
      </c>
      <c r="AK203" s="131">
        <v>0</v>
      </c>
      <c r="AL203" s="131">
        <v>0</v>
      </c>
      <c r="AM203" s="131">
        <v>0</v>
      </c>
      <c r="AN203" s="131">
        <v>0</v>
      </c>
      <c r="AO203" s="131">
        <v>0</v>
      </c>
      <c r="AP203" s="131">
        <v>0</v>
      </c>
      <c r="AQ203" s="131">
        <v>0</v>
      </c>
      <c r="AR203" s="131">
        <v>0</v>
      </c>
      <c r="AS203" s="131">
        <v>0</v>
      </c>
      <c r="AT203" s="131">
        <v>0</v>
      </c>
      <c r="AU203" s="131">
        <v>0</v>
      </c>
      <c r="AV203" s="131">
        <v>0</v>
      </c>
      <c r="AW203" s="131">
        <v>0</v>
      </c>
      <c r="AX203" s="131">
        <v>0</v>
      </c>
      <c r="AY203" s="131">
        <v>0</v>
      </c>
      <c r="AZ203" s="131">
        <v>0</v>
      </c>
    </row>
    <row r="204" spans="1:52">
      <c r="A204" s="108" t="s">
        <v>122</v>
      </c>
      <c r="B204" s="130">
        <v>671444.16962907545</v>
      </c>
      <c r="C204" s="130">
        <v>646427.05722427345</v>
      </c>
      <c r="D204" s="130">
        <v>638498.45568268083</v>
      </c>
      <c r="E204" s="130">
        <v>643295.04464868864</v>
      </c>
      <c r="F204" s="130">
        <v>750528.43101400044</v>
      </c>
      <c r="G204" s="130">
        <v>812726.46170493937</v>
      </c>
      <c r="H204" s="130">
        <v>840939.87015319848</v>
      </c>
      <c r="I204" s="130">
        <v>943225.36588256434</v>
      </c>
      <c r="J204" s="130">
        <v>952438.192587347</v>
      </c>
      <c r="K204" s="130">
        <v>913959.05494718382</v>
      </c>
      <c r="L204" s="130">
        <v>886920.63941607659</v>
      </c>
      <c r="M204" s="130">
        <v>923332.81500638323</v>
      </c>
      <c r="N204" s="130">
        <v>945175.15986961045</v>
      </c>
      <c r="O204" s="130">
        <v>975397.3524799071</v>
      </c>
      <c r="P204" s="130">
        <v>1013921.171220783</v>
      </c>
      <c r="Q204" s="130">
        <v>1046987.4589552747</v>
      </c>
      <c r="R204" s="130">
        <v>1079933.7405939235</v>
      </c>
      <c r="S204" s="130">
        <v>1145708.7144766136</v>
      </c>
      <c r="T204" s="130">
        <v>1206426.9722323702</v>
      </c>
      <c r="U204" s="130">
        <v>1263240.5651573441</v>
      </c>
      <c r="V204" s="130">
        <v>1314241.5919559165</v>
      </c>
      <c r="W204" s="130">
        <v>1362096.6055858398</v>
      </c>
      <c r="X204" s="130">
        <v>1406990.0228145742</v>
      </c>
      <c r="Y204" s="130">
        <v>1450183.4039061372</v>
      </c>
      <c r="Z204" s="130">
        <v>1490871.1360024179</v>
      </c>
      <c r="AA204" s="130">
        <v>1524588.3660540925</v>
      </c>
      <c r="AB204" s="130">
        <v>1557194.5266498772</v>
      </c>
      <c r="AC204" s="130">
        <v>1589045.669878436</v>
      </c>
      <c r="AD204" s="130">
        <v>1623964.1900935723</v>
      </c>
      <c r="AE204" s="130">
        <v>1662098.5062760466</v>
      </c>
      <c r="AF204" s="130">
        <v>1696197.4511063066</v>
      </c>
      <c r="AG204" s="130">
        <v>1730126.1936638032</v>
      </c>
      <c r="AH204" s="130">
        <v>1766204.586740674</v>
      </c>
      <c r="AI204" s="130">
        <v>1795533.2029394193</v>
      </c>
      <c r="AJ204" s="130">
        <v>1827003.6237953492</v>
      </c>
      <c r="AK204" s="130">
        <v>1855920.4721193314</v>
      </c>
      <c r="AL204" s="130">
        <v>1887407.1440714153</v>
      </c>
      <c r="AM204" s="130">
        <v>1922865.692067774</v>
      </c>
      <c r="AN204" s="130">
        <v>1953342.4586490176</v>
      </c>
      <c r="AO204" s="130">
        <v>1984501.9984320346</v>
      </c>
      <c r="AP204" s="130">
        <v>2018018.3508490445</v>
      </c>
      <c r="AQ204" s="130">
        <v>2051541.8263441385</v>
      </c>
      <c r="AR204" s="130">
        <v>2088657.9790974532</v>
      </c>
      <c r="AS204" s="130">
        <v>2123579.2208677847</v>
      </c>
      <c r="AT204" s="130">
        <v>2158647.0972097921</v>
      </c>
      <c r="AU204" s="130">
        <v>2191713.809849625</v>
      </c>
      <c r="AV204" s="130">
        <v>2230185.9054182232</v>
      </c>
      <c r="AW204" s="130">
        <v>2265431.7007543277</v>
      </c>
      <c r="AX204" s="130">
        <v>2293957.3827646361</v>
      </c>
      <c r="AY204" s="130">
        <v>2331900.8054213556</v>
      </c>
      <c r="AZ204" s="130">
        <v>2361192.8464325378</v>
      </c>
    </row>
    <row r="205" spans="1:52">
      <c r="A205" s="89" t="s">
        <v>156</v>
      </c>
      <c r="B205" s="131">
        <v>671444.16962907545</v>
      </c>
      <c r="C205" s="131">
        <v>646427.05722427345</v>
      </c>
      <c r="D205" s="131">
        <v>638498.45568268083</v>
      </c>
      <c r="E205" s="131">
        <v>643295.04464868864</v>
      </c>
      <c r="F205" s="131">
        <v>750528.43101400044</v>
      </c>
      <c r="G205" s="131">
        <v>812726.46170493937</v>
      </c>
      <c r="H205" s="131">
        <v>840939.87015319848</v>
      </c>
      <c r="I205" s="131">
        <v>943225.36588256434</v>
      </c>
      <c r="J205" s="131">
        <v>952438.192587347</v>
      </c>
      <c r="K205" s="131">
        <v>913959.05494718382</v>
      </c>
      <c r="L205" s="131">
        <v>886920.63941607659</v>
      </c>
      <c r="M205" s="131">
        <v>923332.81500638323</v>
      </c>
      <c r="N205" s="131">
        <v>945175.15986961045</v>
      </c>
      <c r="O205" s="131">
        <v>975397.3524799071</v>
      </c>
      <c r="P205" s="131">
        <v>1013921.171220783</v>
      </c>
      <c r="Q205" s="131">
        <v>1046987.4589552747</v>
      </c>
      <c r="R205" s="131">
        <v>1079933.7405939235</v>
      </c>
      <c r="S205" s="131">
        <v>1145708.7144766136</v>
      </c>
      <c r="T205" s="131">
        <v>1206426.9722323702</v>
      </c>
      <c r="U205" s="131">
        <v>1263240.5651573441</v>
      </c>
      <c r="V205" s="131">
        <v>1314241.5919559165</v>
      </c>
      <c r="W205" s="131">
        <v>1362096.6055858398</v>
      </c>
      <c r="X205" s="131">
        <v>1406990.0228145742</v>
      </c>
      <c r="Y205" s="131">
        <v>1450183.4039061372</v>
      </c>
      <c r="Z205" s="131">
        <v>1490871.1360024179</v>
      </c>
      <c r="AA205" s="131">
        <v>1524588.3660540925</v>
      </c>
      <c r="AB205" s="131">
        <v>1557194.5266498772</v>
      </c>
      <c r="AC205" s="131">
        <v>1589045.669878436</v>
      </c>
      <c r="AD205" s="131">
        <v>1623964.1900935723</v>
      </c>
      <c r="AE205" s="131">
        <v>1662098.5062760466</v>
      </c>
      <c r="AF205" s="131">
        <v>1696197.4511063066</v>
      </c>
      <c r="AG205" s="131">
        <v>1730126.1936638032</v>
      </c>
      <c r="AH205" s="131">
        <v>1766204.586740674</v>
      </c>
      <c r="AI205" s="131">
        <v>1795533.2029394193</v>
      </c>
      <c r="AJ205" s="131">
        <v>1827003.6237953492</v>
      </c>
      <c r="AK205" s="131">
        <v>1855920.4721193314</v>
      </c>
      <c r="AL205" s="131">
        <v>1887407.1440714153</v>
      </c>
      <c r="AM205" s="131">
        <v>1922865.692067774</v>
      </c>
      <c r="AN205" s="131">
        <v>1953342.458649016</v>
      </c>
      <c r="AO205" s="131">
        <v>1984501.9984319215</v>
      </c>
      <c r="AP205" s="131">
        <v>2018018.3508427506</v>
      </c>
      <c r="AQ205" s="131">
        <v>2051541.8261207093</v>
      </c>
      <c r="AR205" s="131">
        <v>2088657.9739134647</v>
      </c>
      <c r="AS205" s="131">
        <v>2123579.1442261427</v>
      </c>
      <c r="AT205" s="131">
        <v>2158646.2883532089</v>
      </c>
      <c r="AU205" s="131">
        <v>2191707.5250957054</v>
      </c>
      <c r="AV205" s="131">
        <v>2230149.8410370541</v>
      </c>
      <c r="AW205" s="131">
        <v>2265271.4339187723</v>
      </c>
      <c r="AX205" s="131">
        <v>2293378.6311551942</v>
      </c>
      <c r="AY205" s="131">
        <v>2330125.6368676666</v>
      </c>
      <c r="AZ205" s="131">
        <v>2356711.7237507515</v>
      </c>
    </row>
    <row r="206" spans="1:52">
      <c r="A206" s="89" t="s">
        <v>157</v>
      </c>
      <c r="B206" s="131">
        <v>0</v>
      </c>
      <c r="C206" s="131">
        <v>0</v>
      </c>
      <c r="D206" s="131">
        <v>0</v>
      </c>
      <c r="E206" s="131">
        <v>0</v>
      </c>
      <c r="F206" s="131">
        <v>0</v>
      </c>
      <c r="G206" s="131">
        <v>0</v>
      </c>
      <c r="H206" s="131">
        <v>0</v>
      </c>
      <c r="I206" s="131">
        <v>0</v>
      </c>
      <c r="J206" s="131">
        <v>0</v>
      </c>
      <c r="K206" s="131">
        <v>0</v>
      </c>
      <c r="L206" s="131">
        <v>0</v>
      </c>
      <c r="M206" s="131">
        <v>0</v>
      </c>
      <c r="N206" s="131">
        <v>0</v>
      </c>
      <c r="O206" s="131">
        <v>0</v>
      </c>
      <c r="P206" s="131">
        <v>0</v>
      </c>
      <c r="Q206" s="131">
        <v>0</v>
      </c>
      <c r="R206" s="131">
        <v>1.4959286091142373E-89</v>
      </c>
      <c r="S206" s="131">
        <v>4.9588866499981749E-85</v>
      </c>
      <c r="T206" s="131">
        <v>8.7714484616776097E-81</v>
      </c>
      <c r="U206" s="131">
        <v>1.5721388118147159E-76</v>
      </c>
      <c r="V206" s="131">
        <v>2.5723351563800578E-72</v>
      </c>
      <c r="W206" s="131">
        <v>3.9326797056046164E-68</v>
      </c>
      <c r="X206" s="131">
        <v>5.9216892330667317E-64</v>
      </c>
      <c r="Y206" s="131">
        <v>8.1015894280881298E-60</v>
      </c>
      <c r="Z206" s="131">
        <v>1.1047317928935752E-55</v>
      </c>
      <c r="AA206" s="131">
        <v>1.1403829258372984E-51</v>
      </c>
      <c r="AB206" s="131">
        <v>1.088653733053976E-47</v>
      </c>
      <c r="AC206" s="131">
        <v>9.0181209366620877E-44</v>
      </c>
      <c r="AD206" s="131">
        <v>5.7819346427180024E-40</v>
      </c>
      <c r="AE206" s="131">
        <v>3.2129421135265448E-36</v>
      </c>
      <c r="AF206" s="131">
        <v>1.3197861180120578E-32</v>
      </c>
      <c r="AG206" s="131">
        <v>4.052319908858809E-29</v>
      </c>
      <c r="AH206" s="131">
        <v>8.8846113681630154E-26</v>
      </c>
      <c r="AI206" s="131">
        <v>1.3270516934651477E-22</v>
      </c>
      <c r="AJ206" s="131">
        <v>1.3718532623476781E-19</v>
      </c>
      <c r="AK206" s="131">
        <v>8.6560997157657245E-17</v>
      </c>
      <c r="AL206" s="131">
        <v>3.3006637874423147E-14</v>
      </c>
      <c r="AM206" s="131">
        <v>8.3710743357889166E-12</v>
      </c>
      <c r="AN206" s="131">
        <v>1.519989938851116E-9</v>
      </c>
      <c r="AO206" s="131">
        <v>1.1312929111942336E-7</v>
      </c>
      <c r="AP206" s="131">
        <v>6.2938623654189473E-6</v>
      </c>
      <c r="AQ206" s="131">
        <v>2.2342911121260792E-4</v>
      </c>
      <c r="AR206" s="131">
        <v>5.183988589575853E-3</v>
      </c>
      <c r="AS206" s="131">
        <v>7.6641641882053385E-2</v>
      </c>
      <c r="AT206" s="131">
        <v>0.80885658316362363</v>
      </c>
      <c r="AU206" s="131">
        <v>6.2847539196647189</v>
      </c>
      <c r="AV206" s="131">
        <v>36.064381169201098</v>
      </c>
      <c r="AW206" s="131">
        <v>160.26683555527521</v>
      </c>
      <c r="AX206" s="131">
        <v>578.75160944175877</v>
      </c>
      <c r="AY206" s="131">
        <v>1775.1685536892528</v>
      </c>
      <c r="AZ206" s="131">
        <v>4481.1226817863899</v>
      </c>
    </row>
    <row r="207" spans="1:52">
      <c r="A207" s="89" t="s">
        <v>158</v>
      </c>
      <c r="B207" s="131">
        <v>0</v>
      </c>
      <c r="C207" s="131">
        <v>0</v>
      </c>
      <c r="D207" s="131">
        <v>0</v>
      </c>
      <c r="E207" s="131">
        <v>0</v>
      </c>
      <c r="F207" s="131">
        <v>0</v>
      </c>
      <c r="G207" s="131">
        <v>0</v>
      </c>
      <c r="H207" s="131">
        <v>0</v>
      </c>
      <c r="I207" s="131">
        <v>0</v>
      </c>
      <c r="J207" s="131">
        <v>0</v>
      </c>
      <c r="K207" s="131">
        <v>0</v>
      </c>
      <c r="L207" s="131">
        <v>0</v>
      </c>
      <c r="M207" s="131">
        <v>0</v>
      </c>
      <c r="N207" s="131">
        <v>0</v>
      </c>
      <c r="O207" s="131">
        <v>0</v>
      </c>
      <c r="P207" s="131">
        <v>0</v>
      </c>
      <c r="Q207" s="131">
        <v>0</v>
      </c>
      <c r="R207" s="131">
        <v>0</v>
      </c>
      <c r="S207" s="131">
        <v>0</v>
      </c>
      <c r="T207" s="131">
        <v>0</v>
      </c>
      <c r="U207" s="131">
        <v>0</v>
      </c>
      <c r="V207" s="131">
        <v>0</v>
      </c>
      <c r="W207" s="131">
        <v>0</v>
      </c>
      <c r="X207" s="131">
        <v>0</v>
      </c>
      <c r="Y207" s="131">
        <v>0</v>
      </c>
      <c r="Z207" s="131">
        <v>0</v>
      </c>
      <c r="AA207" s="131">
        <v>0</v>
      </c>
      <c r="AB207" s="131">
        <v>0</v>
      </c>
      <c r="AC207" s="131">
        <v>0</v>
      </c>
      <c r="AD207" s="131">
        <v>0</v>
      </c>
      <c r="AE207" s="131">
        <v>0</v>
      </c>
      <c r="AF207" s="131">
        <v>0</v>
      </c>
      <c r="AG207" s="131">
        <v>0</v>
      </c>
      <c r="AH207" s="131">
        <v>0</v>
      </c>
      <c r="AI207" s="131">
        <v>0</v>
      </c>
      <c r="AJ207" s="131">
        <v>0</v>
      </c>
      <c r="AK207" s="131">
        <v>0</v>
      </c>
      <c r="AL207" s="131">
        <v>0</v>
      </c>
      <c r="AM207" s="131">
        <v>0</v>
      </c>
      <c r="AN207" s="131">
        <v>0</v>
      </c>
      <c r="AO207" s="131">
        <v>0</v>
      </c>
      <c r="AP207" s="131">
        <v>0</v>
      </c>
      <c r="AQ207" s="131">
        <v>0</v>
      </c>
      <c r="AR207" s="131">
        <v>0</v>
      </c>
      <c r="AS207" s="131">
        <v>0</v>
      </c>
      <c r="AT207" s="131">
        <v>0</v>
      </c>
      <c r="AU207" s="131">
        <v>0</v>
      </c>
      <c r="AV207" s="131">
        <v>0</v>
      </c>
      <c r="AW207" s="131">
        <v>0</v>
      </c>
      <c r="AX207" s="131">
        <v>0</v>
      </c>
      <c r="AY207" s="131">
        <v>0</v>
      </c>
      <c r="AZ207" s="131">
        <v>0</v>
      </c>
    </row>
    <row r="208" spans="1:52">
      <c r="A208" s="89" t="s">
        <v>159</v>
      </c>
      <c r="B208" s="131">
        <v>0</v>
      </c>
      <c r="C208" s="131">
        <v>0</v>
      </c>
      <c r="D208" s="131">
        <v>0</v>
      </c>
      <c r="E208" s="131">
        <v>0</v>
      </c>
      <c r="F208" s="131">
        <v>0</v>
      </c>
      <c r="G208" s="131">
        <v>0</v>
      </c>
      <c r="H208" s="131">
        <v>0</v>
      </c>
      <c r="I208" s="131">
        <v>0</v>
      </c>
      <c r="J208" s="131">
        <v>0</v>
      </c>
      <c r="K208" s="131">
        <v>0</v>
      </c>
      <c r="L208" s="131">
        <v>0</v>
      </c>
      <c r="M208" s="131">
        <v>0</v>
      </c>
      <c r="N208" s="131">
        <v>0</v>
      </c>
      <c r="O208" s="131">
        <v>0</v>
      </c>
      <c r="P208" s="131">
        <v>0</v>
      </c>
      <c r="Q208" s="131">
        <v>0</v>
      </c>
      <c r="R208" s="131">
        <v>0</v>
      </c>
      <c r="S208" s="131">
        <v>0</v>
      </c>
      <c r="T208" s="131">
        <v>0</v>
      </c>
      <c r="U208" s="131">
        <v>0</v>
      </c>
      <c r="V208" s="131">
        <v>0</v>
      </c>
      <c r="W208" s="131">
        <v>0</v>
      </c>
      <c r="X208" s="131">
        <v>0</v>
      </c>
      <c r="Y208" s="131">
        <v>0</v>
      </c>
      <c r="Z208" s="131">
        <v>0</v>
      </c>
      <c r="AA208" s="131">
        <v>0</v>
      </c>
      <c r="AB208" s="131">
        <v>0</v>
      </c>
      <c r="AC208" s="131">
        <v>0</v>
      </c>
      <c r="AD208" s="131">
        <v>0</v>
      </c>
      <c r="AE208" s="131">
        <v>0</v>
      </c>
      <c r="AF208" s="131">
        <v>0</v>
      </c>
      <c r="AG208" s="131">
        <v>0</v>
      </c>
      <c r="AH208" s="131">
        <v>0</v>
      </c>
      <c r="AI208" s="131">
        <v>0</v>
      </c>
      <c r="AJ208" s="131">
        <v>0</v>
      </c>
      <c r="AK208" s="131">
        <v>0</v>
      </c>
      <c r="AL208" s="131">
        <v>0</v>
      </c>
      <c r="AM208" s="131">
        <v>0</v>
      </c>
      <c r="AN208" s="131">
        <v>0</v>
      </c>
      <c r="AO208" s="131">
        <v>0</v>
      </c>
      <c r="AP208" s="131">
        <v>0</v>
      </c>
      <c r="AQ208" s="131">
        <v>0</v>
      </c>
      <c r="AR208" s="131">
        <v>0</v>
      </c>
      <c r="AS208" s="131">
        <v>0</v>
      </c>
      <c r="AT208" s="131">
        <v>0</v>
      </c>
      <c r="AU208" s="131">
        <v>0</v>
      </c>
      <c r="AV208" s="131">
        <v>0</v>
      </c>
      <c r="AW208" s="131">
        <v>0</v>
      </c>
      <c r="AX208" s="131">
        <v>0</v>
      </c>
      <c r="AY208" s="131">
        <v>0</v>
      </c>
      <c r="AZ208" s="131">
        <v>0</v>
      </c>
    </row>
    <row r="209" spans="1:52">
      <c r="A209" s="97" t="s">
        <v>174</v>
      </c>
      <c r="B209" s="128">
        <v>22827.113445049567</v>
      </c>
      <c r="C209" s="128">
        <v>22555.824825839878</v>
      </c>
      <c r="D209" s="128">
        <v>22996.330701415056</v>
      </c>
      <c r="E209" s="128">
        <v>24054.310523017546</v>
      </c>
      <c r="F209" s="128">
        <v>26524.541662078311</v>
      </c>
      <c r="G209" s="128">
        <v>27717.838909666614</v>
      </c>
      <c r="H209" s="128">
        <v>29929.498024734337</v>
      </c>
      <c r="I209" s="128">
        <v>32081.573728900494</v>
      </c>
      <c r="J209" s="128">
        <v>33105.081796280283</v>
      </c>
      <c r="K209" s="128">
        <v>28850.754184529276</v>
      </c>
      <c r="L209" s="128">
        <v>34448.125586390997</v>
      </c>
      <c r="M209" s="128">
        <v>35309.049074068593</v>
      </c>
      <c r="N209" s="128">
        <v>34254.352604151616</v>
      </c>
      <c r="O209" s="128">
        <v>34209.993892359569</v>
      </c>
      <c r="P209" s="128">
        <v>35992.40675017731</v>
      </c>
      <c r="Q209" s="128">
        <v>36698.914251144692</v>
      </c>
      <c r="R209" s="128">
        <v>38203.919286234304</v>
      </c>
      <c r="S209" s="128">
        <v>40242.31317745713</v>
      </c>
      <c r="T209" s="128">
        <v>42360.676820428351</v>
      </c>
      <c r="U209" s="128">
        <v>44327.457214935588</v>
      </c>
      <c r="V209" s="128">
        <v>46163.892880925581</v>
      </c>
      <c r="W209" s="128">
        <v>48003.718784647332</v>
      </c>
      <c r="X209" s="128">
        <v>49804.281217789234</v>
      </c>
      <c r="Y209" s="128">
        <v>51547.530467593489</v>
      </c>
      <c r="Z209" s="128">
        <v>53261.968434903312</v>
      </c>
      <c r="AA209" s="128">
        <v>54869.54030308377</v>
      </c>
      <c r="AB209" s="128">
        <v>56468.142839181834</v>
      </c>
      <c r="AC209" s="128">
        <v>58114.982776581135</v>
      </c>
      <c r="AD209" s="128">
        <v>59848.829716741166</v>
      </c>
      <c r="AE209" s="128">
        <v>61805.141470493094</v>
      </c>
      <c r="AF209" s="128">
        <v>63659.820484386037</v>
      </c>
      <c r="AG209" s="128">
        <v>65564.909239440589</v>
      </c>
      <c r="AH209" s="128">
        <v>67657.319697293438</v>
      </c>
      <c r="AI209" s="128">
        <v>69495.11578088344</v>
      </c>
      <c r="AJ209" s="128">
        <v>71377.793175754079</v>
      </c>
      <c r="AK209" s="128">
        <v>73226.038937549441</v>
      </c>
      <c r="AL209" s="128">
        <v>75129.292803647812</v>
      </c>
      <c r="AM209" s="128">
        <v>77304.779534800298</v>
      </c>
      <c r="AN209" s="128">
        <v>79259.987762687553</v>
      </c>
      <c r="AO209" s="128">
        <v>81283.697202556374</v>
      </c>
      <c r="AP209" s="128">
        <v>83455.726696460028</v>
      </c>
      <c r="AQ209" s="128">
        <v>85620.543809056515</v>
      </c>
      <c r="AR209" s="128">
        <v>87955.236317559844</v>
      </c>
      <c r="AS209" s="128">
        <v>90158.732371017715</v>
      </c>
      <c r="AT209" s="128">
        <v>92379.094941882242</v>
      </c>
      <c r="AU209" s="128">
        <v>94561.143839264885</v>
      </c>
      <c r="AV209" s="128">
        <v>97124.085540934902</v>
      </c>
      <c r="AW209" s="128">
        <v>99450.452946534511</v>
      </c>
      <c r="AX209" s="128">
        <v>101481.30190756124</v>
      </c>
      <c r="AY209" s="128">
        <v>103876.76050905585</v>
      </c>
      <c r="AZ209" s="128">
        <v>105867.86110189273</v>
      </c>
    </row>
    <row r="210" spans="1:52">
      <c r="A210" s="108" t="s">
        <v>126</v>
      </c>
      <c r="B210" s="130">
        <v>2163.7975768716478</v>
      </c>
      <c r="C210" s="130">
        <v>2172.6294037160228</v>
      </c>
      <c r="D210" s="130">
        <v>2119.6384426497766</v>
      </c>
      <c r="E210" s="130">
        <v>2137.3020963385256</v>
      </c>
      <c r="F210" s="130">
        <v>2216.7885379378918</v>
      </c>
      <c r="G210" s="130">
        <v>2278.6113258485107</v>
      </c>
      <c r="H210" s="130">
        <v>2349.2659406035027</v>
      </c>
      <c r="I210" s="130">
        <v>2428.7523822028706</v>
      </c>
      <c r="J210" s="130">
        <v>2382.5351073521597</v>
      </c>
      <c r="K210" s="130">
        <v>2222.9046108357502</v>
      </c>
      <c r="L210" s="130">
        <v>2312.66707531467</v>
      </c>
      <c r="M210" s="130">
        <v>2283.7075151925292</v>
      </c>
      <c r="N210" s="130">
        <v>2273.3540514378897</v>
      </c>
      <c r="O210" s="130">
        <v>2244.633158059009</v>
      </c>
      <c r="P210" s="130">
        <v>2537.6028377300095</v>
      </c>
      <c r="Q210" s="130">
        <v>2559.3931595932099</v>
      </c>
      <c r="R210" s="130">
        <v>2693.2301059772317</v>
      </c>
      <c r="S210" s="130">
        <v>2908.9799639810635</v>
      </c>
      <c r="T210" s="130">
        <v>3138.8071412619202</v>
      </c>
      <c r="U210" s="130">
        <v>3356.1665723572924</v>
      </c>
      <c r="V210" s="130">
        <v>3560.987967991231</v>
      </c>
      <c r="W210" s="130">
        <v>3763.2755163735474</v>
      </c>
      <c r="X210" s="130">
        <v>3976.9710706228884</v>
      </c>
      <c r="Y210" s="130">
        <v>4174.7828734738459</v>
      </c>
      <c r="Z210" s="130">
        <v>4380.4701210785424</v>
      </c>
      <c r="AA210" s="130">
        <v>4604.257052643582</v>
      </c>
      <c r="AB210" s="130">
        <v>4848.2531604183159</v>
      </c>
      <c r="AC210" s="130">
        <v>5105.7519721568324</v>
      </c>
      <c r="AD210" s="130">
        <v>5375.8165504327235</v>
      </c>
      <c r="AE210" s="130">
        <v>5655.7152022302289</v>
      </c>
      <c r="AF210" s="130">
        <v>5926.0526581407812</v>
      </c>
      <c r="AG210" s="130">
        <v>6206.7578605858671</v>
      </c>
      <c r="AH210" s="130">
        <v>6510.1690465933507</v>
      </c>
      <c r="AI210" s="130">
        <v>6796.8678252453865</v>
      </c>
      <c r="AJ210" s="130">
        <v>7094.3922714046857</v>
      </c>
      <c r="AK210" s="130">
        <v>7387.7945186318248</v>
      </c>
      <c r="AL210" s="130">
        <v>7690.3525877981992</v>
      </c>
      <c r="AM210" s="130">
        <v>8021.5745948540089</v>
      </c>
      <c r="AN210" s="130">
        <v>8331.6158798342622</v>
      </c>
      <c r="AO210" s="130">
        <v>8651.2018470115891</v>
      </c>
      <c r="AP210" s="130">
        <v>8993.5162620605843</v>
      </c>
      <c r="AQ210" s="130">
        <v>9342.2374539898756</v>
      </c>
      <c r="AR210" s="130">
        <v>9710.1621718756542</v>
      </c>
      <c r="AS210" s="130">
        <v>10066.870569742268</v>
      </c>
      <c r="AT210" s="130">
        <v>10425.59753638728</v>
      </c>
      <c r="AU210" s="130">
        <v>10784.948025951935</v>
      </c>
      <c r="AV210" s="130">
        <v>11184.380207932805</v>
      </c>
      <c r="AW210" s="130">
        <v>11557.80362328808</v>
      </c>
      <c r="AX210" s="130">
        <v>11892.686409712935</v>
      </c>
      <c r="AY210" s="130">
        <v>12270.671049014039</v>
      </c>
      <c r="AZ210" s="130">
        <v>12597.8104589344</v>
      </c>
    </row>
    <row r="211" spans="1:52">
      <c r="A211" s="89" t="s">
        <v>156</v>
      </c>
      <c r="B211" s="131">
        <v>2163.7975768716478</v>
      </c>
      <c r="C211" s="131">
        <v>2172.6294037160228</v>
      </c>
      <c r="D211" s="131">
        <v>2119.6384426497766</v>
      </c>
      <c r="E211" s="131">
        <v>2137.3020963385256</v>
      </c>
      <c r="F211" s="131">
        <v>2216.7885379378918</v>
      </c>
      <c r="G211" s="131">
        <v>2278.6113258485107</v>
      </c>
      <c r="H211" s="131">
        <v>2349.2659406035027</v>
      </c>
      <c r="I211" s="131">
        <v>2428.7523822028706</v>
      </c>
      <c r="J211" s="131">
        <v>2382.5351073521597</v>
      </c>
      <c r="K211" s="131">
        <v>2222.9046108357502</v>
      </c>
      <c r="L211" s="131">
        <v>2312.66707531467</v>
      </c>
      <c r="M211" s="131">
        <v>2283.7075151925292</v>
      </c>
      <c r="N211" s="131">
        <v>2273.3540514378897</v>
      </c>
      <c r="O211" s="131">
        <v>2244.633158059009</v>
      </c>
      <c r="P211" s="131">
        <v>2537.6028377300095</v>
      </c>
      <c r="Q211" s="131">
        <v>2559.3931595932099</v>
      </c>
      <c r="R211" s="131">
        <v>2693.2301059737192</v>
      </c>
      <c r="S211" s="131">
        <v>2908.9799639634139</v>
      </c>
      <c r="T211" s="131">
        <v>3138.8071411989154</v>
      </c>
      <c r="U211" s="131">
        <v>3356.1665721925733</v>
      </c>
      <c r="V211" s="131">
        <v>3560.9879676244796</v>
      </c>
      <c r="W211" s="131">
        <v>3763.2755155038412</v>
      </c>
      <c r="X211" s="131">
        <v>3976.9710687726688</v>
      </c>
      <c r="Y211" s="131">
        <v>4174.7828689527141</v>
      </c>
      <c r="Z211" s="131">
        <v>4380.4701115330345</v>
      </c>
      <c r="AA211" s="131">
        <v>4604.2570318150865</v>
      </c>
      <c r="AB211" s="131">
        <v>4848.2531115573975</v>
      </c>
      <c r="AC211" s="131">
        <v>5105.751861722335</v>
      </c>
      <c r="AD211" s="131">
        <v>5375.8163121944499</v>
      </c>
      <c r="AE211" s="131">
        <v>5655.7146606041497</v>
      </c>
      <c r="AF211" s="131">
        <v>5926.051385905881</v>
      </c>
      <c r="AG211" s="131">
        <v>6206.7549897594163</v>
      </c>
      <c r="AH211" s="131">
        <v>6510.1628170727372</v>
      </c>
      <c r="AI211" s="131">
        <v>6796.8540789233621</v>
      </c>
      <c r="AJ211" s="131">
        <v>7094.360025292006</v>
      </c>
      <c r="AK211" s="131">
        <v>7387.7210281866937</v>
      </c>
      <c r="AL211" s="131">
        <v>7690.194894816349</v>
      </c>
      <c r="AM211" s="131">
        <v>8021.2198369447051</v>
      </c>
      <c r="AN211" s="131">
        <v>8330.6700900921205</v>
      </c>
      <c r="AO211" s="131">
        <v>8649.4479675173679</v>
      </c>
      <c r="AP211" s="131">
        <v>8990.4176179050373</v>
      </c>
      <c r="AQ211" s="131">
        <v>9336.6204825200966</v>
      </c>
      <c r="AR211" s="131">
        <v>9699.8152971011423</v>
      </c>
      <c r="AS211" s="131">
        <v>10048.27587854145</v>
      </c>
      <c r="AT211" s="131">
        <v>10393.049105605583</v>
      </c>
      <c r="AU211" s="131">
        <v>10729.214788219513</v>
      </c>
      <c r="AV211" s="131">
        <v>11095.038448023761</v>
      </c>
      <c r="AW211" s="131">
        <v>11420.820102883368</v>
      </c>
      <c r="AX211" s="131">
        <v>11688.358768144477</v>
      </c>
      <c r="AY211" s="131">
        <v>11977.227737845022</v>
      </c>
      <c r="AZ211" s="131">
        <v>12196.691516399858</v>
      </c>
    </row>
    <row r="212" spans="1:52">
      <c r="A212" s="89" t="s">
        <v>157</v>
      </c>
      <c r="B212" s="131">
        <v>0</v>
      </c>
      <c r="C212" s="131">
        <v>0</v>
      </c>
      <c r="D212" s="131">
        <v>0</v>
      </c>
      <c r="E212" s="131">
        <v>0</v>
      </c>
      <c r="F212" s="131">
        <v>0</v>
      </c>
      <c r="G212" s="131">
        <v>0</v>
      </c>
      <c r="H212" s="131">
        <v>0</v>
      </c>
      <c r="I212" s="131">
        <v>0</v>
      </c>
      <c r="J212" s="131">
        <v>0</v>
      </c>
      <c r="K212" s="131">
        <v>0</v>
      </c>
      <c r="L212" s="131">
        <v>0</v>
      </c>
      <c r="M212" s="131">
        <v>0</v>
      </c>
      <c r="N212" s="131">
        <v>0</v>
      </c>
      <c r="O212" s="131">
        <v>0</v>
      </c>
      <c r="P212" s="131">
        <v>0</v>
      </c>
      <c r="Q212" s="131">
        <v>0</v>
      </c>
      <c r="R212" s="131">
        <v>3.5122656128180546E-9</v>
      </c>
      <c r="S212" s="131">
        <v>1.7649620913435278E-8</v>
      </c>
      <c r="T212" s="131">
        <v>6.300459448601833E-8</v>
      </c>
      <c r="U212" s="131">
        <v>1.6471885039937211E-7</v>
      </c>
      <c r="V212" s="131">
        <v>3.6675154117691925E-7</v>
      </c>
      <c r="W212" s="131">
        <v>8.6970603844582711E-7</v>
      </c>
      <c r="X212" s="131">
        <v>1.8502198059052585E-6</v>
      </c>
      <c r="Y212" s="131">
        <v>4.5211314071682308E-6</v>
      </c>
      <c r="Z212" s="131">
        <v>9.5455075927597986E-6</v>
      </c>
      <c r="AA212" s="131">
        <v>2.0828495273043895E-5</v>
      </c>
      <c r="AB212" s="131">
        <v>4.8860918241868782E-5</v>
      </c>
      <c r="AC212" s="131">
        <v>1.1043449761677331E-4</v>
      </c>
      <c r="AD212" s="131">
        <v>2.3823827352809462E-4</v>
      </c>
      <c r="AE212" s="131">
        <v>5.4162607937580619E-4</v>
      </c>
      <c r="AF212" s="131">
        <v>1.2722349004526947E-3</v>
      </c>
      <c r="AG212" s="131">
        <v>2.8708264504031219E-3</v>
      </c>
      <c r="AH212" s="131">
        <v>6.2295206132228168E-3</v>
      </c>
      <c r="AI212" s="131">
        <v>1.3746322024310132E-2</v>
      </c>
      <c r="AJ212" s="131">
        <v>3.2246112679533367E-2</v>
      </c>
      <c r="AK212" s="131">
        <v>7.3490445130880711E-2</v>
      </c>
      <c r="AL212" s="131">
        <v>0.15769298184994004</v>
      </c>
      <c r="AM212" s="131">
        <v>0.35475790930378359</v>
      </c>
      <c r="AN212" s="131">
        <v>0.94578974214212919</v>
      </c>
      <c r="AO212" s="131">
        <v>1.7538794942211871</v>
      </c>
      <c r="AP212" s="131">
        <v>3.0986441555467703</v>
      </c>
      <c r="AQ212" s="131">
        <v>5.6169714697784237</v>
      </c>
      <c r="AR212" s="131">
        <v>10.346874774512742</v>
      </c>
      <c r="AS212" s="131">
        <v>18.594691200819252</v>
      </c>
      <c r="AT212" s="131">
        <v>32.548430781696275</v>
      </c>
      <c r="AU212" s="131">
        <v>55.733237732421721</v>
      </c>
      <c r="AV212" s="131">
        <v>89.341759909043972</v>
      </c>
      <c r="AW212" s="131">
        <v>136.98352040471141</v>
      </c>
      <c r="AX212" s="131">
        <v>204.32764156845721</v>
      </c>
      <c r="AY212" s="131">
        <v>293.44331116901787</v>
      </c>
      <c r="AZ212" s="131">
        <v>401.11894253454244</v>
      </c>
    </row>
    <row r="213" spans="1:52">
      <c r="A213" s="89" t="s">
        <v>158</v>
      </c>
      <c r="B213" s="131">
        <v>0</v>
      </c>
      <c r="C213" s="131">
        <v>0</v>
      </c>
      <c r="D213" s="131">
        <v>0</v>
      </c>
      <c r="E213" s="131">
        <v>0</v>
      </c>
      <c r="F213" s="131">
        <v>0</v>
      </c>
      <c r="G213" s="131">
        <v>0</v>
      </c>
      <c r="H213" s="131">
        <v>0</v>
      </c>
      <c r="I213" s="131">
        <v>0</v>
      </c>
      <c r="J213" s="131">
        <v>0</v>
      </c>
      <c r="K213" s="131">
        <v>0</v>
      </c>
      <c r="L213" s="131">
        <v>0</v>
      </c>
      <c r="M213" s="131">
        <v>0</v>
      </c>
      <c r="N213" s="131">
        <v>0</v>
      </c>
      <c r="O213" s="131">
        <v>0</v>
      </c>
      <c r="P213" s="131">
        <v>0</v>
      </c>
      <c r="Q213" s="131">
        <v>0</v>
      </c>
      <c r="R213" s="131">
        <v>0</v>
      </c>
      <c r="S213" s="131">
        <v>0</v>
      </c>
      <c r="T213" s="131">
        <v>0</v>
      </c>
      <c r="U213" s="131">
        <v>0</v>
      </c>
      <c r="V213" s="131">
        <v>0</v>
      </c>
      <c r="W213" s="131">
        <v>0</v>
      </c>
      <c r="X213" s="131">
        <v>0</v>
      </c>
      <c r="Y213" s="131">
        <v>0</v>
      </c>
      <c r="Z213" s="131">
        <v>0</v>
      </c>
      <c r="AA213" s="131">
        <v>0</v>
      </c>
      <c r="AB213" s="131">
        <v>0</v>
      </c>
      <c r="AC213" s="131">
        <v>0</v>
      </c>
      <c r="AD213" s="131">
        <v>0</v>
      </c>
      <c r="AE213" s="131">
        <v>0</v>
      </c>
      <c r="AF213" s="131">
        <v>0</v>
      </c>
      <c r="AG213" s="131">
        <v>0</v>
      </c>
      <c r="AH213" s="131">
        <v>0</v>
      </c>
      <c r="AI213" s="131">
        <v>0</v>
      </c>
      <c r="AJ213" s="131">
        <v>0</v>
      </c>
      <c r="AK213" s="131">
        <v>0</v>
      </c>
      <c r="AL213" s="131">
        <v>0</v>
      </c>
      <c r="AM213" s="131">
        <v>0</v>
      </c>
      <c r="AN213" s="131">
        <v>0</v>
      </c>
      <c r="AO213" s="131">
        <v>0</v>
      </c>
      <c r="AP213" s="131">
        <v>0</v>
      </c>
      <c r="AQ213" s="131">
        <v>0</v>
      </c>
      <c r="AR213" s="131">
        <v>0</v>
      </c>
      <c r="AS213" s="131">
        <v>0</v>
      </c>
      <c r="AT213" s="131">
        <v>0</v>
      </c>
      <c r="AU213" s="131">
        <v>0</v>
      </c>
      <c r="AV213" s="131">
        <v>0</v>
      </c>
      <c r="AW213" s="131">
        <v>0</v>
      </c>
      <c r="AX213" s="131">
        <v>0</v>
      </c>
      <c r="AY213" s="131">
        <v>0</v>
      </c>
      <c r="AZ213" s="131">
        <v>0</v>
      </c>
    </row>
    <row r="214" spans="1:52">
      <c r="A214" s="89" t="s">
        <v>159</v>
      </c>
      <c r="B214" s="131">
        <v>0</v>
      </c>
      <c r="C214" s="131">
        <v>0</v>
      </c>
      <c r="D214" s="131">
        <v>0</v>
      </c>
      <c r="E214" s="131">
        <v>0</v>
      </c>
      <c r="F214" s="131">
        <v>0</v>
      </c>
      <c r="G214" s="131">
        <v>0</v>
      </c>
      <c r="H214" s="131">
        <v>0</v>
      </c>
      <c r="I214" s="131">
        <v>0</v>
      </c>
      <c r="J214" s="131">
        <v>0</v>
      </c>
      <c r="K214" s="131">
        <v>0</v>
      </c>
      <c r="L214" s="131">
        <v>0</v>
      </c>
      <c r="M214" s="131">
        <v>0</v>
      </c>
      <c r="N214" s="131">
        <v>0</v>
      </c>
      <c r="O214" s="131">
        <v>0</v>
      </c>
      <c r="P214" s="131">
        <v>0</v>
      </c>
      <c r="Q214" s="131">
        <v>0</v>
      </c>
      <c r="R214" s="131">
        <v>0</v>
      </c>
      <c r="S214" s="131">
        <v>0</v>
      </c>
      <c r="T214" s="131">
        <v>0</v>
      </c>
      <c r="U214" s="131">
        <v>0</v>
      </c>
      <c r="V214" s="131">
        <v>0</v>
      </c>
      <c r="W214" s="131">
        <v>0</v>
      </c>
      <c r="X214" s="131">
        <v>0</v>
      </c>
      <c r="Y214" s="131">
        <v>0</v>
      </c>
      <c r="Z214" s="131">
        <v>0</v>
      </c>
      <c r="AA214" s="131">
        <v>0</v>
      </c>
      <c r="AB214" s="131">
        <v>0</v>
      </c>
      <c r="AC214" s="131">
        <v>0</v>
      </c>
      <c r="AD214" s="131">
        <v>0</v>
      </c>
      <c r="AE214" s="131">
        <v>0</v>
      </c>
      <c r="AF214" s="131">
        <v>0</v>
      </c>
      <c r="AG214" s="131">
        <v>0</v>
      </c>
      <c r="AH214" s="131">
        <v>0</v>
      </c>
      <c r="AI214" s="131">
        <v>0</v>
      </c>
      <c r="AJ214" s="131">
        <v>0</v>
      </c>
      <c r="AK214" s="131">
        <v>0</v>
      </c>
      <c r="AL214" s="131">
        <v>0</v>
      </c>
      <c r="AM214" s="131">
        <v>0</v>
      </c>
      <c r="AN214" s="131">
        <v>0</v>
      </c>
      <c r="AO214" s="131">
        <v>0</v>
      </c>
      <c r="AP214" s="131">
        <v>0</v>
      </c>
      <c r="AQ214" s="131">
        <v>0</v>
      </c>
      <c r="AR214" s="131">
        <v>0</v>
      </c>
      <c r="AS214" s="131">
        <v>0</v>
      </c>
      <c r="AT214" s="131">
        <v>0</v>
      </c>
      <c r="AU214" s="131">
        <v>0</v>
      </c>
      <c r="AV214" s="131">
        <v>0</v>
      </c>
      <c r="AW214" s="131">
        <v>0</v>
      </c>
      <c r="AX214" s="131">
        <v>0</v>
      </c>
      <c r="AY214" s="131">
        <v>0</v>
      </c>
      <c r="AZ214" s="131">
        <v>0</v>
      </c>
    </row>
    <row r="215" spans="1:52">
      <c r="A215" s="108" t="s">
        <v>122</v>
      </c>
      <c r="B215" s="130">
        <v>20663.315868177917</v>
      </c>
      <c r="C215" s="130">
        <v>20383.195422123856</v>
      </c>
      <c r="D215" s="130">
        <v>20876.692258765281</v>
      </c>
      <c r="E215" s="130">
        <v>21917.008426679022</v>
      </c>
      <c r="F215" s="130">
        <v>24307.753124140418</v>
      </c>
      <c r="G215" s="130">
        <v>25439.227583818105</v>
      </c>
      <c r="H215" s="130">
        <v>27580.232084130836</v>
      </c>
      <c r="I215" s="130">
        <v>29652.821346697623</v>
      </c>
      <c r="J215" s="130">
        <v>30722.546688928127</v>
      </c>
      <c r="K215" s="130">
        <v>26627.849573693526</v>
      </c>
      <c r="L215" s="130">
        <v>32135.458511076329</v>
      </c>
      <c r="M215" s="130">
        <v>33025.341558876062</v>
      </c>
      <c r="N215" s="130">
        <v>31980.998552713725</v>
      </c>
      <c r="O215" s="130">
        <v>31965.360734300557</v>
      </c>
      <c r="P215" s="130">
        <v>33454.8039124473</v>
      </c>
      <c r="Q215" s="130">
        <v>34139.521091551484</v>
      </c>
      <c r="R215" s="130">
        <v>35510.689180257075</v>
      </c>
      <c r="S215" s="130">
        <v>37333.333213476064</v>
      </c>
      <c r="T215" s="130">
        <v>39221.869679166433</v>
      </c>
      <c r="U215" s="130">
        <v>40971.290642578293</v>
      </c>
      <c r="V215" s="130">
        <v>42602.904912934348</v>
      </c>
      <c r="W215" s="130">
        <v>44240.443268273782</v>
      </c>
      <c r="X215" s="130">
        <v>45827.310147166347</v>
      </c>
      <c r="Y215" s="130">
        <v>47372.747594119646</v>
      </c>
      <c r="Z215" s="130">
        <v>48881.49831382477</v>
      </c>
      <c r="AA215" s="130">
        <v>50265.283250440189</v>
      </c>
      <c r="AB215" s="130">
        <v>51619.889678763517</v>
      </c>
      <c r="AC215" s="130">
        <v>53009.230804424304</v>
      </c>
      <c r="AD215" s="130">
        <v>54473.013166308439</v>
      </c>
      <c r="AE215" s="130">
        <v>56149.426268262869</v>
      </c>
      <c r="AF215" s="130">
        <v>57733.767826245254</v>
      </c>
      <c r="AG215" s="130">
        <v>59358.151378854724</v>
      </c>
      <c r="AH215" s="130">
        <v>61147.150650700089</v>
      </c>
      <c r="AI215" s="130">
        <v>62698.247955638057</v>
      </c>
      <c r="AJ215" s="130">
        <v>64283.400904349386</v>
      </c>
      <c r="AK215" s="130">
        <v>65838.244418917617</v>
      </c>
      <c r="AL215" s="130">
        <v>67438.940215849609</v>
      </c>
      <c r="AM215" s="130">
        <v>69283.204939946285</v>
      </c>
      <c r="AN215" s="130">
        <v>70928.371882853287</v>
      </c>
      <c r="AO215" s="130">
        <v>72632.495355544786</v>
      </c>
      <c r="AP215" s="130">
        <v>74462.210434399443</v>
      </c>
      <c r="AQ215" s="130">
        <v>76278.306355066641</v>
      </c>
      <c r="AR215" s="130">
        <v>78245.074145684193</v>
      </c>
      <c r="AS215" s="130">
        <v>80091.861801275445</v>
      </c>
      <c r="AT215" s="130">
        <v>81953.497405494956</v>
      </c>
      <c r="AU215" s="130">
        <v>83776.195813312952</v>
      </c>
      <c r="AV215" s="130">
        <v>85939.705333002101</v>
      </c>
      <c r="AW215" s="130">
        <v>87892.649323246427</v>
      </c>
      <c r="AX215" s="130">
        <v>89588.61549784831</v>
      </c>
      <c r="AY215" s="130">
        <v>91606.089460041811</v>
      </c>
      <c r="AZ215" s="130">
        <v>93270.050642958333</v>
      </c>
    </row>
    <row r="216" spans="1:52">
      <c r="A216" s="89" t="s">
        <v>156</v>
      </c>
      <c r="B216" s="131">
        <v>20663.315868177917</v>
      </c>
      <c r="C216" s="131">
        <v>20383.195422123856</v>
      </c>
      <c r="D216" s="131">
        <v>20876.692258765281</v>
      </c>
      <c r="E216" s="131">
        <v>21917.008426679022</v>
      </c>
      <c r="F216" s="131">
        <v>24307.753124140418</v>
      </c>
      <c r="G216" s="131">
        <v>25439.227583818105</v>
      </c>
      <c r="H216" s="131">
        <v>27580.232084130836</v>
      </c>
      <c r="I216" s="131">
        <v>29652.821346697623</v>
      </c>
      <c r="J216" s="131">
        <v>30722.546688928127</v>
      </c>
      <c r="K216" s="131">
        <v>26627.849573693526</v>
      </c>
      <c r="L216" s="131">
        <v>32135.458511076329</v>
      </c>
      <c r="M216" s="131">
        <v>33025.341558876062</v>
      </c>
      <c r="N216" s="131">
        <v>31980.998552713725</v>
      </c>
      <c r="O216" s="131">
        <v>31965.360734300557</v>
      </c>
      <c r="P216" s="131">
        <v>33454.8039124473</v>
      </c>
      <c r="Q216" s="131">
        <v>34139.521091551484</v>
      </c>
      <c r="R216" s="131">
        <v>35510.689180257075</v>
      </c>
      <c r="S216" s="131">
        <v>37333.333213476064</v>
      </c>
      <c r="T216" s="131">
        <v>39221.869679166433</v>
      </c>
      <c r="U216" s="131">
        <v>40971.290642578293</v>
      </c>
      <c r="V216" s="131">
        <v>42602.904912934348</v>
      </c>
      <c r="W216" s="131">
        <v>44240.443268273782</v>
      </c>
      <c r="X216" s="131">
        <v>45827.310147166347</v>
      </c>
      <c r="Y216" s="131">
        <v>47372.747594119646</v>
      </c>
      <c r="Z216" s="131">
        <v>48881.49831382477</v>
      </c>
      <c r="AA216" s="131">
        <v>50265.283250440189</v>
      </c>
      <c r="AB216" s="131">
        <v>51619.889678763517</v>
      </c>
      <c r="AC216" s="131">
        <v>53009.230804424304</v>
      </c>
      <c r="AD216" s="131">
        <v>54473.013166308439</v>
      </c>
      <c r="AE216" s="131">
        <v>56149.426268262869</v>
      </c>
      <c r="AF216" s="131">
        <v>57733.767826245254</v>
      </c>
      <c r="AG216" s="131">
        <v>59358.151378854724</v>
      </c>
      <c r="AH216" s="131">
        <v>61147.150650700089</v>
      </c>
      <c r="AI216" s="131">
        <v>62698.247955638057</v>
      </c>
      <c r="AJ216" s="131">
        <v>64283.400904349386</v>
      </c>
      <c r="AK216" s="131">
        <v>65838.244418917617</v>
      </c>
      <c r="AL216" s="131">
        <v>67438.940215849609</v>
      </c>
      <c r="AM216" s="131">
        <v>69283.204939946285</v>
      </c>
      <c r="AN216" s="131">
        <v>70928.371882853229</v>
      </c>
      <c r="AO216" s="131">
        <v>72632.495355541148</v>
      </c>
      <c r="AP216" s="131">
        <v>74462.210434187131</v>
      </c>
      <c r="AQ216" s="131">
        <v>76278.306347324396</v>
      </c>
      <c r="AR216" s="131">
        <v>78245.073969084377</v>
      </c>
      <c r="AS216" s="131">
        <v>80091.859382979834</v>
      </c>
      <c r="AT216" s="131">
        <v>81953.470999760611</v>
      </c>
      <c r="AU216" s="131">
        <v>83775.99078636372</v>
      </c>
      <c r="AV216" s="131">
        <v>85938.516462934189</v>
      </c>
      <c r="AW216" s="131">
        <v>87887.525200105287</v>
      </c>
      <c r="AX216" s="131">
        <v>89569.847831919309</v>
      </c>
      <c r="AY216" s="131">
        <v>91550.0786799825</v>
      </c>
      <c r="AZ216" s="131">
        <v>93130.44626745861</v>
      </c>
    </row>
    <row r="217" spans="1:52">
      <c r="A217" s="89" t="s">
        <v>157</v>
      </c>
      <c r="B217" s="131">
        <v>0</v>
      </c>
      <c r="C217" s="131">
        <v>0</v>
      </c>
      <c r="D217" s="131">
        <v>0</v>
      </c>
      <c r="E217" s="131">
        <v>0</v>
      </c>
      <c r="F217" s="131">
        <v>0</v>
      </c>
      <c r="G217" s="131">
        <v>0</v>
      </c>
      <c r="H217" s="131">
        <v>0</v>
      </c>
      <c r="I217" s="131">
        <v>0</v>
      </c>
      <c r="J217" s="131">
        <v>0</v>
      </c>
      <c r="K217" s="131">
        <v>0</v>
      </c>
      <c r="L217" s="131">
        <v>0</v>
      </c>
      <c r="M217" s="131">
        <v>0</v>
      </c>
      <c r="N217" s="131">
        <v>0</v>
      </c>
      <c r="O217" s="131">
        <v>0</v>
      </c>
      <c r="P217" s="131">
        <v>0</v>
      </c>
      <c r="Q217" s="131">
        <v>0</v>
      </c>
      <c r="R217" s="131">
        <v>3.4874620056662605E-91</v>
      </c>
      <c r="S217" s="131">
        <v>9.5469954609420327E-87</v>
      </c>
      <c r="T217" s="131">
        <v>1.8548137471157928E-82</v>
      </c>
      <c r="U217" s="131">
        <v>3.1496961589870226E-78</v>
      </c>
      <c r="V217" s="131">
        <v>4.983039382070055E-74</v>
      </c>
      <c r="W217" s="131">
        <v>7.8162230623204993E-70</v>
      </c>
      <c r="X217" s="131">
        <v>1.0717338039533688E-65</v>
      </c>
      <c r="Y217" s="131">
        <v>1.7676156656268303E-61</v>
      </c>
      <c r="Z217" s="131">
        <v>2.2377171676822415E-57</v>
      </c>
      <c r="AA217" s="131">
        <v>2.683418525777082E-53</v>
      </c>
      <c r="AB217" s="131">
        <v>2.1569190804822363E-49</v>
      </c>
      <c r="AC217" s="131">
        <v>1.8583877848645897E-45</v>
      </c>
      <c r="AD217" s="131">
        <v>1.424237206159993E-41</v>
      </c>
      <c r="AE217" s="131">
        <v>6.6212783546350884E-38</v>
      </c>
      <c r="AF217" s="131">
        <v>3.2135810020210773E-34</v>
      </c>
      <c r="AG217" s="131">
        <v>7.541364712079539E-31</v>
      </c>
      <c r="AH217" s="131">
        <v>2.0792249935702061E-27</v>
      </c>
      <c r="AI217" s="131">
        <v>2.7073358901428101E-24</v>
      </c>
      <c r="AJ217" s="131">
        <v>3.5112654311646213E-21</v>
      </c>
      <c r="AK217" s="131">
        <v>1.7309116681648815E-18</v>
      </c>
      <c r="AL217" s="131">
        <v>7.7845759406185799E-16</v>
      </c>
      <c r="AM217" s="131">
        <v>2.0283815230907146E-13</v>
      </c>
      <c r="AN217" s="131">
        <v>5.2021002330284399E-11</v>
      </c>
      <c r="AO217" s="131">
        <v>3.6324175911460277E-9</v>
      </c>
      <c r="AP217" s="131">
        <v>2.1231578559752475E-7</v>
      </c>
      <c r="AQ217" s="131">
        <v>7.7422471240973491E-6</v>
      </c>
      <c r="AR217" s="131">
        <v>1.7659981054133289E-4</v>
      </c>
      <c r="AS217" s="131">
        <v>2.4182956136527267E-3</v>
      </c>
      <c r="AT217" s="131">
        <v>2.6405734345421698E-2</v>
      </c>
      <c r="AU217" s="131">
        <v>0.2050269492380665</v>
      </c>
      <c r="AV217" s="131">
        <v>1.188870067912053</v>
      </c>
      <c r="AW217" s="131">
        <v>5.1241231411436861</v>
      </c>
      <c r="AX217" s="131">
        <v>18.767665929000486</v>
      </c>
      <c r="AY217" s="131">
        <v>56.010780059307095</v>
      </c>
      <c r="AZ217" s="131">
        <v>139.60437549972067</v>
      </c>
    </row>
    <row r="218" spans="1:52">
      <c r="A218" s="89" t="s">
        <v>158</v>
      </c>
      <c r="B218" s="131">
        <v>0</v>
      </c>
      <c r="C218" s="131">
        <v>0</v>
      </c>
      <c r="D218" s="131">
        <v>0</v>
      </c>
      <c r="E218" s="131">
        <v>0</v>
      </c>
      <c r="F218" s="131">
        <v>0</v>
      </c>
      <c r="G218" s="131">
        <v>0</v>
      </c>
      <c r="H218" s="131">
        <v>0</v>
      </c>
      <c r="I218" s="131">
        <v>0</v>
      </c>
      <c r="J218" s="131">
        <v>0</v>
      </c>
      <c r="K218" s="131">
        <v>0</v>
      </c>
      <c r="L218" s="131">
        <v>0</v>
      </c>
      <c r="M218" s="131">
        <v>0</v>
      </c>
      <c r="N218" s="131">
        <v>0</v>
      </c>
      <c r="O218" s="131">
        <v>0</v>
      </c>
      <c r="P218" s="131">
        <v>0</v>
      </c>
      <c r="Q218" s="131">
        <v>0</v>
      </c>
      <c r="R218" s="131">
        <v>0</v>
      </c>
      <c r="S218" s="131">
        <v>0</v>
      </c>
      <c r="T218" s="131">
        <v>0</v>
      </c>
      <c r="U218" s="131">
        <v>0</v>
      </c>
      <c r="V218" s="131">
        <v>0</v>
      </c>
      <c r="W218" s="131">
        <v>0</v>
      </c>
      <c r="X218" s="131">
        <v>0</v>
      </c>
      <c r="Y218" s="131">
        <v>0</v>
      </c>
      <c r="Z218" s="131">
        <v>0</v>
      </c>
      <c r="AA218" s="131">
        <v>0</v>
      </c>
      <c r="AB218" s="131">
        <v>0</v>
      </c>
      <c r="AC218" s="131">
        <v>0</v>
      </c>
      <c r="AD218" s="131">
        <v>0</v>
      </c>
      <c r="AE218" s="131">
        <v>0</v>
      </c>
      <c r="AF218" s="131">
        <v>0</v>
      </c>
      <c r="AG218" s="131">
        <v>0</v>
      </c>
      <c r="AH218" s="131">
        <v>0</v>
      </c>
      <c r="AI218" s="131">
        <v>0</v>
      </c>
      <c r="AJ218" s="131">
        <v>0</v>
      </c>
      <c r="AK218" s="131">
        <v>0</v>
      </c>
      <c r="AL218" s="131">
        <v>0</v>
      </c>
      <c r="AM218" s="131">
        <v>0</v>
      </c>
      <c r="AN218" s="131">
        <v>0</v>
      </c>
      <c r="AO218" s="131">
        <v>0</v>
      </c>
      <c r="AP218" s="131">
        <v>0</v>
      </c>
      <c r="AQ218" s="131">
        <v>0</v>
      </c>
      <c r="AR218" s="131">
        <v>0</v>
      </c>
      <c r="AS218" s="131">
        <v>0</v>
      </c>
      <c r="AT218" s="131">
        <v>0</v>
      </c>
      <c r="AU218" s="131">
        <v>0</v>
      </c>
      <c r="AV218" s="131">
        <v>0</v>
      </c>
      <c r="AW218" s="131">
        <v>0</v>
      </c>
      <c r="AX218" s="131">
        <v>0</v>
      </c>
      <c r="AY218" s="131">
        <v>0</v>
      </c>
      <c r="AZ218" s="131">
        <v>0</v>
      </c>
    </row>
    <row r="219" spans="1:52">
      <c r="A219" s="91" t="s">
        <v>159</v>
      </c>
      <c r="B219" s="122">
        <v>0</v>
      </c>
      <c r="C219" s="122">
        <v>0</v>
      </c>
      <c r="D219" s="122">
        <v>0</v>
      </c>
      <c r="E219" s="122">
        <v>0</v>
      </c>
      <c r="F219" s="122">
        <v>0</v>
      </c>
      <c r="G219" s="122">
        <v>0</v>
      </c>
      <c r="H219" s="122">
        <v>0</v>
      </c>
      <c r="I219" s="122">
        <v>0</v>
      </c>
      <c r="J219" s="122">
        <v>0</v>
      </c>
      <c r="K219" s="122">
        <v>0</v>
      </c>
      <c r="L219" s="122">
        <v>0</v>
      </c>
      <c r="M219" s="122">
        <v>0</v>
      </c>
      <c r="N219" s="122">
        <v>0</v>
      </c>
      <c r="O219" s="122">
        <v>0</v>
      </c>
      <c r="P219" s="122">
        <v>0</v>
      </c>
      <c r="Q219" s="122">
        <v>0</v>
      </c>
      <c r="R219" s="122">
        <v>0</v>
      </c>
      <c r="S219" s="122">
        <v>0</v>
      </c>
      <c r="T219" s="122">
        <v>0</v>
      </c>
      <c r="U219" s="122">
        <v>0</v>
      </c>
      <c r="V219" s="122">
        <v>0</v>
      </c>
      <c r="W219" s="122">
        <v>0</v>
      </c>
      <c r="X219" s="122">
        <v>0</v>
      </c>
      <c r="Y219" s="122">
        <v>0</v>
      </c>
      <c r="Z219" s="122">
        <v>0</v>
      </c>
      <c r="AA219" s="122">
        <v>0</v>
      </c>
      <c r="AB219" s="122">
        <v>0</v>
      </c>
      <c r="AC219" s="122">
        <v>0</v>
      </c>
      <c r="AD219" s="122">
        <v>0</v>
      </c>
      <c r="AE219" s="122">
        <v>0</v>
      </c>
      <c r="AF219" s="122">
        <v>0</v>
      </c>
      <c r="AG219" s="122">
        <v>0</v>
      </c>
      <c r="AH219" s="122">
        <v>0</v>
      </c>
      <c r="AI219" s="122">
        <v>0</v>
      </c>
      <c r="AJ219" s="122">
        <v>0</v>
      </c>
      <c r="AK219" s="122">
        <v>0</v>
      </c>
      <c r="AL219" s="122">
        <v>0</v>
      </c>
      <c r="AM219" s="122">
        <v>0</v>
      </c>
      <c r="AN219" s="122">
        <v>0</v>
      </c>
      <c r="AO219" s="122">
        <v>0</v>
      </c>
      <c r="AP219" s="122">
        <v>0</v>
      </c>
      <c r="AQ219" s="122">
        <v>0</v>
      </c>
      <c r="AR219" s="122">
        <v>0</v>
      </c>
      <c r="AS219" s="122">
        <v>0</v>
      </c>
      <c r="AT219" s="122">
        <v>0</v>
      </c>
      <c r="AU219" s="122">
        <v>0</v>
      </c>
      <c r="AV219" s="122">
        <v>0</v>
      </c>
      <c r="AW219" s="122">
        <v>0</v>
      </c>
      <c r="AX219" s="122">
        <v>0</v>
      </c>
      <c r="AY219" s="122">
        <v>0</v>
      </c>
      <c r="AZ219" s="122">
        <v>0</v>
      </c>
    </row>
    <row r="220" spans="1:52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</row>
    <row r="221" spans="1:52">
      <c r="A221" s="81" t="s">
        <v>175</v>
      </c>
      <c r="B221" s="127">
        <v>350459.06132213894</v>
      </c>
      <c r="C221" s="127">
        <v>349291.78169197193</v>
      </c>
      <c r="D221" s="127">
        <v>360189.89483269065</v>
      </c>
      <c r="E221" s="127">
        <v>344409.73954010021</v>
      </c>
      <c r="F221" s="127">
        <v>361811.67752179503</v>
      </c>
      <c r="G221" s="127">
        <v>374141.39497107489</v>
      </c>
      <c r="H221" s="127">
        <v>395182.87702502683</v>
      </c>
      <c r="I221" s="127">
        <v>394777.21832717548</v>
      </c>
      <c r="J221" s="127">
        <v>370201.48481328669</v>
      </c>
      <c r="K221" s="127">
        <v>347074.24635925633</v>
      </c>
      <c r="L221" s="127">
        <v>365300.28280934633</v>
      </c>
      <c r="M221" s="127">
        <v>342094.86439277162</v>
      </c>
      <c r="N221" s="127">
        <v>336992.84831028245</v>
      </c>
      <c r="O221" s="127">
        <v>325230.78909464728</v>
      </c>
      <c r="P221" s="127">
        <v>318436.56198961369</v>
      </c>
      <c r="Q221" s="127">
        <v>319403.03430302371</v>
      </c>
      <c r="R221" s="127">
        <v>324143.40580291767</v>
      </c>
      <c r="S221" s="127">
        <v>330557.59317229921</v>
      </c>
      <c r="T221" s="127">
        <v>336489.03653671325</v>
      </c>
      <c r="U221" s="127">
        <v>341931.32307831862</v>
      </c>
      <c r="V221" s="127">
        <v>346497.24666628288</v>
      </c>
      <c r="W221" s="127">
        <v>351144.65988791885</v>
      </c>
      <c r="X221" s="127">
        <v>355421.1056227379</v>
      </c>
      <c r="Y221" s="127">
        <v>360075.5827734691</v>
      </c>
      <c r="Z221" s="127">
        <v>364512.08338418207</v>
      </c>
      <c r="AA221" s="127">
        <v>368781.54610894038</v>
      </c>
      <c r="AB221" s="127">
        <v>373183.8046366378</v>
      </c>
      <c r="AC221" s="127">
        <v>377623.64139587607</v>
      </c>
      <c r="AD221" s="127">
        <v>382054.99911280093</v>
      </c>
      <c r="AE221" s="127">
        <v>386491.1052741094</v>
      </c>
      <c r="AF221" s="127">
        <v>390924.13748226245</v>
      </c>
      <c r="AG221" s="127">
        <v>395420.66770938219</v>
      </c>
      <c r="AH221" s="127">
        <v>399966.13731439668</v>
      </c>
      <c r="AI221" s="127">
        <v>404404.39915571362</v>
      </c>
      <c r="AJ221" s="127">
        <v>408934.44123032165</v>
      </c>
      <c r="AK221" s="127">
        <v>413570.76331965515</v>
      </c>
      <c r="AL221" s="127">
        <v>418326.42251854844</v>
      </c>
      <c r="AM221" s="127">
        <v>423242.25372141204</v>
      </c>
      <c r="AN221" s="127">
        <v>428313.08285915211</v>
      </c>
      <c r="AO221" s="127">
        <v>433521.01288114511</v>
      </c>
      <c r="AP221" s="127">
        <v>438975.8486596513</v>
      </c>
      <c r="AQ221" s="127">
        <v>444659.61347000505</v>
      </c>
      <c r="AR221" s="127">
        <v>450369.17052052449</v>
      </c>
      <c r="AS221" s="127">
        <v>456287.44370685262</v>
      </c>
      <c r="AT221" s="127">
        <v>462385.07638003142</v>
      </c>
      <c r="AU221" s="127">
        <v>468752.18107775401</v>
      </c>
      <c r="AV221" s="127">
        <v>475327.05440180312</v>
      </c>
      <c r="AW221" s="127">
        <v>481964.61025687971</v>
      </c>
      <c r="AX221" s="127">
        <v>488707.02551783808</v>
      </c>
      <c r="AY221" s="127">
        <v>495507.99906391313</v>
      </c>
      <c r="AZ221" s="127">
        <v>502364.11802722246</v>
      </c>
    </row>
    <row r="222" spans="1:52">
      <c r="A222" s="112" t="s">
        <v>128</v>
      </c>
      <c r="B222" s="130">
        <v>217225.17572213893</v>
      </c>
      <c r="C222" s="130">
        <v>217474.53809197192</v>
      </c>
      <c r="D222" s="130">
        <v>228526.87183269067</v>
      </c>
      <c r="E222" s="130">
        <v>221723.65434010018</v>
      </c>
      <c r="F222" s="130">
        <v>225965.52652179499</v>
      </c>
      <c r="G222" s="130">
        <v>236459.42057107485</v>
      </c>
      <c r="H222" s="130">
        <v>257771.90792502684</v>
      </c>
      <c r="I222" s="130">
        <v>250569.21832717548</v>
      </c>
      <c r="J222" s="130">
        <v>226391.48481328672</v>
      </c>
      <c r="K222" s="130">
        <v>220050.2463592563</v>
      </c>
      <c r="L222" s="130">
        <v>216186.28280934633</v>
      </c>
      <c r="M222" s="130">
        <v>204740.86439277159</v>
      </c>
      <c r="N222" s="130">
        <v>192644.84831028248</v>
      </c>
      <c r="O222" s="130">
        <v>178122.78909464728</v>
      </c>
      <c r="P222" s="130">
        <v>172919.56198961375</v>
      </c>
      <c r="Q222" s="130">
        <v>177714.03430302368</v>
      </c>
      <c r="R222" s="130">
        <v>179810.4621011625</v>
      </c>
      <c r="S222" s="130">
        <v>182680.61101249675</v>
      </c>
      <c r="T222" s="130">
        <v>185356.49443371742</v>
      </c>
      <c r="U222" s="130">
        <v>187820.41474396118</v>
      </c>
      <c r="V222" s="130">
        <v>189635.21739441925</v>
      </c>
      <c r="W222" s="130">
        <v>191734.61771965981</v>
      </c>
      <c r="X222" s="130">
        <v>193684.60564801877</v>
      </c>
      <c r="Y222" s="130">
        <v>195743.72029926578</v>
      </c>
      <c r="Z222" s="130">
        <v>197757.03631941171</v>
      </c>
      <c r="AA222" s="130">
        <v>199684.34917642581</v>
      </c>
      <c r="AB222" s="130">
        <v>201833.03365962306</v>
      </c>
      <c r="AC222" s="130">
        <v>204020.59019627635</v>
      </c>
      <c r="AD222" s="130">
        <v>206188.17873516952</v>
      </c>
      <c r="AE222" s="130">
        <v>208350.91157840026</v>
      </c>
      <c r="AF222" s="130">
        <v>210526.46206327921</v>
      </c>
      <c r="AG222" s="130">
        <v>212743.44682264896</v>
      </c>
      <c r="AH222" s="130">
        <v>215021.50613444144</v>
      </c>
      <c r="AI222" s="130">
        <v>217165.86082369843</v>
      </c>
      <c r="AJ222" s="130">
        <v>219361.73700381341</v>
      </c>
      <c r="AK222" s="130">
        <v>221613.65119488791</v>
      </c>
      <c r="AL222" s="130">
        <v>223924.45962048936</v>
      </c>
      <c r="AM222" s="130">
        <v>226304.58064009863</v>
      </c>
      <c r="AN222" s="130">
        <v>228746.96700743432</v>
      </c>
      <c r="AO222" s="130">
        <v>231244.40966788528</v>
      </c>
      <c r="AP222" s="130">
        <v>233865.01168694996</v>
      </c>
      <c r="AQ222" s="130">
        <v>236637.33918211769</v>
      </c>
      <c r="AR222" s="130">
        <v>239388.49979665549</v>
      </c>
      <c r="AS222" s="130">
        <v>242267.71267290824</v>
      </c>
      <c r="AT222" s="130">
        <v>245261.91437715516</v>
      </c>
      <c r="AU222" s="130">
        <v>248449.66516808132</v>
      </c>
      <c r="AV222" s="130">
        <v>251796.00039910033</v>
      </c>
      <c r="AW222" s="130">
        <v>255175.92565321518</v>
      </c>
      <c r="AX222" s="130">
        <v>258629.06168582951</v>
      </c>
      <c r="AY222" s="130">
        <v>262141.8085324805</v>
      </c>
      <c r="AZ222" s="130">
        <v>265681.09120865795</v>
      </c>
    </row>
    <row r="223" spans="1:52">
      <c r="A223" s="109" t="s">
        <v>161</v>
      </c>
      <c r="B223" s="131">
        <v>217225.17572213893</v>
      </c>
      <c r="C223" s="131">
        <v>217474.53809197192</v>
      </c>
      <c r="D223" s="131">
        <v>228526.87183269067</v>
      </c>
      <c r="E223" s="131">
        <v>221723.65434010018</v>
      </c>
      <c r="F223" s="131">
        <v>225965.52652179499</v>
      </c>
      <c r="G223" s="131">
        <v>236459.42057107485</v>
      </c>
      <c r="H223" s="131">
        <v>257771.90792502684</v>
      </c>
      <c r="I223" s="131">
        <v>250569.21832717548</v>
      </c>
      <c r="J223" s="131">
        <v>226391.48481328672</v>
      </c>
      <c r="K223" s="131">
        <v>220050.2463592563</v>
      </c>
      <c r="L223" s="131">
        <v>216186.28280934633</v>
      </c>
      <c r="M223" s="131">
        <v>204740.86439277159</v>
      </c>
      <c r="N223" s="131">
        <v>192644.84831028248</v>
      </c>
      <c r="O223" s="131">
        <v>178122.78909464728</v>
      </c>
      <c r="P223" s="131">
        <v>172919.56198961375</v>
      </c>
      <c r="Q223" s="131">
        <v>177714.03430302368</v>
      </c>
      <c r="R223" s="131">
        <v>179808.76800074772</v>
      </c>
      <c r="S223" s="131">
        <v>182676.46085745798</v>
      </c>
      <c r="T223" s="131">
        <v>185349.51470707951</v>
      </c>
      <c r="U223" s="131">
        <v>187810.4488837356</v>
      </c>
      <c r="V223" s="131">
        <v>189622.0086480717</v>
      </c>
      <c r="W223" s="131">
        <v>191718.05413039777</v>
      </c>
      <c r="X223" s="131">
        <v>193665.30302056216</v>
      </c>
      <c r="Y223" s="131">
        <v>195721.67247207923</v>
      </c>
      <c r="Z223" s="131">
        <v>197732.03427291685</v>
      </c>
      <c r="AA223" s="131">
        <v>199656.22199373227</v>
      </c>
      <c r="AB223" s="131">
        <v>201801.79280201593</v>
      </c>
      <c r="AC223" s="131">
        <v>203986.50234623638</v>
      </c>
      <c r="AD223" s="131">
        <v>206151.15110840916</v>
      </c>
      <c r="AE223" s="131">
        <v>208311.18664019371</v>
      </c>
      <c r="AF223" s="131">
        <v>210483.10193052818</v>
      </c>
      <c r="AG223" s="131">
        <v>212697.40309446139</v>
      </c>
      <c r="AH223" s="131">
        <v>214972.37658031867</v>
      </c>
      <c r="AI223" s="131">
        <v>217113.80750259018</v>
      </c>
      <c r="AJ223" s="131">
        <v>219307.01428585744</v>
      </c>
      <c r="AK223" s="131">
        <v>221556.03133500364</v>
      </c>
      <c r="AL223" s="131">
        <v>223863.20649270431</v>
      </c>
      <c r="AM223" s="131">
        <v>226240.12213346959</v>
      </c>
      <c r="AN223" s="131">
        <v>228675.77056115025</v>
      </c>
      <c r="AO223" s="131">
        <v>231170.2010476237</v>
      </c>
      <c r="AP223" s="131">
        <v>233786.11621812781</v>
      </c>
      <c r="AQ223" s="131">
        <v>236553.53407297735</v>
      </c>
      <c r="AR223" s="131">
        <v>239299.99541439599</v>
      </c>
      <c r="AS223" s="131">
        <v>242173.94288161304</v>
      </c>
      <c r="AT223" s="131">
        <v>245159.78573793833</v>
      </c>
      <c r="AU223" s="131">
        <v>248340.71323991352</v>
      </c>
      <c r="AV223" s="131">
        <v>251681.16120334141</v>
      </c>
      <c r="AW223" s="131">
        <v>255054.2850740244</v>
      </c>
      <c r="AX223" s="131">
        <v>258499.14241880339</v>
      </c>
      <c r="AY223" s="131">
        <v>261998.09910837389</v>
      </c>
      <c r="AZ223" s="131">
        <v>265528.30310595705</v>
      </c>
    </row>
    <row r="224" spans="1:52">
      <c r="A224" s="109" t="s">
        <v>162</v>
      </c>
      <c r="B224" s="131">
        <v>0</v>
      </c>
      <c r="C224" s="131">
        <v>0</v>
      </c>
      <c r="D224" s="131">
        <v>0</v>
      </c>
      <c r="E224" s="131">
        <v>0</v>
      </c>
      <c r="F224" s="131">
        <v>0</v>
      </c>
      <c r="G224" s="131">
        <v>0</v>
      </c>
      <c r="H224" s="131">
        <v>0</v>
      </c>
      <c r="I224" s="131">
        <v>0</v>
      </c>
      <c r="J224" s="131">
        <v>0</v>
      </c>
      <c r="K224" s="131">
        <v>0</v>
      </c>
      <c r="L224" s="131">
        <v>0</v>
      </c>
      <c r="M224" s="131">
        <v>0</v>
      </c>
      <c r="N224" s="131">
        <v>0</v>
      </c>
      <c r="O224" s="131">
        <v>0</v>
      </c>
      <c r="P224" s="131">
        <v>0</v>
      </c>
      <c r="Q224" s="131">
        <v>0</v>
      </c>
      <c r="R224" s="131">
        <v>1.694086421620471</v>
      </c>
      <c r="S224" s="131">
        <v>4.1501108633832091</v>
      </c>
      <c r="T224" s="131">
        <v>6.9796298720323593</v>
      </c>
      <c r="U224" s="131">
        <v>9.9656803225771196</v>
      </c>
      <c r="V224" s="131">
        <v>13.20843173718605</v>
      </c>
      <c r="W224" s="131">
        <v>16.563065169290773</v>
      </c>
      <c r="X224" s="131">
        <v>19.301844310559353</v>
      </c>
      <c r="Y224" s="131">
        <v>22.046658364867682</v>
      </c>
      <c r="Z224" s="131">
        <v>25.000259696550618</v>
      </c>
      <c r="AA224" s="131">
        <v>28.124418622623391</v>
      </c>
      <c r="AB224" s="131">
        <v>31.236663489246311</v>
      </c>
      <c r="AC224" s="131">
        <v>34.081690119768858</v>
      </c>
      <c r="AD224" s="131">
        <v>37.018486253277402</v>
      </c>
      <c r="AE224" s="131">
        <v>39.711780370732008</v>
      </c>
      <c r="AF224" s="131">
        <v>43.339069308123022</v>
      </c>
      <c r="AG224" s="131">
        <v>46.014146899217025</v>
      </c>
      <c r="AH224" s="131">
        <v>49.085966065055416</v>
      </c>
      <c r="AI224" s="131">
        <v>51.990246513772711</v>
      </c>
      <c r="AJ224" s="131">
        <v>54.634098505323657</v>
      </c>
      <c r="AK224" s="131">
        <v>57.492190958910577</v>
      </c>
      <c r="AL224" s="131">
        <v>61.055580244798769</v>
      </c>
      <c r="AM224" s="131">
        <v>64.173549474929871</v>
      </c>
      <c r="AN224" s="131">
        <v>70.658736314128063</v>
      </c>
      <c r="AO224" s="131">
        <v>73.515967474554458</v>
      </c>
      <c r="AP224" s="131">
        <v>77.877694409601787</v>
      </c>
      <c r="AQ224" s="131">
        <v>82.343532873739235</v>
      </c>
      <c r="AR224" s="131">
        <v>86.501697762522099</v>
      </c>
      <c r="AS224" s="131">
        <v>90.986738639011335</v>
      </c>
      <c r="AT224" s="131">
        <v>97.843996631340758</v>
      </c>
      <c r="AU224" s="131">
        <v>103.21132217386837</v>
      </c>
      <c r="AV224" s="131">
        <v>107.63856041963449</v>
      </c>
      <c r="AW224" s="131">
        <v>112.5234790280055</v>
      </c>
      <c r="AX224" s="131">
        <v>118.1796359651639</v>
      </c>
      <c r="AY224" s="131">
        <v>127.1642374395863</v>
      </c>
      <c r="AZ224" s="131">
        <v>132.76704283626117</v>
      </c>
    </row>
    <row r="225" spans="1:52">
      <c r="A225" s="109" t="s">
        <v>150</v>
      </c>
      <c r="B225" s="131">
        <v>0</v>
      </c>
      <c r="C225" s="131">
        <v>0</v>
      </c>
      <c r="D225" s="131">
        <v>0</v>
      </c>
      <c r="E225" s="131">
        <v>0</v>
      </c>
      <c r="F225" s="131">
        <v>0</v>
      </c>
      <c r="G225" s="131">
        <v>0</v>
      </c>
      <c r="H225" s="131">
        <v>0</v>
      </c>
      <c r="I225" s="131">
        <v>0</v>
      </c>
      <c r="J225" s="131">
        <v>0</v>
      </c>
      <c r="K225" s="131">
        <v>0</v>
      </c>
      <c r="L225" s="131">
        <v>0</v>
      </c>
      <c r="M225" s="131">
        <v>0</v>
      </c>
      <c r="N225" s="131">
        <v>0</v>
      </c>
      <c r="O225" s="131">
        <v>0</v>
      </c>
      <c r="P225" s="131">
        <v>0</v>
      </c>
      <c r="Q225" s="131">
        <v>0</v>
      </c>
      <c r="R225" s="131">
        <v>1.3993161325997442E-5</v>
      </c>
      <c r="S225" s="131">
        <v>4.4175385449447001E-5</v>
      </c>
      <c r="T225" s="131">
        <v>9.6765867639006403E-5</v>
      </c>
      <c r="U225" s="131">
        <v>1.7990298735224918E-4</v>
      </c>
      <c r="V225" s="131">
        <v>3.1461036922736385E-4</v>
      </c>
      <c r="W225" s="131">
        <v>5.2409276149976178E-4</v>
      </c>
      <c r="X225" s="131">
        <v>7.8314603529764922E-4</v>
      </c>
      <c r="Y225" s="131">
        <v>1.1688216893661998E-3</v>
      </c>
      <c r="Z225" s="131">
        <v>1.7867983029607947E-3</v>
      </c>
      <c r="AA225" s="131">
        <v>2.7640709180629854E-3</v>
      </c>
      <c r="AB225" s="131">
        <v>4.1941178751409422E-3</v>
      </c>
      <c r="AC225" s="131">
        <v>6.1599201845461138E-3</v>
      </c>
      <c r="AD225" s="131">
        <v>9.140507086878611E-3</v>
      </c>
      <c r="AE225" s="131">
        <v>1.3157835817873876E-2</v>
      </c>
      <c r="AF225" s="131">
        <v>2.1063442891670642E-2</v>
      </c>
      <c r="AG225" s="131">
        <v>2.9581288336099257E-2</v>
      </c>
      <c r="AH225" s="131">
        <v>4.3588057711270896E-2</v>
      </c>
      <c r="AI225" s="131">
        <v>6.3074594478979576E-2</v>
      </c>
      <c r="AJ225" s="131">
        <v>8.8619450645679082E-2</v>
      </c>
      <c r="AK225" s="131">
        <v>0.12766892535034793</v>
      </c>
      <c r="AL225" s="131">
        <v>0.19754754024622717</v>
      </c>
      <c r="AM225" s="131">
        <v>0.28495715414364453</v>
      </c>
      <c r="AN225" s="131">
        <v>0.53770996993975118</v>
      </c>
      <c r="AO225" s="131">
        <v>0.6926527870297351</v>
      </c>
      <c r="AP225" s="131">
        <v>1.0177744125490007</v>
      </c>
      <c r="AQ225" s="131">
        <v>1.4615762666253052</v>
      </c>
      <c r="AR225" s="131">
        <v>2.0026844969708444</v>
      </c>
      <c r="AS225" s="131">
        <v>2.7830526561936662</v>
      </c>
      <c r="AT225" s="131">
        <v>4.2846425854844066</v>
      </c>
      <c r="AU225" s="131">
        <v>5.7406059939546052</v>
      </c>
      <c r="AV225" s="131">
        <v>7.2006353392785138</v>
      </c>
      <c r="AW225" s="131">
        <v>9.1171001627896615</v>
      </c>
      <c r="AX225" s="131">
        <v>11.739631060952201</v>
      </c>
      <c r="AY225" s="131">
        <v>16.545186667047794</v>
      </c>
      <c r="AZ225" s="131">
        <v>20.02105986466427</v>
      </c>
    </row>
    <row r="226" spans="1:52">
      <c r="A226" s="109" t="s">
        <v>163</v>
      </c>
      <c r="B226" s="131">
        <v>0</v>
      </c>
      <c r="C226" s="131">
        <v>0</v>
      </c>
      <c r="D226" s="131">
        <v>0</v>
      </c>
      <c r="E226" s="131">
        <v>0</v>
      </c>
      <c r="F226" s="131">
        <v>0</v>
      </c>
      <c r="G226" s="131">
        <v>0</v>
      </c>
      <c r="H226" s="131">
        <v>0</v>
      </c>
      <c r="I226" s="131">
        <v>0</v>
      </c>
      <c r="J226" s="131">
        <v>0</v>
      </c>
      <c r="K226" s="131">
        <v>0</v>
      </c>
      <c r="L226" s="131">
        <v>0</v>
      </c>
      <c r="M226" s="131">
        <v>0</v>
      </c>
      <c r="N226" s="131">
        <v>0</v>
      </c>
      <c r="O226" s="131">
        <v>0</v>
      </c>
      <c r="P226" s="131">
        <v>0</v>
      </c>
      <c r="Q226" s="131">
        <v>0</v>
      </c>
      <c r="R226" s="131">
        <v>0</v>
      </c>
      <c r="S226" s="131">
        <v>0</v>
      </c>
      <c r="T226" s="131">
        <v>0</v>
      </c>
      <c r="U226" s="131">
        <v>0</v>
      </c>
      <c r="V226" s="131">
        <v>0</v>
      </c>
      <c r="W226" s="131">
        <v>0</v>
      </c>
      <c r="X226" s="131">
        <v>0</v>
      </c>
      <c r="Y226" s="131">
        <v>0</v>
      </c>
      <c r="Z226" s="131">
        <v>0</v>
      </c>
      <c r="AA226" s="131">
        <v>0</v>
      </c>
      <c r="AB226" s="131">
        <v>0</v>
      </c>
      <c r="AC226" s="131">
        <v>0</v>
      </c>
      <c r="AD226" s="131">
        <v>0</v>
      </c>
      <c r="AE226" s="131">
        <v>0</v>
      </c>
      <c r="AF226" s="131">
        <v>0</v>
      </c>
      <c r="AG226" s="131">
        <v>0</v>
      </c>
      <c r="AH226" s="131">
        <v>0</v>
      </c>
      <c r="AI226" s="131">
        <v>0</v>
      </c>
      <c r="AJ226" s="131">
        <v>0</v>
      </c>
      <c r="AK226" s="131">
        <v>0</v>
      </c>
      <c r="AL226" s="131">
        <v>0</v>
      </c>
      <c r="AM226" s="131">
        <v>0</v>
      </c>
      <c r="AN226" s="131">
        <v>0</v>
      </c>
      <c r="AO226" s="131">
        <v>0</v>
      </c>
      <c r="AP226" s="131">
        <v>0</v>
      </c>
      <c r="AQ226" s="131">
        <v>0</v>
      </c>
      <c r="AR226" s="131">
        <v>0</v>
      </c>
      <c r="AS226" s="131">
        <v>0</v>
      </c>
      <c r="AT226" s="131">
        <v>0</v>
      </c>
      <c r="AU226" s="131">
        <v>0</v>
      </c>
      <c r="AV226" s="131">
        <v>0</v>
      </c>
      <c r="AW226" s="131">
        <v>0</v>
      </c>
      <c r="AX226" s="131">
        <v>0</v>
      </c>
      <c r="AY226" s="131">
        <v>0</v>
      </c>
      <c r="AZ226" s="131">
        <v>0</v>
      </c>
    </row>
    <row r="227" spans="1:52">
      <c r="A227" s="109" t="s">
        <v>164</v>
      </c>
      <c r="B227" s="131">
        <v>0</v>
      </c>
      <c r="C227" s="131">
        <v>0</v>
      </c>
      <c r="D227" s="131">
        <v>0</v>
      </c>
      <c r="E227" s="131">
        <v>0</v>
      </c>
      <c r="F227" s="131">
        <v>0</v>
      </c>
      <c r="G227" s="131">
        <v>0</v>
      </c>
      <c r="H227" s="131">
        <v>0</v>
      </c>
      <c r="I227" s="131">
        <v>0</v>
      </c>
      <c r="J227" s="131">
        <v>0</v>
      </c>
      <c r="K227" s="131">
        <v>0</v>
      </c>
      <c r="L227" s="131">
        <v>0</v>
      </c>
      <c r="M227" s="131">
        <v>0</v>
      </c>
      <c r="N227" s="131">
        <v>0</v>
      </c>
      <c r="O227" s="131">
        <v>0</v>
      </c>
      <c r="P227" s="131">
        <v>0</v>
      </c>
      <c r="Q227" s="131">
        <v>0</v>
      </c>
      <c r="R227" s="131">
        <v>0</v>
      </c>
      <c r="S227" s="131">
        <v>0</v>
      </c>
      <c r="T227" s="131">
        <v>0</v>
      </c>
      <c r="U227" s="131">
        <v>0</v>
      </c>
      <c r="V227" s="131">
        <v>0</v>
      </c>
      <c r="W227" s="131">
        <v>0</v>
      </c>
      <c r="X227" s="131">
        <v>0</v>
      </c>
      <c r="Y227" s="131">
        <v>0</v>
      </c>
      <c r="Z227" s="131">
        <v>0</v>
      </c>
      <c r="AA227" s="131">
        <v>0</v>
      </c>
      <c r="AB227" s="131">
        <v>0</v>
      </c>
      <c r="AC227" s="131">
        <v>0</v>
      </c>
      <c r="AD227" s="131">
        <v>0</v>
      </c>
      <c r="AE227" s="131">
        <v>0</v>
      </c>
      <c r="AF227" s="131">
        <v>0</v>
      </c>
      <c r="AG227" s="131">
        <v>0</v>
      </c>
      <c r="AH227" s="131">
        <v>0</v>
      </c>
      <c r="AI227" s="131">
        <v>0</v>
      </c>
      <c r="AJ227" s="131">
        <v>0</v>
      </c>
      <c r="AK227" s="131">
        <v>0</v>
      </c>
      <c r="AL227" s="131">
        <v>0</v>
      </c>
      <c r="AM227" s="131">
        <v>0</v>
      </c>
      <c r="AN227" s="131">
        <v>0</v>
      </c>
      <c r="AO227" s="131">
        <v>0</v>
      </c>
      <c r="AP227" s="131">
        <v>0</v>
      </c>
      <c r="AQ227" s="131">
        <v>0</v>
      </c>
      <c r="AR227" s="131">
        <v>0</v>
      </c>
      <c r="AS227" s="131">
        <v>0</v>
      </c>
      <c r="AT227" s="131">
        <v>0</v>
      </c>
      <c r="AU227" s="131">
        <v>0</v>
      </c>
      <c r="AV227" s="131">
        <v>0</v>
      </c>
      <c r="AW227" s="131">
        <v>0</v>
      </c>
      <c r="AX227" s="131">
        <v>0</v>
      </c>
      <c r="AY227" s="131">
        <v>0</v>
      </c>
      <c r="AZ227" s="131">
        <v>0</v>
      </c>
    </row>
    <row r="228" spans="1:52">
      <c r="A228" s="109" t="s">
        <v>165</v>
      </c>
      <c r="B228" s="131">
        <v>0</v>
      </c>
      <c r="C228" s="131">
        <v>0</v>
      </c>
      <c r="D228" s="131">
        <v>0</v>
      </c>
      <c r="E228" s="131">
        <v>0</v>
      </c>
      <c r="F228" s="131">
        <v>0</v>
      </c>
      <c r="G228" s="131">
        <v>0</v>
      </c>
      <c r="H228" s="131">
        <v>0</v>
      </c>
      <c r="I228" s="131">
        <v>0</v>
      </c>
      <c r="J228" s="131">
        <v>0</v>
      </c>
      <c r="K228" s="131">
        <v>0</v>
      </c>
      <c r="L228" s="131">
        <v>0</v>
      </c>
      <c r="M228" s="131">
        <v>0</v>
      </c>
      <c r="N228" s="131">
        <v>0</v>
      </c>
      <c r="O228" s="131">
        <v>0</v>
      </c>
      <c r="P228" s="131">
        <v>0</v>
      </c>
      <c r="Q228" s="131">
        <v>0</v>
      </c>
      <c r="R228" s="131">
        <v>0</v>
      </c>
      <c r="S228" s="131">
        <v>0</v>
      </c>
      <c r="T228" s="131">
        <v>0</v>
      </c>
      <c r="U228" s="131">
        <v>0</v>
      </c>
      <c r="V228" s="131">
        <v>0</v>
      </c>
      <c r="W228" s="131">
        <v>0</v>
      </c>
      <c r="X228" s="131">
        <v>0</v>
      </c>
      <c r="Y228" s="131">
        <v>0</v>
      </c>
      <c r="Z228" s="131">
        <v>0</v>
      </c>
      <c r="AA228" s="131">
        <v>0</v>
      </c>
      <c r="AB228" s="131">
        <v>0</v>
      </c>
      <c r="AC228" s="131">
        <v>0</v>
      </c>
      <c r="AD228" s="131">
        <v>0</v>
      </c>
      <c r="AE228" s="131">
        <v>0</v>
      </c>
      <c r="AF228" s="131">
        <v>0</v>
      </c>
      <c r="AG228" s="131">
        <v>0</v>
      </c>
      <c r="AH228" s="131">
        <v>0</v>
      </c>
      <c r="AI228" s="131">
        <v>0</v>
      </c>
      <c r="AJ228" s="131">
        <v>0</v>
      </c>
      <c r="AK228" s="131">
        <v>0</v>
      </c>
      <c r="AL228" s="131">
        <v>0</v>
      </c>
      <c r="AM228" s="131">
        <v>0</v>
      </c>
      <c r="AN228" s="131">
        <v>0</v>
      </c>
      <c r="AO228" s="131">
        <v>0</v>
      </c>
      <c r="AP228" s="131">
        <v>0</v>
      </c>
      <c r="AQ228" s="131">
        <v>0</v>
      </c>
      <c r="AR228" s="131">
        <v>0</v>
      </c>
      <c r="AS228" s="131">
        <v>0</v>
      </c>
      <c r="AT228" s="131">
        <v>0</v>
      </c>
      <c r="AU228" s="131">
        <v>0</v>
      </c>
      <c r="AV228" s="131">
        <v>0</v>
      </c>
      <c r="AW228" s="131">
        <v>0</v>
      </c>
      <c r="AX228" s="131">
        <v>0</v>
      </c>
      <c r="AY228" s="131">
        <v>0</v>
      </c>
      <c r="AZ228" s="131">
        <v>0</v>
      </c>
    </row>
    <row r="229" spans="1:52">
      <c r="A229" s="112" t="s">
        <v>129</v>
      </c>
      <c r="B229" s="130">
        <v>133233.88560000001</v>
      </c>
      <c r="C229" s="130">
        <v>131817.24359999999</v>
      </c>
      <c r="D229" s="130">
        <v>131663.02299999999</v>
      </c>
      <c r="E229" s="130">
        <v>122686.0852</v>
      </c>
      <c r="F229" s="130">
        <v>135846.15100000001</v>
      </c>
      <c r="G229" s="130">
        <v>137681.97440000001</v>
      </c>
      <c r="H229" s="130">
        <v>137410.96909999999</v>
      </c>
      <c r="I229" s="130">
        <v>144208</v>
      </c>
      <c r="J229" s="130">
        <v>143810</v>
      </c>
      <c r="K229" s="130">
        <v>127024</v>
      </c>
      <c r="L229" s="130">
        <v>149114</v>
      </c>
      <c r="M229" s="130">
        <v>137354</v>
      </c>
      <c r="N229" s="130">
        <v>144348</v>
      </c>
      <c r="O229" s="130">
        <v>147107.99999999997</v>
      </c>
      <c r="P229" s="130">
        <v>145516.99999999994</v>
      </c>
      <c r="Q229" s="130">
        <v>141689</v>
      </c>
      <c r="R229" s="130">
        <v>144332.94370175517</v>
      </c>
      <c r="S229" s="130">
        <v>147876.98215980243</v>
      </c>
      <c r="T229" s="130">
        <v>151132.54210299582</v>
      </c>
      <c r="U229" s="130">
        <v>154110.9083343574</v>
      </c>
      <c r="V229" s="130">
        <v>156862.02927186363</v>
      </c>
      <c r="W229" s="130">
        <v>159410.04216825904</v>
      </c>
      <c r="X229" s="130">
        <v>161736.49997471916</v>
      </c>
      <c r="Y229" s="130">
        <v>164331.86247420331</v>
      </c>
      <c r="Z229" s="130">
        <v>166755.04706477033</v>
      </c>
      <c r="AA229" s="130">
        <v>169097.19693251455</v>
      </c>
      <c r="AB229" s="130">
        <v>171350.77097701473</v>
      </c>
      <c r="AC229" s="130">
        <v>173603.05119959975</v>
      </c>
      <c r="AD229" s="130">
        <v>175866.82037763137</v>
      </c>
      <c r="AE229" s="130">
        <v>178140.19369570911</v>
      </c>
      <c r="AF229" s="130">
        <v>180397.67541898327</v>
      </c>
      <c r="AG229" s="130">
        <v>182677.22088673324</v>
      </c>
      <c r="AH229" s="130">
        <v>184944.63117995526</v>
      </c>
      <c r="AI229" s="130">
        <v>187238.53833201516</v>
      </c>
      <c r="AJ229" s="130">
        <v>189572.70422650824</v>
      </c>
      <c r="AK229" s="130">
        <v>191957.11212476724</v>
      </c>
      <c r="AL229" s="130">
        <v>194401.96289805911</v>
      </c>
      <c r="AM229" s="130">
        <v>196937.67308131343</v>
      </c>
      <c r="AN229" s="130">
        <v>199566.11585171783</v>
      </c>
      <c r="AO229" s="130">
        <v>202276.60321325983</v>
      </c>
      <c r="AP229" s="130">
        <v>205110.83697270133</v>
      </c>
      <c r="AQ229" s="130">
        <v>208022.27428788735</v>
      </c>
      <c r="AR229" s="130">
        <v>210980.670723869</v>
      </c>
      <c r="AS229" s="130">
        <v>214019.73103394441</v>
      </c>
      <c r="AT229" s="130">
        <v>217123.16200287623</v>
      </c>
      <c r="AU229" s="130">
        <v>220302.51590967269</v>
      </c>
      <c r="AV229" s="130">
        <v>223531.05400270279</v>
      </c>
      <c r="AW229" s="130">
        <v>226788.68460366453</v>
      </c>
      <c r="AX229" s="130">
        <v>230077.96383200854</v>
      </c>
      <c r="AY229" s="130">
        <v>233366.19053143263</v>
      </c>
      <c r="AZ229" s="130">
        <v>236683.02681856451</v>
      </c>
    </row>
    <row r="230" spans="1:52">
      <c r="A230" s="109" t="s">
        <v>161</v>
      </c>
      <c r="B230" s="131">
        <v>133233.88560000001</v>
      </c>
      <c r="C230" s="131">
        <v>131817.24359999999</v>
      </c>
      <c r="D230" s="131">
        <v>131663.02299999999</v>
      </c>
      <c r="E230" s="131">
        <v>122686.0852</v>
      </c>
      <c r="F230" s="131">
        <v>135846.15100000001</v>
      </c>
      <c r="G230" s="131">
        <v>137681.97440000001</v>
      </c>
      <c r="H230" s="131">
        <v>137410.96909999999</v>
      </c>
      <c r="I230" s="131">
        <v>144208</v>
      </c>
      <c r="J230" s="131">
        <v>143810</v>
      </c>
      <c r="K230" s="131">
        <v>127024</v>
      </c>
      <c r="L230" s="131">
        <v>149114</v>
      </c>
      <c r="M230" s="131">
        <v>137354</v>
      </c>
      <c r="N230" s="131">
        <v>144348</v>
      </c>
      <c r="O230" s="131">
        <v>147107.99999999997</v>
      </c>
      <c r="P230" s="131">
        <v>145516.99999999994</v>
      </c>
      <c r="Q230" s="131">
        <v>141689</v>
      </c>
      <c r="R230" s="131">
        <v>144330.68367005792</v>
      </c>
      <c r="S230" s="131">
        <v>147872.21709207771</v>
      </c>
      <c r="T230" s="131">
        <v>151125.24251459152</v>
      </c>
      <c r="U230" s="131">
        <v>154101.10039429509</v>
      </c>
      <c r="V230" s="131">
        <v>156849.61101292248</v>
      </c>
      <c r="W230" s="131">
        <v>159394.97752880599</v>
      </c>
      <c r="X230" s="131">
        <v>161718.90119421112</v>
      </c>
      <c r="Y230" s="131">
        <v>164311.60707219143</v>
      </c>
      <c r="Z230" s="131">
        <v>166732.36247426725</v>
      </c>
      <c r="AA230" s="131">
        <v>169072.09757876626</v>
      </c>
      <c r="AB230" s="131">
        <v>171323.12427700992</v>
      </c>
      <c r="AC230" s="131">
        <v>173572.79109196027</v>
      </c>
      <c r="AD230" s="131">
        <v>175833.97135190608</v>
      </c>
      <c r="AE230" s="131">
        <v>178104.67292742617</v>
      </c>
      <c r="AF230" s="131">
        <v>180359.4102212865</v>
      </c>
      <c r="AG230" s="131">
        <v>182636.12903466047</v>
      </c>
      <c r="AH230" s="131">
        <v>184900.63843538129</v>
      </c>
      <c r="AI230" s="131">
        <v>187191.78181502403</v>
      </c>
      <c r="AJ230" s="131">
        <v>189523.03089653578</v>
      </c>
      <c r="AK230" s="131">
        <v>191904.42247981118</v>
      </c>
      <c r="AL230" s="131">
        <v>194346.1326765813</v>
      </c>
      <c r="AM230" s="131">
        <v>196878.49729630025</v>
      </c>
      <c r="AN230" s="131">
        <v>199500.85312479115</v>
      </c>
      <c r="AO230" s="131">
        <v>202207.91248101281</v>
      </c>
      <c r="AP230" s="131">
        <v>205038.21268379028</v>
      </c>
      <c r="AQ230" s="131">
        <v>207945.38400906342</v>
      </c>
      <c r="AR230" s="131">
        <v>210899.15769410244</v>
      </c>
      <c r="AS230" s="131">
        <v>213932.77286586919</v>
      </c>
      <c r="AT230" s="131">
        <v>217030.45240794777</v>
      </c>
      <c r="AU230" s="131">
        <v>220202.87698895286</v>
      </c>
      <c r="AV230" s="131">
        <v>223424.11904505611</v>
      </c>
      <c r="AW230" s="131">
        <v>226673.88199320331</v>
      </c>
      <c r="AX230" s="131">
        <v>229954.11100751653</v>
      </c>
      <c r="AY230" s="131">
        <v>233231.15070811505</v>
      </c>
      <c r="AZ230" s="131">
        <v>236536.03501680683</v>
      </c>
    </row>
    <row r="231" spans="1:52">
      <c r="A231" s="109" t="s">
        <v>162</v>
      </c>
      <c r="B231" s="131">
        <v>0</v>
      </c>
      <c r="C231" s="131">
        <v>0</v>
      </c>
      <c r="D231" s="131">
        <v>0</v>
      </c>
      <c r="E231" s="131">
        <v>0</v>
      </c>
      <c r="F231" s="131">
        <v>0</v>
      </c>
      <c r="G231" s="131">
        <v>0</v>
      </c>
      <c r="H231" s="131">
        <v>0</v>
      </c>
      <c r="I231" s="131">
        <v>0</v>
      </c>
      <c r="J231" s="131">
        <v>0</v>
      </c>
      <c r="K231" s="131">
        <v>0</v>
      </c>
      <c r="L231" s="131">
        <v>0</v>
      </c>
      <c r="M231" s="131">
        <v>0</v>
      </c>
      <c r="N231" s="131">
        <v>0</v>
      </c>
      <c r="O231" s="131">
        <v>0</v>
      </c>
      <c r="P231" s="131">
        <v>0</v>
      </c>
      <c r="Q231" s="131">
        <v>0</v>
      </c>
      <c r="R231" s="131">
        <v>2.2600316086409231</v>
      </c>
      <c r="S231" s="131">
        <v>4.7650674602271739</v>
      </c>
      <c r="T231" s="131">
        <v>7.2995878207860976</v>
      </c>
      <c r="U231" s="131">
        <v>9.8079389151937537</v>
      </c>
      <c r="V231" s="131">
        <v>12.418256747594947</v>
      </c>
      <c r="W231" s="131">
        <v>15.06463536670967</v>
      </c>
      <c r="X231" s="131">
        <v>17.598773196728562</v>
      </c>
      <c r="Y231" s="131">
        <v>20.255388722388528</v>
      </c>
      <c r="Z231" s="131">
        <v>22.684567525279004</v>
      </c>
      <c r="AA231" s="131">
        <v>25.099313845804549</v>
      </c>
      <c r="AB231" s="131">
        <v>27.646628682254665</v>
      </c>
      <c r="AC231" s="131">
        <v>30.259979731281579</v>
      </c>
      <c r="AD231" s="131">
        <v>32.848800023684284</v>
      </c>
      <c r="AE231" s="131">
        <v>35.520366494427641</v>
      </c>
      <c r="AF231" s="131">
        <v>38.264482876960479</v>
      </c>
      <c r="AG231" s="131">
        <v>41.090581881185351</v>
      </c>
      <c r="AH231" s="131">
        <v>43.99049668123056</v>
      </c>
      <c r="AI231" s="131">
        <v>46.752688043714315</v>
      </c>
      <c r="AJ231" s="131">
        <v>49.666675998828687</v>
      </c>
      <c r="AK231" s="131">
        <v>52.678107956045928</v>
      </c>
      <c r="AL231" s="131">
        <v>55.810251514592238</v>
      </c>
      <c r="AM231" s="131">
        <v>59.141089507430202</v>
      </c>
      <c r="AN231" s="131">
        <v>65.184693033920823</v>
      </c>
      <c r="AO231" s="131">
        <v>68.57414707668211</v>
      </c>
      <c r="AP231" s="131">
        <v>72.438902535872685</v>
      </c>
      <c r="AQ231" s="131">
        <v>76.591494636090147</v>
      </c>
      <c r="AR231" s="131">
        <v>81.03308883547318</v>
      </c>
      <c r="AS231" s="131">
        <v>86.171098438236612</v>
      </c>
      <c r="AT231" s="131">
        <v>91.471586297711269</v>
      </c>
      <c r="AU231" s="131">
        <v>97.6683438189431</v>
      </c>
      <c r="AV231" s="131">
        <v>103.96462132939902</v>
      </c>
      <c r="AW231" s="131">
        <v>110.47824195876966</v>
      </c>
      <c r="AX231" s="131">
        <v>117.63993384506702</v>
      </c>
      <c r="AY231" s="131">
        <v>126.06075328889349</v>
      </c>
      <c r="AZ231" s="131">
        <v>134.62539700843462</v>
      </c>
    </row>
    <row r="232" spans="1:52">
      <c r="A232" s="109" t="s">
        <v>150</v>
      </c>
      <c r="B232" s="131">
        <v>0</v>
      </c>
      <c r="C232" s="131">
        <v>0</v>
      </c>
      <c r="D232" s="131">
        <v>0</v>
      </c>
      <c r="E232" s="131">
        <v>0</v>
      </c>
      <c r="F232" s="131">
        <v>0</v>
      </c>
      <c r="G232" s="131">
        <v>0</v>
      </c>
      <c r="H232" s="131">
        <v>0</v>
      </c>
      <c r="I232" s="131">
        <v>0</v>
      </c>
      <c r="J232" s="131">
        <v>0</v>
      </c>
      <c r="K232" s="131">
        <v>0</v>
      </c>
      <c r="L232" s="131">
        <v>0</v>
      </c>
      <c r="M232" s="131">
        <v>0</v>
      </c>
      <c r="N232" s="131">
        <v>0</v>
      </c>
      <c r="O232" s="131">
        <v>0</v>
      </c>
      <c r="P232" s="131">
        <v>0</v>
      </c>
      <c r="Q232" s="131">
        <v>0</v>
      </c>
      <c r="R232" s="131">
        <v>8.8621023281713987E-8</v>
      </c>
      <c r="S232" s="131">
        <v>2.6448526576092054E-7</v>
      </c>
      <c r="T232" s="131">
        <v>5.8352223631336141E-7</v>
      </c>
      <c r="U232" s="131">
        <v>1.1471190048222635E-6</v>
      </c>
      <c r="V232" s="131">
        <v>2.1935514166160915E-6</v>
      </c>
      <c r="W232" s="131">
        <v>4.0863485756173039E-6</v>
      </c>
      <c r="X232" s="131">
        <v>7.3113271265539292E-6</v>
      </c>
      <c r="Y232" s="131">
        <v>1.3289512183889531E-5</v>
      </c>
      <c r="Z232" s="131">
        <v>2.2977806963343129E-5</v>
      </c>
      <c r="AA232" s="131">
        <v>3.9902495681850666E-5</v>
      </c>
      <c r="AB232" s="131">
        <v>7.132255595127462E-5</v>
      </c>
      <c r="AC232" s="131">
        <v>1.2790820607723951E-4</v>
      </c>
      <c r="AD232" s="131">
        <v>2.2570158887499732E-4</v>
      </c>
      <c r="AE232" s="131">
        <v>4.0178851062322636E-4</v>
      </c>
      <c r="AF232" s="131">
        <v>7.1481982859949837E-4</v>
      </c>
      <c r="AG232" s="131">
        <v>1.2701916121527883E-3</v>
      </c>
      <c r="AH232" s="131">
        <v>2.2478927599353417E-3</v>
      </c>
      <c r="AI232" s="131">
        <v>3.8289474109623302E-3</v>
      </c>
      <c r="AJ232" s="131">
        <v>6.6539736410017435E-3</v>
      </c>
      <c r="AK232" s="131">
        <v>1.1537000009303744E-2</v>
      </c>
      <c r="AL232" s="131">
        <v>1.9969963219994502E-2</v>
      </c>
      <c r="AM232" s="131">
        <v>3.4695505745231156E-2</v>
      </c>
      <c r="AN232" s="131">
        <v>7.8033892770933963E-2</v>
      </c>
      <c r="AO232" s="131">
        <v>0.11658517034028551</v>
      </c>
      <c r="AP232" s="131">
        <v>0.18538637518784915</v>
      </c>
      <c r="AQ232" s="131">
        <v>0.29878418783858973</v>
      </c>
      <c r="AR232" s="131">
        <v>0.47994093106815677</v>
      </c>
      <c r="AS232" s="131">
        <v>0.78706963698035093</v>
      </c>
      <c r="AT232" s="131">
        <v>1.2380086307662459</v>
      </c>
      <c r="AU232" s="131">
        <v>1.9705769008741274</v>
      </c>
      <c r="AV232" s="131">
        <v>2.9703363172903789</v>
      </c>
      <c r="AW232" s="131">
        <v>4.3243685024395555</v>
      </c>
      <c r="AX232" s="131">
        <v>6.2128906469440413</v>
      </c>
      <c r="AY232" s="131">
        <v>8.9790700286977696</v>
      </c>
      <c r="AZ232" s="131">
        <v>12.366404749238441</v>
      </c>
    </row>
    <row r="233" spans="1:52">
      <c r="A233" s="109" t="s">
        <v>163</v>
      </c>
      <c r="B233" s="131">
        <v>0</v>
      </c>
      <c r="C233" s="131">
        <v>0</v>
      </c>
      <c r="D233" s="131">
        <v>0</v>
      </c>
      <c r="E233" s="131">
        <v>0</v>
      </c>
      <c r="F233" s="131">
        <v>0</v>
      </c>
      <c r="G233" s="131">
        <v>0</v>
      </c>
      <c r="H233" s="131">
        <v>0</v>
      </c>
      <c r="I233" s="131">
        <v>0</v>
      </c>
      <c r="J233" s="131">
        <v>0</v>
      </c>
      <c r="K233" s="131">
        <v>0</v>
      </c>
      <c r="L233" s="131">
        <v>0</v>
      </c>
      <c r="M233" s="131">
        <v>0</v>
      </c>
      <c r="N233" s="131">
        <v>0</v>
      </c>
      <c r="O233" s="131">
        <v>0</v>
      </c>
      <c r="P233" s="131">
        <v>0</v>
      </c>
      <c r="Q233" s="131">
        <v>0</v>
      </c>
      <c r="R233" s="131">
        <v>0</v>
      </c>
      <c r="S233" s="131">
        <v>0</v>
      </c>
      <c r="T233" s="131">
        <v>0</v>
      </c>
      <c r="U233" s="131">
        <v>0</v>
      </c>
      <c r="V233" s="131">
        <v>0</v>
      </c>
      <c r="W233" s="131">
        <v>0</v>
      </c>
      <c r="X233" s="131">
        <v>0</v>
      </c>
      <c r="Y233" s="131">
        <v>0</v>
      </c>
      <c r="Z233" s="131">
        <v>0</v>
      </c>
      <c r="AA233" s="131">
        <v>0</v>
      </c>
      <c r="AB233" s="131">
        <v>0</v>
      </c>
      <c r="AC233" s="131">
        <v>0</v>
      </c>
      <c r="AD233" s="131">
        <v>0</v>
      </c>
      <c r="AE233" s="131">
        <v>0</v>
      </c>
      <c r="AF233" s="131">
        <v>0</v>
      </c>
      <c r="AG233" s="131">
        <v>0</v>
      </c>
      <c r="AH233" s="131">
        <v>0</v>
      </c>
      <c r="AI233" s="131">
        <v>0</v>
      </c>
      <c r="AJ233" s="131">
        <v>0</v>
      </c>
      <c r="AK233" s="131">
        <v>0</v>
      </c>
      <c r="AL233" s="131">
        <v>0</v>
      </c>
      <c r="AM233" s="131">
        <v>0</v>
      </c>
      <c r="AN233" s="131">
        <v>0</v>
      </c>
      <c r="AO233" s="131">
        <v>0</v>
      </c>
      <c r="AP233" s="131">
        <v>0</v>
      </c>
      <c r="AQ233" s="131">
        <v>0</v>
      </c>
      <c r="AR233" s="131">
        <v>0</v>
      </c>
      <c r="AS233" s="131">
        <v>0</v>
      </c>
      <c r="AT233" s="131">
        <v>0</v>
      </c>
      <c r="AU233" s="131">
        <v>0</v>
      </c>
      <c r="AV233" s="131">
        <v>0</v>
      </c>
      <c r="AW233" s="131">
        <v>0</v>
      </c>
      <c r="AX233" s="131">
        <v>0</v>
      </c>
      <c r="AY233" s="131">
        <v>0</v>
      </c>
      <c r="AZ233" s="131">
        <v>0</v>
      </c>
    </row>
    <row r="234" spans="1:52">
      <c r="A234" s="109" t="s">
        <v>164</v>
      </c>
      <c r="B234" s="131">
        <v>0</v>
      </c>
      <c r="C234" s="131">
        <v>0</v>
      </c>
      <c r="D234" s="131">
        <v>0</v>
      </c>
      <c r="E234" s="131">
        <v>0</v>
      </c>
      <c r="F234" s="131">
        <v>0</v>
      </c>
      <c r="G234" s="131">
        <v>0</v>
      </c>
      <c r="H234" s="131">
        <v>0</v>
      </c>
      <c r="I234" s="131">
        <v>0</v>
      </c>
      <c r="J234" s="131">
        <v>0</v>
      </c>
      <c r="K234" s="131">
        <v>0</v>
      </c>
      <c r="L234" s="131">
        <v>0</v>
      </c>
      <c r="M234" s="131">
        <v>0</v>
      </c>
      <c r="N234" s="131">
        <v>0</v>
      </c>
      <c r="O234" s="131">
        <v>0</v>
      </c>
      <c r="P234" s="131">
        <v>0</v>
      </c>
      <c r="Q234" s="131">
        <v>0</v>
      </c>
      <c r="R234" s="131">
        <v>0</v>
      </c>
      <c r="S234" s="131">
        <v>0</v>
      </c>
      <c r="T234" s="131">
        <v>0</v>
      </c>
      <c r="U234" s="131">
        <v>0</v>
      </c>
      <c r="V234" s="131">
        <v>0</v>
      </c>
      <c r="W234" s="131">
        <v>0</v>
      </c>
      <c r="X234" s="131">
        <v>0</v>
      </c>
      <c r="Y234" s="131">
        <v>0</v>
      </c>
      <c r="Z234" s="131">
        <v>0</v>
      </c>
      <c r="AA234" s="131">
        <v>0</v>
      </c>
      <c r="AB234" s="131">
        <v>0</v>
      </c>
      <c r="AC234" s="131">
        <v>0</v>
      </c>
      <c r="AD234" s="131">
        <v>0</v>
      </c>
      <c r="AE234" s="131">
        <v>0</v>
      </c>
      <c r="AF234" s="131">
        <v>0</v>
      </c>
      <c r="AG234" s="131">
        <v>0</v>
      </c>
      <c r="AH234" s="131">
        <v>0</v>
      </c>
      <c r="AI234" s="131">
        <v>0</v>
      </c>
      <c r="AJ234" s="131">
        <v>0</v>
      </c>
      <c r="AK234" s="131">
        <v>0</v>
      </c>
      <c r="AL234" s="131">
        <v>0</v>
      </c>
      <c r="AM234" s="131">
        <v>0</v>
      </c>
      <c r="AN234" s="131">
        <v>0</v>
      </c>
      <c r="AO234" s="131">
        <v>0</v>
      </c>
      <c r="AP234" s="131">
        <v>0</v>
      </c>
      <c r="AQ234" s="131">
        <v>0</v>
      </c>
      <c r="AR234" s="131">
        <v>0</v>
      </c>
      <c r="AS234" s="131">
        <v>0</v>
      </c>
      <c r="AT234" s="131">
        <v>0</v>
      </c>
      <c r="AU234" s="131">
        <v>0</v>
      </c>
      <c r="AV234" s="131">
        <v>0</v>
      </c>
      <c r="AW234" s="131">
        <v>0</v>
      </c>
      <c r="AX234" s="131">
        <v>0</v>
      </c>
      <c r="AY234" s="131">
        <v>0</v>
      </c>
      <c r="AZ234" s="131">
        <v>0</v>
      </c>
    </row>
    <row r="235" spans="1:52">
      <c r="A235" s="110" t="s">
        <v>165</v>
      </c>
      <c r="B235" s="122">
        <v>0</v>
      </c>
      <c r="C235" s="122">
        <v>0</v>
      </c>
      <c r="D235" s="122">
        <v>0</v>
      </c>
      <c r="E235" s="122">
        <v>0</v>
      </c>
      <c r="F235" s="122">
        <v>0</v>
      </c>
      <c r="G235" s="122">
        <v>0</v>
      </c>
      <c r="H235" s="122">
        <v>0</v>
      </c>
      <c r="I235" s="122">
        <v>0</v>
      </c>
      <c r="J235" s="122">
        <v>0</v>
      </c>
      <c r="K235" s="122">
        <v>0</v>
      </c>
      <c r="L235" s="122">
        <v>0</v>
      </c>
      <c r="M235" s="122">
        <v>0</v>
      </c>
      <c r="N235" s="122">
        <v>0</v>
      </c>
      <c r="O235" s="122">
        <v>0</v>
      </c>
      <c r="P235" s="122">
        <v>0</v>
      </c>
      <c r="Q235" s="122">
        <v>0</v>
      </c>
      <c r="R235" s="122">
        <v>0</v>
      </c>
      <c r="S235" s="122">
        <v>0</v>
      </c>
      <c r="T235" s="122">
        <v>0</v>
      </c>
      <c r="U235" s="122">
        <v>0</v>
      </c>
      <c r="V235" s="122">
        <v>0</v>
      </c>
      <c r="W235" s="122">
        <v>0</v>
      </c>
      <c r="X235" s="122">
        <v>0</v>
      </c>
      <c r="Y235" s="122">
        <v>0</v>
      </c>
      <c r="Z235" s="122">
        <v>0</v>
      </c>
      <c r="AA235" s="122">
        <v>0</v>
      </c>
      <c r="AB235" s="122">
        <v>0</v>
      </c>
      <c r="AC235" s="122">
        <v>0</v>
      </c>
      <c r="AD235" s="122">
        <v>0</v>
      </c>
      <c r="AE235" s="122">
        <v>0</v>
      </c>
      <c r="AF235" s="122">
        <v>0</v>
      </c>
      <c r="AG235" s="122">
        <v>0</v>
      </c>
      <c r="AH235" s="122">
        <v>0</v>
      </c>
      <c r="AI235" s="122">
        <v>0</v>
      </c>
      <c r="AJ235" s="122">
        <v>0</v>
      </c>
      <c r="AK235" s="122">
        <v>0</v>
      </c>
      <c r="AL235" s="122">
        <v>0</v>
      </c>
      <c r="AM235" s="122">
        <v>0</v>
      </c>
      <c r="AN235" s="122">
        <v>0</v>
      </c>
      <c r="AO235" s="122">
        <v>0</v>
      </c>
      <c r="AP235" s="122">
        <v>0</v>
      </c>
      <c r="AQ235" s="122">
        <v>0</v>
      </c>
      <c r="AR235" s="122">
        <v>0</v>
      </c>
      <c r="AS235" s="122">
        <v>0</v>
      </c>
      <c r="AT235" s="122">
        <v>0</v>
      </c>
      <c r="AU235" s="122">
        <v>0</v>
      </c>
      <c r="AV235" s="122">
        <v>0</v>
      </c>
      <c r="AW235" s="122">
        <v>0</v>
      </c>
      <c r="AX235" s="122">
        <v>0</v>
      </c>
      <c r="AY235" s="122">
        <v>0</v>
      </c>
      <c r="AZ235" s="122">
        <v>0</v>
      </c>
    </row>
    <row r="236" spans="1:52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</row>
    <row r="237" spans="1:52">
      <c r="A237" s="81" t="s">
        <v>176</v>
      </c>
      <c r="B237" s="127">
        <v>11062070.256108882</v>
      </c>
      <c r="C237" s="127">
        <v>11666762.146641364</v>
      </c>
      <c r="D237" s="127">
        <v>12084425.813305769</v>
      </c>
      <c r="E237" s="127">
        <v>12553796.60860594</v>
      </c>
      <c r="F237" s="127">
        <v>13469983.95450007</v>
      </c>
      <c r="G237" s="127">
        <v>13956327.507664297</v>
      </c>
      <c r="H237" s="127">
        <v>15249990.668493455</v>
      </c>
      <c r="I237" s="127">
        <v>16113925.609675713</v>
      </c>
      <c r="J237" s="127">
        <v>16558205.620667715</v>
      </c>
      <c r="K237" s="127">
        <v>15169845.426047795</v>
      </c>
      <c r="L237" s="127">
        <v>15191394.957611829</v>
      </c>
      <c r="M237" s="127">
        <v>15443764.477951121</v>
      </c>
      <c r="N237" s="127">
        <v>14507386.225815414</v>
      </c>
      <c r="O237" s="127">
        <v>13962584.294403829</v>
      </c>
      <c r="P237" s="127">
        <v>13748366.942734282</v>
      </c>
      <c r="Q237" s="127">
        <v>14053817.860116271</v>
      </c>
      <c r="R237" s="127">
        <v>14284608.262736659</v>
      </c>
      <c r="S237" s="127">
        <v>14561955.245698821</v>
      </c>
      <c r="T237" s="127">
        <v>14833496.500348492</v>
      </c>
      <c r="U237" s="127">
        <v>15078555.005140183</v>
      </c>
      <c r="V237" s="127">
        <v>15301049.524569925</v>
      </c>
      <c r="W237" s="127">
        <v>15503660.950618014</v>
      </c>
      <c r="X237" s="127">
        <v>15689406.006695589</v>
      </c>
      <c r="Y237" s="127">
        <v>15894200.883514723</v>
      </c>
      <c r="Z237" s="127">
        <v>16088427.047021121</v>
      </c>
      <c r="AA237" s="127">
        <v>16278467.558421507</v>
      </c>
      <c r="AB237" s="127">
        <v>16468249.243430229</v>
      </c>
      <c r="AC237" s="127">
        <v>16656740.187356923</v>
      </c>
      <c r="AD237" s="127">
        <v>16846176.080588486</v>
      </c>
      <c r="AE237" s="127">
        <v>17038360.72119385</v>
      </c>
      <c r="AF237" s="127">
        <v>17234369.254757196</v>
      </c>
      <c r="AG237" s="127">
        <v>17432438.935890112</v>
      </c>
      <c r="AH237" s="127">
        <v>17633243.143271994</v>
      </c>
      <c r="AI237" s="127">
        <v>17839582.185333189</v>
      </c>
      <c r="AJ237" s="127">
        <v>18052925.789198801</v>
      </c>
      <c r="AK237" s="127">
        <v>18274356.152992878</v>
      </c>
      <c r="AL237" s="127">
        <v>18506167.67001418</v>
      </c>
      <c r="AM237" s="127">
        <v>18684783.076736875</v>
      </c>
      <c r="AN237" s="127">
        <v>18870545.744529985</v>
      </c>
      <c r="AO237" s="127">
        <v>19062645.291985314</v>
      </c>
      <c r="AP237" s="127">
        <v>19260282.29726753</v>
      </c>
      <c r="AQ237" s="127">
        <v>19457962.859908026</v>
      </c>
      <c r="AR237" s="127">
        <v>19660810.71326258</v>
      </c>
      <c r="AS237" s="127">
        <v>19869397.163082577</v>
      </c>
      <c r="AT237" s="127">
        <v>20087907.48378218</v>
      </c>
      <c r="AU237" s="127">
        <v>20320992.984542433</v>
      </c>
      <c r="AV237" s="127">
        <v>20569486.333162576</v>
      </c>
      <c r="AW237" s="127">
        <v>20828461.507032704</v>
      </c>
      <c r="AX237" s="127">
        <v>21094469.211956318</v>
      </c>
      <c r="AY237" s="127">
        <v>21365654.434076436</v>
      </c>
      <c r="AZ237" s="127">
        <v>21639428.306726687</v>
      </c>
    </row>
    <row r="238" spans="1:52">
      <c r="A238" s="112" t="s">
        <v>167</v>
      </c>
      <c r="B238" s="130">
        <v>851185.23745815526</v>
      </c>
      <c r="C238" s="130">
        <v>867236.54781955807</v>
      </c>
      <c r="D238" s="130">
        <v>873424.72006121313</v>
      </c>
      <c r="E238" s="130">
        <v>898579.45646175812</v>
      </c>
      <c r="F238" s="130">
        <v>934375.01143033348</v>
      </c>
      <c r="G238" s="130">
        <v>926962.90147520462</v>
      </c>
      <c r="H238" s="130">
        <v>916767.96469297097</v>
      </c>
      <c r="I238" s="130">
        <v>899858.53873657528</v>
      </c>
      <c r="J238" s="130">
        <v>898526.28401048726</v>
      </c>
      <c r="K238" s="130">
        <v>792315.38420271326</v>
      </c>
      <c r="L238" s="130">
        <v>864437.37703679083</v>
      </c>
      <c r="M238" s="130">
        <v>890711.40024025296</v>
      </c>
      <c r="N238" s="130">
        <v>878316.41147852887</v>
      </c>
      <c r="O238" s="130">
        <v>904960.68951598974</v>
      </c>
      <c r="P238" s="130">
        <v>950857.00951719226</v>
      </c>
      <c r="Q238" s="130">
        <v>934012.70063174504</v>
      </c>
      <c r="R238" s="130">
        <v>946786.39843538043</v>
      </c>
      <c r="S238" s="130">
        <v>962970.12938879523</v>
      </c>
      <c r="T238" s="130">
        <v>978198.36067451595</v>
      </c>
      <c r="U238" s="130">
        <v>991677.95958554884</v>
      </c>
      <c r="V238" s="130">
        <v>1003785.4684587206</v>
      </c>
      <c r="W238" s="130">
        <v>1014982.8789461115</v>
      </c>
      <c r="X238" s="130">
        <v>1025459.5373941131</v>
      </c>
      <c r="Y238" s="130">
        <v>1036716.3586679396</v>
      </c>
      <c r="Z238" s="130">
        <v>1047642.399625422</v>
      </c>
      <c r="AA238" s="130">
        <v>1058488.5423490284</v>
      </c>
      <c r="AB238" s="130">
        <v>1069605.5779623617</v>
      </c>
      <c r="AC238" s="130">
        <v>1080915.1545607236</v>
      </c>
      <c r="AD238" s="130">
        <v>1092366.0116540361</v>
      </c>
      <c r="AE238" s="130">
        <v>1103878.0049821637</v>
      </c>
      <c r="AF238" s="130">
        <v>1115354.097363262</v>
      </c>
      <c r="AG238" s="130">
        <v>1126635.1009755176</v>
      </c>
      <c r="AH238" s="130">
        <v>1137881.3781318038</v>
      </c>
      <c r="AI238" s="130">
        <v>1149283.1031302118</v>
      </c>
      <c r="AJ238" s="130">
        <v>1160974.0852377685</v>
      </c>
      <c r="AK238" s="130">
        <v>1173066.9992823165</v>
      </c>
      <c r="AL238" s="130">
        <v>1185691.9715383563</v>
      </c>
      <c r="AM238" s="130">
        <v>1198063.0026798344</v>
      </c>
      <c r="AN238" s="130">
        <v>1210861.5834776985</v>
      </c>
      <c r="AO238" s="130">
        <v>1224042.882248651</v>
      </c>
      <c r="AP238" s="130">
        <v>1237566.5022964552</v>
      </c>
      <c r="AQ238" s="130">
        <v>1250889.7667026734</v>
      </c>
      <c r="AR238" s="130">
        <v>1264540.7198560261</v>
      </c>
      <c r="AS238" s="130">
        <v>1278400.340149425</v>
      </c>
      <c r="AT238" s="130">
        <v>1292593.7754877505</v>
      </c>
      <c r="AU238" s="130">
        <v>1307271.9377873824</v>
      </c>
      <c r="AV238" s="130">
        <v>1322550.5392355754</v>
      </c>
      <c r="AW238" s="130">
        <v>1338144.1238896539</v>
      </c>
      <c r="AX238" s="130">
        <v>1353953.3719549242</v>
      </c>
      <c r="AY238" s="130">
        <v>1369967.6151600815</v>
      </c>
      <c r="AZ238" s="130">
        <v>1386110.1627148502</v>
      </c>
    </row>
    <row r="239" spans="1:52">
      <c r="A239" s="109" t="s">
        <v>161</v>
      </c>
      <c r="B239" s="131">
        <v>851185.23745815526</v>
      </c>
      <c r="C239" s="131">
        <v>867236.54781955807</v>
      </c>
      <c r="D239" s="131">
        <v>873424.72006121313</v>
      </c>
      <c r="E239" s="131">
        <v>898579.45646175812</v>
      </c>
      <c r="F239" s="131">
        <v>934375.01143033348</v>
      </c>
      <c r="G239" s="131">
        <v>926962.90147520462</v>
      </c>
      <c r="H239" s="131">
        <v>916767.96469297097</v>
      </c>
      <c r="I239" s="131">
        <v>899858.53873657528</v>
      </c>
      <c r="J239" s="131">
        <v>898526.28401048726</v>
      </c>
      <c r="K239" s="131">
        <v>792315.38420271326</v>
      </c>
      <c r="L239" s="131">
        <v>864437.37703679083</v>
      </c>
      <c r="M239" s="131">
        <v>890711.40024025296</v>
      </c>
      <c r="N239" s="131">
        <v>878316.41147852887</v>
      </c>
      <c r="O239" s="131">
        <v>904960.68951598974</v>
      </c>
      <c r="P239" s="131">
        <v>950857.00951719226</v>
      </c>
      <c r="Q239" s="131">
        <v>934012.70063174504</v>
      </c>
      <c r="R239" s="131">
        <v>946777.5103795575</v>
      </c>
      <c r="S239" s="131">
        <v>962950.66100267775</v>
      </c>
      <c r="T239" s="131">
        <v>978167.90991517273</v>
      </c>
      <c r="U239" s="131">
        <v>991636.80999872484</v>
      </c>
      <c r="V239" s="131">
        <v>1003732.9845861774</v>
      </c>
      <c r="W239" s="131">
        <v>1014919.2399564198</v>
      </c>
      <c r="X239" s="131">
        <v>1025385.275043773</v>
      </c>
      <c r="Y239" s="131">
        <v>1036630.7811330401</v>
      </c>
      <c r="Z239" s="131">
        <v>1047546.5536270948</v>
      </c>
      <c r="AA239" s="131">
        <v>1058382.5618957079</v>
      </c>
      <c r="AB239" s="131">
        <v>1069489.1194342417</v>
      </c>
      <c r="AC239" s="131">
        <v>1080787.9781713688</v>
      </c>
      <c r="AD239" s="131">
        <v>1092228.8208295121</v>
      </c>
      <c r="AE239" s="131">
        <v>1103730.2046234396</v>
      </c>
      <c r="AF239" s="131">
        <v>1115196.3812254143</v>
      </c>
      <c r="AG239" s="131">
        <v>1126466.7636986328</v>
      </c>
      <c r="AH239" s="131">
        <v>1137702.5456021056</v>
      </c>
      <c r="AI239" s="131">
        <v>1149093.0848272995</v>
      </c>
      <c r="AJ239" s="131">
        <v>1160774.0035839675</v>
      </c>
      <c r="AK239" s="131">
        <v>1172855.1957245346</v>
      </c>
      <c r="AL239" s="131">
        <v>1185469.2472544885</v>
      </c>
      <c r="AM239" s="131">
        <v>1197828.3572912235</v>
      </c>
      <c r="AN239" s="131">
        <v>1210616.1615344838</v>
      </c>
      <c r="AO239" s="131">
        <v>1223788.1273546799</v>
      </c>
      <c r="AP239" s="131">
        <v>1237301.6259228238</v>
      </c>
      <c r="AQ239" s="131">
        <v>1250610.417479269</v>
      </c>
      <c r="AR239" s="131">
        <v>1264246.647240395</v>
      </c>
      <c r="AS239" s="131">
        <v>1278092.9277798932</v>
      </c>
      <c r="AT239" s="131">
        <v>1292216.2251370049</v>
      </c>
      <c r="AU239" s="131">
        <v>1306876.9174961506</v>
      </c>
      <c r="AV239" s="131">
        <v>1322136.523417373</v>
      </c>
      <c r="AW239" s="131">
        <v>1337705.7297225741</v>
      </c>
      <c r="AX239" s="131">
        <v>1353485.0940126984</v>
      </c>
      <c r="AY239" s="131">
        <v>1369470.7378934284</v>
      </c>
      <c r="AZ239" s="131">
        <v>1385571.3784870422</v>
      </c>
    </row>
    <row r="240" spans="1:52">
      <c r="A240" s="109" t="s">
        <v>162</v>
      </c>
      <c r="B240" s="131">
        <v>0</v>
      </c>
      <c r="C240" s="131">
        <v>0</v>
      </c>
      <c r="D240" s="131">
        <v>0</v>
      </c>
      <c r="E240" s="131">
        <v>0</v>
      </c>
      <c r="F240" s="131">
        <v>0</v>
      </c>
      <c r="G240" s="131">
        <v>0</v>
      </c>
      <c r="H240" s="131">
        <v>0</v>
      </c>
      <c r="I240" s="131">
        <v>0</v>
      </c>
      <c r="J240" s="131">
        <v>0</v>
      </c>
      <c r="K240" s="131">
        <v>0</v>
      </c>
      <c r="L240" s="131">
        <v>0</v>
      </c>
      <c r="M240" s="131">
        <v>0</v>
      </c>
      <c r="N240" s="131">
        <v>0</v>
      </c>
      <c r="O240" s="131">
        <v>0</v>
      </c>
      <c r="P240" s="131">
        <v>0</v>
      </c>
      <c r="Q240" s="131">
        <v>0</v>
      </c>
      <c r="R240" s="131">
        <v>8.8878736989838423</v>
      </c>
      <c r="S240" s="131">
        <v>19.467888015642952</v>
      </c>
      <c r="T240" s="131">
        <v>30.449785360359279</v>
      </c>
      <c r="U240" s="131">
        <v>41.147939519686787</v>
      </c>
      <c r="V240" s="131">
        <v>52.481188858323073</v>
      </c>
      <c r="W240" s="131">
        <v>63.63482857994201</v>
      </c>
      <c r="X240" s="131">
        <v>74.256143894522495</v>
      </c>
      <c r="Y240" s="131">
        <v>85.56820632176516</v>
      </c>
      <c r="Z240" s="131">
        <v>95.832600165187671</v>
      </c>
      <c r="AA240" s="131">
        <v>105.96134012872479</v>
      </c>
      <c r="AB240" s="131">
        <v>116.43095744884931</v>
      </c>
      <c r="AC240" s="131">
        <v>127.13651485011142</v>
      </c>
      <c r="AD240" s="131">
        <v>137.13476550571249</v>
      </c>
      <c r="AE240" s="131">
        <v>147.71987906914842</v>
      </c>
      <c r="AF240" s="131">
        <v>157.60420603071941</v>
      </c>
      <c r="AG240" s="131">
        <v>168.18004038993274</v>
      </c>
      <c r="AH240" s="131">
        <v>178.61091221710089</v>
      </c>
      <c r="AI240" s="131">
        <v>189.70186994528032</v>
      </c>
      <c r="AJ240" s="131">
        <v>199.64918129572817</v>
      </c>
      <c r="AK240" s="131">
        <v>211.18814473460571</v>
      </c>
      <c r="AL240" s="131">
        <v>221.89013131607703</v>
      </c>
      <c r="AM240" s="131">
        <v>233.47965035311202</v>
      </c>
      <c r="AN240" s="131">
        <v>243.86870734957012</v>
      </c>
      <c r="AO240" s="131">
        <v>252.7717135418572</v>
      </c>
      <c r="AP240" s="131">
        <v>262.34133642774987</v>
      </c>
      <c r="AQ240" s="131">
        <v>275.77397182082166</v>
      </c>
      <c r="AR240" s="131">
        <v>289.1375278839011</v>
      </c>
      <c r="AS240" s="131">
        <v>300.98881911675954</v>
      </c>
      <c r="AT240" s="131">
        <v>361.88498969924484</v>
      </c>
      <c r="AU240" s="131">
        <v>376.61815236997347</v>
      </c>
      <c r="AV240" s="131">
        <v>392.16424341305742</v>
      </c>
      <c r="AW240" s="131">
        <v>411.45435745906093</v>
      </c>
      <c r="AX240" s="131">
        <v>434.42914239940222</v>
      </c>
      <c r="AY240" s="131">
        <v>455.66517714990505</v>
      </c>
      <c r="AZ240" s="131">
        <v>485.70015085314776</v>
      </c>
    </row>
    <row r="241" spans="1:52">
      <c r="A241" s="109" t="s">
        <v>150</v>
      </c>
      <c r="B241" s="131">
        <v>0</v>
      </c>
      <c r="C241" s="131">
        <v>0</v>
      </c>
      <c r="D241" s="131">
        <v>0</v>
      </c>
      <c r="E241" s="131">
        <v>0</v>
      </c>
      <c r="F241" s="131">
        <v>0</v>
      </c>
      <c r="G241" s="131">
        <v>0</v>
      </c>
      <c r="H241" s="131">
        <v>0</v>
      </c>
      <c r="I241" s="131">
        <v>0</v>
      </c>
      <c r="J241" s="131">
        <v>0</v>
      </c>
      <c r="K241" s="131">
        <v>0</v>
      </c>
      <c r="L241" s="131">
        <v>0</v>
      </c>
      <c r="M241" s="131">
        <v>0</v>
      </c>
      <c r="N241" s="131">
        <v>0</v>
      </c>
      <c r="O241" s="131">
        <v>0</v>
      </c>
      <c r="P241" s="131">
        <v>0</v>
      </c>
      <c r="Q241" s="131">
        <v>0</v>
      </c>
      <c r="R241" s="131">
        <v>1.8212397506671451E-4</v>
      </c>
      <c r="S241" s="131">
        <v>4.9810184754914982E-4</v>
      </c>
      <c r="T241" s="131">
        <v>9.7398287365666109E-4</v>
      </c>
      <c r="U241" s="131">
        <v>1.6473043248561774E-3</v>
      </c>
      <c r="V241" s="131">
        <v>2.6836849362263811E-3</v>
      </c>
      <c r="W241" s="131">
        <v>4.1611118200541837E-3</v>
      </c>
      <c r="X241" s="131">
        <v>6.2064456710235168E-3</v>
      </c>
      <c r="Y241" s="131">
        <v>9.3285777081342555E-3</v>
      </c>
      <c r="Z241" s="131">
        <v>1.339816194726118E-2</v>
      </c>
      <c r="AA241" s="131">
        <v>1.9113191805061464E-2</v>
      </c>
      <c r="AB241" s="131">
        <v>2.7570671261748496E-2</v>
      </c>
      <c r="AC241" s="131">
        <v>3.9874504605254407E-2</v>
      </c>
      <c r="AD241" s="131">
        <v>5.6059018327365755E-2</v>
      </c>
      <c r="AE241" s="131">
        <v>8.0479654895404693E-2</v>
      </c>
      <c r="AF241" s="131">
        <v>0.11193181687731857</v>
      </c>
      <c r="AG241" s="131">
        <v>0.15723649491477154</v>
      </c>
      <c r="AH241" s="131">
        <v>0.22161748117655558</v>
      </c>
      <c r="AI241" s="131">
        <v>0.31643296699754903</v>
      </c>
      <c r="AJ241" s="131">
        <v>0.43247250528012654</v>
      </c>
      <c r="AK241" s="131">
        <v>0.61541304728487856</v>
      </c>
      <c r="AL241" s="131">
        <v>0.83415255150746181</v>
      </c>
      <c r="AM241" s="131">
        <v>1.1657382577801556</v>
      </c>
      <c r="AN241" s="131">
        <v>1.5532358651594793</v>
      </c>
      <c r="AO241" s="131">
        <v>1.9831804293973165</v>
      </c>
      <c r="AP241" s="131">
        <v>2.5350372037805426</v>
      </c>
      <c r="AQ241" s="131">
        <v>3.575251583636244</v>
      </c>
      <c r="AR241" s="131">
        <v>4.9350877472839505</v>
      </c>
      <c r="AS241" s="131">
        <v>6.4235504150452529</v>
      </c>
      <c r="AT241" s="131">
        <v>15.665361046242776</v>
      </c>
      <c r="AU241" s="131">
        <v>18.402138861746792</v>
      </c>
      <c r="AV241" s="131">
        <v>21.851574789335213</v>
      </c>
      <c r="AW241" s="131">
        <v>26.939809620939869</v>
      </c>
      <c r="AX241" s="131">
        <v>33.848799826260922</v>
      </c>
      <c r="AY241" s="131">
        <v>41.212089503076214</v>
      </c>
      <c r="AZ241" s="131">
        <v>53.084076954641745</v>
      </c>
    </row>
    <row r="242" spans="1:52">
      <c r="A242" s="109" t="s">
        <v>163</v>
      </c>
      <c r="B242" s="131">
        <v>0</v>
      </c>
      <c r="C242" s="131">
        <v>0</v>
      </c>
      <c r="D242" s="131">
        <v>0</v>
      </c>
      <c r="E242" s="131">
        <v>0</v>
      </c>
      <c r="F242" s="131">
        <v>0</v>
      </c>
      <c r="G242" s="131">
        <v>0</v>
      </c>
      <c r="H242" s="131">
        <v>0</v>
      </c>
      <c r="I242" s="131">
        <v>0</v>
      </c>
      <c r="J242" s="131">
        <v>0</v>
      </c>
      <c r="K242" s="131">
        <v>0</v>
      </c>
      <c r="L242" s="131">
        <v>0</v>
      </c>
      <c r="M242" s="131">
        <v>0</v>
      </c>
      <c r="N242" s="131">
        <v>0</v>
      </c>
      <c r="O242" s="131">
        <v>0</v>
      </c>
      <c r="P242" s="131">
        <v>0</v>
      </c>
      <c r="Q242" s="131">
        <v>0</v>
      </c>
      <c r="R242" s="131">
        <v>0</v>
      </c>
      <c r="S242" s="131">
        <v>0</v>
      </c>
      <c r="T242" s="131">
        <v>0</v>
      </c>
      <c r="U242" s="131">
        <v>0</v>
      </c>
      <c r="V242" s="131">
        <v>0</v>
      </c>
      <c r="W242" s="131">
        <v>0</v>
      </c>
      <c r="X242" s="131">
        <v>0</v>
      </c>
      <c r="Y242" s="131">
        <v>0</v>
      </c>
      <c r="Z242" s="131">
        <v>0</v>
      </c>
      <c r="AA242" s="131">
        <v>0</v>
      </c>
      <c r="AB242" s="131">
        <v>0</v>
      </c>
      <c r="AC242" s="131">
        <v>0</v>
      </c>
      <c r="AD242" s="131">
        <v>0</v>
      </c>
      <c r="AE242" s="131">
        <v>0</v>
      </c>
      <c r="AF242" s="131">
        <v>0</v>
      </c>
      <c r="AG242" s="131">
        <v>0</v>
      </c>
      <c r="AH242" s="131">
        <v>0</v>
      </c>
      <c r="AI242" s="131">
        <v>0</v>
      </c>
      <c r="AJ242" s="131">
        <v>0</v>
      </c>
      <c r="AK242" s="131">
        <v>0</v>
      </c>
      <c r="AL242" s="131">
        <v>0</v>
      </c>
      <c r="AM242" s="131">
        <v>0</v>
      </c>
      <c r="AN242" s="131">
        <v>0</v>
      </c>
      <c r="AO242" s="131">
        <v>0</v>
      </c>
      <c r="AP242" s="131">
        <v>0</v>
      </c>
      <c r="AQ242" s="131">
        <v>0</v>
      </c>
      <c r="AR242" s="131">
        <v>0</v>
      </c>
      <c r="AS242" s="131">
        <v>0</v>
      </c>
      <c r="AT242" s="131">
        <v>0</v>
      </c>
      <c r="AU242" s="131">
        <v>0</v>
      </c>
      <c r="AV242" s="131">
        <v>0</v>
      </c>
      <c r="AW242" s="131">
        <v>0</v>
      </c>
      <c r="AX242" s="131">
        <v>0</v>
      </c>
      <c r="AY242" s="131">
        <v>0</v>
      </c>
      <c r="AZ242" s="131">
        <v>0</v>
      </c>
    </row>
    <row r="243" spans="1:52">
      <c r="A243" s="109" t="s">
        <v>164</v>
      </c>
      <c r="B243" s="131">
        <v>0</v>
      </c>
      <c r="C243" s="131">
        <v>0</v>
      </c>
      <c r="D243" s="131">
        <v>0</v>
      </c>
      <c r="E243" s="131">
        <v>0</v>
      </c>
      <c r="F243" s="131">
        <v>0</v>
      </c>
      <c r="G243" s="131">
        <v>0</v>
      </c>
      <c r="H243" s="131">
        <v>0</v>
      </c>
      <c r="I243" s="131">
        <v>0</v>
      </c>
      <c r="J243" s="131">
        <v>0</v>
      </c>
      <c r="K243" s="131">
        <v>0</v>
      </c>
      <c r="L243" s="131">
        <v>0</v>
      </c>
      <c r="M243" s="131">
        <v>0</v>
      </c>
      <c r="N243" s="131">
        <v>0</v>
      </c>
      <c r="O243" s="131">
        <v>0</v>
      </c>
      <c r="P243" s="131">
        <v>0</v>
      </c>
      <c r="Q243" s="131">
        <v>0</v>
      </c>
      <c r="R243" s="131">
        <v>0</v>
      </c>
      <c r="S243" s="131">
        <v>0</v>
      </c>
      <c r="T243" s="131">
        <v>0</v>
      </c>
      <c r="U243" s="131">
        <v>0</v>
      </c>
      <c r="V243" s="131">
        <v>0</v>
      </c>
      <c r="W243" s="131">
        <v>0</v>
      </c>
      <c r="X243" s="131">
        <v>0</v>
      </c>
      <c r="Y243" s="131">
        <v>0</v>
      </c>
      <c r="Z243" s="131">
        <v>0</v>
      </c>
      <c r="AA243" s="131">
        <v>0</v>
      </c>
      <c r="AB243" s="131">
        <v>0</v>
      </c>
      <c r="AC243" s="131">
        <v>0</v>
      </c>
      <c r="AD243" s="131">
        <v>0</v>
      </c>
      <c r="AE243" s="131">
        <v>0</v>
      </c>
      <c r="AF243" s="131">
        <v>0</v>
      </c>
      <c r="AG243" s="131">
        <v>0</v>
      </c>
      <c r="AH243" s="131">
        <v>0</v>
      </c>
      <c r="AI243" s="131">
        <v>0</v>
      </c>
      <c r="AJ243" s="131">
        <v>0</v>
      </c>
      <c r="AK243" s="131">
        <v>0</v>
      </c>
      <c r="AL243" s="131">
        <v>0</v>
      </c>
      <c r="AM243" s="131">
        <v>0</v>
      </c>
      <c r="AN243" s="131">
        <v>0</v>
      </c>
      <c r="AO243" s="131">
        <v>0</v>
      </c>
      <c r="AP243" s="131">
        <v>0</v>
      </c>
      <c r="AQ243" s="131">
        <v>0</v>
      </c>
      <c r="AR243" s="131">
        <v>0</v>
      </c>
      <c r="AS243" s="131">
        <v>0</v>
      </c>
      <c r="AT243" s="131">
        <v>0</v>
      </c>
      <c r="AU243" s="131">
        <v>0</v>
      </c>
      <c r="AV243" s="131">
        <v>0</v>
      </c>
      <c r="AW243" s="131">
        <v>0</v>
      </c>
      <c r="AX243" s="131">
        <v>0</v>
      </c>
      <c r="AY243" s="131">
        <v>0</v>
      </c>
      <c r="AZ243" s="131">
        <v>0</v>
      </c>
    </row>
    <row r="244" spans="1:52">
      <c r="A244" s="109" t="s">
        <v>165</v>
      </c>
      <c r="B244" s="131">
        <v>0</v>
      </c>
      <c r="C244" s="131">
        <v>0</v>
      </c>
      <c r="D244" s="131">
        <v>0</v>
      </c>
      <c r="E244" s="131">
        <v>0</v>
      </c>
      <c r="F244" s="131">
        <v>0</v>
      </c>
      <c r="G244" s="131">
        <v>0</v>
      </c>
      <c r="H244" s="131">
        <v>0</v>
      </c>
      <c r="I244" s="131">
        <v>0</v>
      </c>
      <c r="J244" s="131">
        <v>0</v>
      </c>
      <c r="K244" s="131">
        <v>0</v>
      </c>
      <c r="L244" s="131">
        <v>0</v>
      </c>
      <c r="M244" s="131">
        <v>0</v>
      </c>
      <c r="N244" s="131">
        <v>0</v>
      </c>
      <c r="O244" s="131">
        <v>0</v>
      </c>
      <c r="P244" s="131">
        <v>0</v>
      </c>
      <c r="Q244" s="131">
        <v>0</v>
      </c>
      <c r="R244" s="131">
        <v>0</v>
      </c>
      <c r="S244" s="131">
        <v>0</v>
      </c>
      <c r="T244" s="131">
        <v>0</v>
      </c>
      <c r="U244" s="131">
        <v>0</v>
      </c>
      <c r="V244" s="131">
        <v>0</v>
      </c>
      <c r="W244" s="131">
        <v>0</v>
      </c>
      <c r="X244" s="131">
        <v>0</v>
      </c>
      <c r="Y244" s="131">
        <v>0</v>
      </c>
      <c r="Z244" s="131">
        <v>0</v>
      </c>
      <c r="AA244" s="131">
        <v>0</v>
      </c>
      <c r="AB244" s="131">
        <v>0</v>
      </c>
      <c r="AC244" s="131">
        <v>0</v>
      </c>
      <c r="AD244" s="131">
        <v>0</v>
      </c>
      <c r="AE244" s="131">
        <v>0</v>
      </c>
      <c r="AF244" s="131">
        <v>0</v>
      </c>
      <c r="AG244" s="131">
        <v>0</v>
      </c>
      <c r="AH244" s="131">
        <v>0</v>
      </c>
      <c r="AI244" s="131">
        <v>0</v>
      </c>
      <c r="AJ244" s="131">
        <v>0</v>
      </c>
      <c r="AK244" s="131">
        <v>0</v>
      </c>
      <c r="AL244" s="131">
        <v>0</v>
      </c>
      <c r="AM244" s="131">
        <v>0</v>
      </c>
      <c r="AN244" s="131">
        <v>0</v>
      </c>
      <c r="AO244" s="131">
        <v>0</v>
      </c>
      <c r="AP244" s="131">
        <v>0</v>
      </c>
      <c r="AQ244" s="131">
        <v>0</v>
      </c>
      <c r="AR244" s="131">
        <v>0</v>
      </c>
      <c r="AS244" s="131">
        <v>0</v>
      </c>
      <c r="AT244" s="131">
        <v>0</v>
      </c>
      <c r="AU244" s="131">
        <v>0</v>
      </c>
      <c r="AV244" s="131">
        <v>0</v>
      </c>
      <c r="AW244" s="131">
        <v>0</v>
      </c>
      <c r="AX244" s="131">
        <v>0</v>
      </c>
      <c r="AY244" s="131">
        <v>0</v>
      </c>
      <c r="AZ244" s="131">
        <v>0</v>
      </c>
    </row>
    <row r="245" spans="1:52">
      <c r="A245" s="112" t="s">
        <v>168</v>
      </c>
      <c r="B245" s="130">
        <v>10210885.018650727</v>
      </c>
      <c r="C245" s="130">
        <v>10799525.598821806</v>
      </c>
      <c r="D245" s="130">
        <v>11211001.093244556</v>
      </c>
      <c r="E245" s="130">
        <v>11655217.152144182</v>
      </c>
      <c r="F245" s="130">
        <v>12535608.943069736</v>
      </c>
      <c r="G245" s="130">
        <v>13029364.606189093</v>
      </c>
      <c r="H245" s="130">
        <v>14333222.703800485</v>
      </c>
      <c r="I245" s="130">
        <v>15214067.070939137</v>
      </c>
      <c r="J245" s="130">
        <v>15659679.336657228</v>
      </c>
      <c r="K245" s="130">
        <v>14377530.041845081</v>
      </c>
      <c r="L245" s="130">
        <v>14326957.580575038</v>
      </c>
      <c r="M245" s="130">
        <v>14553053.077710867</v>
      </c>
      <c r="N245" s="130">
        <v>13629069.814336885</v>
      </c>
      <c r="O245" s="130">
        <v>13057623.604887839</v>
      </c>
      <c r="P245" s="130">
        <v>12797509.93321709</v>
      </c>
      <c r="Q245" s="130">
        <v>13119805.159484526</v>
      </c>
      <c r="R245" s="130">
        <v>13337821.864301279</v>
      </c>
      <c r="S245" s="130">
        <v>13598985.116310025</v>
      </c>
      <c r="T245" s="130">
        <v>13855298.139673976</v>
      </c>
      <c r="U245" s="130">
        <v>14086877.045554634</v>
      </c>
      <c r="V245" s="130">
        <v>14297264.056111204</v>
      </c>
      <c r="W245" s="130">
        <v>14488678.071671903</v>
      </c>
      <c r="X245" s="130">
        <v>14663946.469301475</v>
      </c>
      <c r="Y245" s="130">
        <v>14857484.524846783</v>
      </c>
      <c r="Z245" s="130">
        <v>15040784.647395698</v>
      </c>
      <c r="AA245" s="130">
        <v>15219979.016072478</v>
      </c>
      <c r="AB245" s="130">
        <v>15398643.665467868</v>
      </c>
      <c r="AC245" s="130">
        <v>15575825.032796199</v>
      </c>
      <c r="AD245" s="130">
        <v>15753810.06893445</v>
      </c>
      <c r="AE245" s="130">
        <v>15934482.716211688</v>
      </c>
      <c r="AF245" s="130">
        <v>16119015.157393932</v>
      </c>
      <c r="AG245" s="130">
        <v>16305803.834914593</v>
      </c>
      <c r="AH245" s="130">
        <v>16495361.765140191</v>
      </c>
      <c r="AI245" s="130">
        <v>16690299.082202978</v>
      </c>
      <c r="AJ245" s="130">
        <v>16891951.703961033</v>
      </c>
      <c r="AK245" s="130">
        <v>17101289.153710563</v>
      </c>
      <c r="AL245" s="130">
        <v>17320475.698475823</v>
      </c>
      <c r="AM245" s="130">
        <v>17486720.074057039</v>
      </c>
      <c r="AN245" s="130">
        <v>17659684.161052287</v>
      </c>
      <c r="AO245" s="130">
        <v>17838602.409736663</v>
      </c>
      <c r="AP245" s="130">
        <v>18022715.794971075</v>
      </c>
      <c r="AQ245" s="130">
        <v>18207073.093205351</v>
      </c>
      <c r="AR245" s="130">
        <v>18396269.993406553</v>
      </c>
      <c r="AS245" s="130">
        <v>18590996.822933152</v>
      </c>
      <c r="AT245" s="130">
        <v>18795313.708294429</v>
      </c>
      <c r="AU245" s="130">
        <v>19013721.046755049</v>
      </c>
      <c r="AV245" s="130">
        <v>19246935.793926999</v>
      </c>
      <c r="AW245" s="130">
        <v>19490317.383143049</v>
      </c>
      <c r="AX245" s="130">
        <v>19740515.840001393</v>
      </c>
      <c r="AY245" s="130">
        <v>19995686.818916354</v>
      </c>
      <c r="AZ245" s="130">
        <v>20253318.144011836</v>
      </c>
    </row>
    <row r="246" spans="1:52">
      <c r="A246" s="109" t="s">
        <v>161</v>
      </c>
      <c r="B246" s="131">
        <v>10210885.018650727</v>
      </c>
      <c r="C246" s="131">
        <v>10799525.598821806</v>
      </c>
      <c r="D246" s="131">
        <v>11211001.093244556</v>
      </c>
      <c r="E246" s="131">
        <v>11655217.152144182</v>
      </c>
      <c r="F246" s="131">
        <v>12535608.943069736</v>
      </c>
      <c r="G246" s="131">
        <v>13029364.606189093</v>
      </c>
      <c r="H246" s="131">
        <v>14333222.703800485</v>
      </c>
      <c r="I246" s="131">
        <v>15214067.070939137</v>
      </c>
      <c r="J246" s="131">
        <v>15659679.336657228</v>
      </c>
      <c r="K246" s="131">
        <v>14377530.041845081</v>
      </c>
      <c r="L246" s="131">
        <v>14326957.580575038</v>
      </c>
      <c r="M246" s="131">
        <v>14553053.077710867</v>
      </c>
      <c r="N246" s="131">
        <v>13629069.814336885</v>
      </c>
      <c r="O246" s="131">
        <v>13057623.604887839</v>
      </c>
      <c r="P246" s="131">
        <v>12797509.93321709</v>
      </c>
      <c r="Q246" s="131">
        <v>13119805.159484526</v>
      </c>
      <c r="R246" s="131">
        <v>13337694.936781544</v>
      </c>
      <c r="S246" s="131">
        <v>13598711.311406685</v>
      </c>
      <c r="T246" s="131">
        <v>13854867.140327593</v>
      </c>
      <c r="U246" s="131">
        <v>14086292.148757979</v>
      </c>
      <c r="V246" s="131">
        <v>14296522.893277729</v>
      </c>
      <c r="W246" s="131">
        <v>14487777.844615603</v>
      </c>
      <c r="X246" s="131">
        <v>14662885.749718135</v>
      </c>
      <c r="Y246" s="131">
        <v>14856250.00864963</v>
      </c>
      <c r="Z246" s="131">
        <v>15039377.530803561</v>
      </c>
      <c r="AA246" s="131">
        <v>15218399.940557027</v>
      </c>
      <c r="AB246" s="131">
        <v>15396877.527950399</v>
      </c>
      <c r="AC246" s="131">
        <v>15573881.281056816</v>
      </c>
      <c r="AD246" s="131">
        <v>15751685.006607411</v>
      </c>
      <c r="AE246" s="131">
        <v>15932168.751239719</v>
      </c>
      <c r="AF246" s="131">
        <v>16116502.718603652</v>
      </c>
      <c r="AG246" s="131">
        <v>16303099.179932527</v>
      </c>
      <c r="AH246" s="131">
        <v>16492448.055361569</v>
      </c>
      <c r="AI246" s="131">
        <v>16687173.792843062</v>
      </c>
      <c r="AJ246" s="131">
        <v>16888632.065294955</v>
      </c>
      <c r="AK246" s="131">
        <v>17097751.230410766</v>
      </c>
      <c r="AL246" s="131">
        <v>17316721.059016049</v>
      </c>
      <c r="AM246" s="131">
        <v>17482728.618072815</v>
      </c>
      <c r="AN246" s="131">
        <v>17655471.983966049</v>
      </c>
      <c r="AO246" s="131">
        <v>17834136.707652267</v>
      </c>
      <c r="AP246" s="131">
        <v>18017952.475814849</v>
      </c>
      <c r="AQ246" s="131">
        <v>18202021.650507461</v>
      </c>
      <c r="AR246" s="131">
        <v>18390891.64311767</v>
      </c>
      <c r="AS246" s="131">
        <v>18585226.575110234</v>
      </c>
      <c r="AT246" s="131">
        <v>18788855.937326156</v>
      </c>
      <c r="AU246" s="131">
        <v>19006720.056933828</v>
      </c>
      <c r="AV246" s="131">
        <v>19239421.426532481</v>
      </c>
      <c r="AW246" s="131">
        <v>19482196.560890395</v>
      </c>
      <c r="AX246" s="131">
        <v>19731657.424353682</v>
      </c>
      <c r="AY246" s="131">
        <v>19986100.16724699</v>
      </c>
      <c r="AZ246" s="131">
        <v>20242787.081306219</v>
      </c>
    </row>
    <row r="247" spans="1:52">
      <c r="A247" s="109" t="s">
        <v>162</v>
      </c>
      <c r="B247" s="131">
        <v>0</v>
      </c>
      <c r="C247" s="131">
        <v>0</v>
      </c>
      <c r="D247" s="131">
        <v>0</v>
      </c>
      <c r="E247" s="131">
        <v>0</v>
      </c>
      <c r="F247" s="131">
        <v>0</v>
      </c>
      <c r="G247" s="131">
        <v>0</v>
      </c>
      <c r="H247" s="131">
        <v>0</v>
      </c>
      <c r="I247" s="131">
        <v>0</v>
      </c>
      <c r="J247" s="131">
        <v>0</v>
      </c>
      <c r="K247" s="131">
        <v>0</v>
      </c>
      <c r="L247" s="131">
        <v>0</v>
      </c>
      <c r="M247" s="131">
        <v>0</v>
      </c>
      <c r="N247" s="131">
        <v>0</v>
      </c>
      <c r="O247" s="131">
        <v>0</v>
      </c>
      <c r="P247" s="131">
        <v>0</v>
      </c>
      <c r="Q247" s="131">
        <v>0</v>
      </c>
      <c r="R247" s="131">
        <v>126.92455088442485</v>
      </c>
      <c r="S247" s="131">
        <v>273.79691183618723</v>
      </c>
      <c r="T247" s="131">
        <v>430.98344516402523</v>
      </c>
      <c r="U247" s="131">
        <v>584.86962269465607</v>
      </c>
      <c r="V247" s="131">
        <v>741.11914390783159</v>
      </c>
      <c r="W247" s="131">
        <v>900.15883351859361</v>
      </c>
      <c r="X247" s="131">
        <v>1060.6157708606768</v>
      </c>
      <c r="Y247" s="131">
        <v>1234.3565933836846</v>
      </c>
      <c r="Z247" s="131">
        <v>1406.8769930473177</v>
      </c>
      <c r="AA247" s="131">
        <v>1578.722728557271</v>
      </c>
      <c r="AB247" s="131">
        <v>1765.6068762913183</v>
      </c>
      <c r="AC247" s="131">
        <v>1942.9827859580444</v>
      </c>
      <c r="AD247" s="131">
        <v>2123.9429057133252</v>
      </c>
      <c r="AE247" s="131">
        <v>2312.3352925139761</v>
      </c>
      <c r="AF247" s="131">
        <v>2510.0560322785659</v>
      </c>
      <c r="AG247" s="131">
        <v>2701.2667285044308</v>
      </c>
      <c r="AH247" s="131">
        <v>2908.7943456703952</v>
      </c>
      <c r="AI247" s="131">
        <v>3118.2888773339341</v>
      </c>
      <c r="AJ247" s="131">
        <v>3309.9597493683536</v>
      </c>
      <c r="AK247" s="131">
        <v>3524.2193877387649</v>
      </c>
      <c r="AL247" s="131">
        <v>3735.5786038926085</v>
      </c>
      <c r="AM247" s="131">
        <v>3964.8635032644183</v>
      </c>
      <c r="AN247" s="131">
        <v>4176.0533126852943</v>
      </c>
      <c r="AO247" s="131">
        <v>4415.7200250362075</v>
      </c>
      <c r="AP247" s="131">
        <v>4692.3060921539436</v>
      </c>
      <c r="AQ247" s="131">
        <v>4954.5713407089397</v>
      </c>
      <c r="AR247" s="131">
        <v>5246.7931331522923</v>
      </c>
      <c r="AS247" s="131">
        <v>5586.8662407104157</v>
      </c>
      <c r="AT247" s="131">
        <v>6166.5844133069804</v>
      </c>
      <c r="AU247" s="131">
        <v>6611.2484024876558</v>
      </c>
      <c r="AV247" s="131">
        <v>7014.3118038725606</v>
      </c>
      <c r="AW247" s="131">
        <v>7479.0108558701522</v>
      </c>
      <c r="AX247" s="131">
        <v>8023.2446073592419</v>
      </c>
      <c r="AY247" s="131">
        <v>8538.5404202320478</v>
      </c>
      <c r="AZ247" s="131">
        <v>9175.836140746731</v>
      </c>
    </row>
    <row r="248" spans="1:52">
      <c r="A248" s="109" t="s">
        <v>150</v>
      </c>
      <c r="B248" s="131">
        <v>0</v>
      </c>
      <c r="C248" s="131">
        <v>0</v>
      </c>
      <c r="D248" s="131">
        <v>0</v>
      </c>
      <c r="E248" s="131">
        <v>0</v>
      </c>
      <c r="F248" s="131">
        <v>0</v>
      </c>
      <c r="G248" s="131">
        <v>0</v>
      </c>
      <c r="H248" s="131">
        <v>0</v>
      </c>
      <c r="I248" s="131">
        <v>0</v>
      </c>
      <c r="J248" s="131">
        <v>0</v>
      </c>
      <c r="K248" s="131">
        <v>0</v>
      </c>
      <c r="L248" s="131">
        <v>0</v>
      </c>
      <c r="M248" s="131">
        <v>0</v>
      </c>
      <c r="N248" s="131">
        <v>0</v>
      </c>
      <c r="O248" s="131">
        <v>0</v>
      </c>
      <c r="P248" s="131">
        <v>0</v>
      </c>
      <c r="Q248" s="131">
        <v>0</v>
      </c>
      <c r="R248" s="131">
        <v>2.968849351871812E-3</v>
      </c>
      <c r="S248" s="131">
        <v>7.9915040013865384E-3</v>
      </c>
      <c r="T248" s="131">
        <v>1.5901218958456174E-2</v>
      </c>
      <c r="U248" s="131">
        <v>2.7173961285707308E-2</v>
      </c>
      <c r="V248" s="131">
        <v>4.3689567243492572E-2</v>
      </c>
      <c r="W248" s="131">
        <v>6.8222781133707056E-2</v>
      </c>
      <c r="X248" s="131">
        <v>0.10381247783620322</v>
      </c>
      <c r="Y248" s="131">
        <v>0.15960376925672476</v>
      </c>
      <c r="Z248" s="131">
        <v>0.2395990893493182</v>
      </c>
      <c r="AA248" s="131">
        <v>0.35278689378159317</v>
      </c>
      <c r="AB248" s="131">
        <v>0.53064117784730647</v>
      </c>
      <c r="AC248" s="131">
        <v>0.76895342365829955</v>
      </c>
      <c r="AD248" s="131">
        <v>1.1194213251481178</v>
      </c>
      <c r="AE248" s="131">
        <v>1.629679455286327</v>
      </c>
      <c r="AF248" s="131">
        <v>2.3827580032408893</v>
      </c>
      <c r="AG248" s="131">
        <v>3.3882535618415144</v>
      </c>
      <c r="AH248" s="131">
        <v>4.9154329513100592</v>
      </c>
      <c r="AI248" s="131">
        <v>7.0004825819152376</v>
      </c>
      <c r="AJ248" s="131">
        <v>9.6789167104683891</v>
      </c>
      <c r="AK248" s="131">
        <v>13.703912056328276</v>
      </c>
      <c r="AL248" s="131">
        <v>19.060855880173616</v>
      </c>
      <c r="AM248" s="131">
        <v>26.592480959237875</v>
      </c>
      <c r="AN248" s="131">
        <v>36.12377355329378</v>
      </c>
      <c r="AO248" s="131">
        <v>49.982059361410052</v>
      </c>
      <c r="AP248" s="131">
        <v>71.01306407211554</v>
      </c>
      <c r="AQ248" s="131">
        <v>96.871357181061214</v>
      </c>
      <c r="AR248" s="131">
        <v>131.55715573053797</v>
      </c>
      <c r="AS248" s="131">
        <v>183.38158220971371</v>
      </c>
      <c r="AT248" s="131">
        <v>291.18655496631175</v>
      </c>
      <c r="AU248" s="131">
        <v>389.74141873518823</v>
      </c>
      <c r="AV248" s="131">
        <v>500.05559064399068</v>
      </c>
      <c r="AW248" s="131">
        <v>641.81139678551506</v>
      </c>
      <c r="AX248" s="131">
        <v>835.17104035063085</v>
      </c>
      <c r="AY248" s="131">
        <v>1048.111249133965</v>
      </c>
      <c r="AZ248" s="131">
        <v>1355.2265648687589</v>
      </c>
    </row>
    <row r="249" spans="1:52">
      <c r="A249" s="109" t="s">
        <v>163</v>
      </c>
      <c r="B249" s="131">
        <v>0</v>
      </c>
      <c r="C249" s="131">
        <v>0</v>
      </c>
      <c r="D249" s="131">
        <v>0</v>
      </c>
      <c r="E249" s="131">
        <v>0</v>
      </c>
      <c r="F249" s="131">
        <v>0</v>
      </c>
      <c r="G249" s="131">
        <v>0</v>
      </c>
      <c r="H249" s="131">
        <v>0</v>
      </c>
      <c r="I249" s="131">
        <v>0</v>
      </c>
      <c r="J249" s="131">
        <v>0</v>
      </c>
      <c r="K249" s="131">
        <v>0</v>
      </c>
      <c r="L249" s="131">
        <v>0</v>
      </c>
      <c r="M249" s="131">
        <v>0</v>
      </c>
      <c r="N249" s="131">
        <v>0</v>
      </c>
      <c r="O249" s="131">
        <v>0</v>
      </c>
      <c r="P249" s="131">
        <v>0</v>
      </c>
      <c r="Q249" s="131">
        <v>0</v>
      </c>
      <c r="R249" s="131">
        <v>0</v>
      </c>
      <c r="S249" s="131">
        <v>0</v>
      </c>
      <c r="T249" s="131">
        <v>0</v>
      </c>
      <c r="U249" s="131">
        <v>0</v>
      </c>
      <c r="V249" s="131">
        <v>0</v>
      </c>
      <c r="W249" s="131">
        <v>0</v>
      </c>
      <c r="X249" s="131">
        <v>0</v>
      </c>
      <c r="Y249" s="131">
        <v>0</v>
      </c>
      <c r="Z249" s="131">
        <v>0</v>
      </c>
      <c r="AA249" s="131">
        <v>0</v>
      </c>
      <c r="AB249" s="131">
        <v>0</v>
      </c>
      <c r="AC249" s="131">
        <v>0</v>
      </c>
      <c r="AD249" s="131">
        <v>0</v>
      </c>
      <c r="AE249" s="131">
        <v>0</v>
      </c>
      <c r="AF249" s="131">
        <v>0</v>
      </c>
      <c r="AG249" s="131">
        <v>0</v>
      </c>
      <c r="AH249" s="131">
        <v>0</v>
      </c>
      <c r="AI249" s="131">
        <v>0</v>
      </c>
      <c r="AJ249" s="131">
        <v>0</v>
      </c>
      <c r="AK249" s="131">
        <v>0</v>
      </c>
      <c r="AL249" s="131">
        <v>0</v>
      </c>
      <c r="AM249" s="131">
        <v>0</v>
      </c>
      <c r="AN249" s="131">
        <v>0</v>
      </c>
      <c r="AO249" s="131">
        <v>0</v>
      </c>
      <c r="AP249" s="131">
        <v>0</v>
      </c>
      <c r="AQ249" s="131">
        <v>0</v>
      </c>
      <c r="AR249" s="131">
        <v>0</v>
      </c>
      <c r="AS249" s="131">
        <v>0</v>
      </c>
      <c r="AT249" s="131">
        <v>0</v>
      </c>
      <c r="AU249" s="131">
        <v>0</v>
      </c>
      <c r="AV249" s="131">
        <v>0</v>
      </c>
      <c r="AW249" s="131">
        <v>0</v>
      </c>
      <c r="AX249" s="131">
        <v>0</v>
      </c>
      <c r="AY249" s="131">
        <v>0</v>
      </c>
      <c r="AZ249" s="131">
        <v>0</v>
      </c>
    </row>
    <row r="250" spans="1:52">
      <c r="A250" s="109" t="s">
        <v>164</v>
      </c>
      <c r="B250" s="131">
        <v>0</v>
      </c>
      <c r="C250" s="131">
        <v>0</v>
      </c>
      <c r="D250" s="131">
        <v>0</v>
      </c>
      <c r="E250" s="131">
        <v>0</v>
      </c>
      <c r="F250" s="131">
        <v>0</v>
      </c>
      <c r="G250" s="131">
        <v>0</v>
      </c>
      <c r="H250" s="131">
        <v>0</v>
      </c>
      <c r="I250" s="131">
        <v>0</v>
      </c>
      <c r="J250" s="131">
        <v>0</v>
      </c>
      <c r="K250" s="131">
        <v>0</v>
      </c>
      <c r="L250" s="131">
        <v>0</v>
      </c>
      <c r="M250" s="131">
        <v>0</v>
      </c>
      <c r="N250" s="131">
        <v>0</v>
      </c>
      <c r="O250" s="131">
        <v>0</v>
      </c>
      <c r="P250" s="131">
        <v>0</v>
      </c>
      <c r="Q250" s="131">
        <v>0</v>
      </c>
      <c r="R250" s="131">
        <v>0</v>
      </c>
      <c r="S250" s="131">
        <v>0</v>
      </c>
      <c r="T250" s="131">
        <v>0</v>
      </c>
      <c r="U250" s="131">
        <v>0</v>
      </c>
      <c r="V250" s="131">
        <v>0</v>
      </c>
      <c r="W250" s="131">
        <v>0</v>
      </c>
      <c r="X250" s="131">
        <v>0</v>
      </c>
      <c r="Y250" s="131">
        <v>0</v>
      </c>
      <c r="Z250" s="131">
        <v>0</v>
      </c>
      <c r="AA250" s="131">
        <v>0</v>
      </c>
      <c r="AB250" s="131">
        <v>0</v>
      </c>
      <c r="AC250" s="131">
        <v>0</v>
      </c>
      <c r="AD250" s="131">
        <v>0</v>
      </c>
      <c r="AE250" s="131">
        <v>0</v>
      </c>
      <c r="AF250" s="131">
        <v>0</v>
      </c>
      <c r="AG250" s="131">
        <v>0</v>
      </c>
      <c r="AH250" s="131">
        <v>0</v>
      </c>
      <c r="AI250" s="131">
        <v>0</v>
      </c>
      <c r="AJ250" s="131">
        <v>0</v>
      </c>
      <c r="AK250" s="131">
        <v>0</v>
      </c>
      <c r="AL250" s="131">
        <v>0</v>
      </c>
      <c r="AM250" s="131">
        <v>0</v>
      </c>
      <c r="AN250" s="131">
        <v>0</v>
      </c>
      <c r="AO250" s="131">
        <v>0</v>
      </c>
      <c r="AP250" s="131">
        <v>0</v>
      </c>
      <c r="AQ250" s="131">
        <v>0</v>
      </c>
      <c r="AR250" s="131">
        <v>0</v>
      </c>
      <c r="AS250" s="131">
        <v>0</v>
      </c>
      <c r="AT250" s="131">
        <v>0</v>
      </c>
      <c r="AU250" s="131">
        <v>0</v>
      </c>
      <c r="AV250" s="131">
        <v>0</v>
      </c>
      <c r="AW250" s="131">
        <v>0</v>
      </c>
      <c r="AX250" s="131">
        <v>0</v>
      </c>
      <c r="AY250" s="131">
        <v>0</v>
      </c>
      <c r="AZ250" s="131">
        <v>0</v>
      </c>
    </row>
    <row r="251" spans="1:52">
      <c r="A251" s="110" t="s">
        <v>165</v>
      </c>
      <c r="B251" s="122">
        <v>0</v>
      </c>
      <c r="C251" s="122">
        <v>0</v>
      </c>
      <c r="D251" s="122">
        <v>0</v>
      </c>
      <c r="E251" s="122">
        <v>0</v>
      </c>
      <c r="F251" s="122">
        <v>0</v>
      </c>
      <c r="G251" s="122">
        <v>0</v>
      </c>
      <c r="H251" s="122">
        <v>0</v>
      </c>
      <c r="I251" s="122">
        <v>0</v>
      </c>
      <c r="J251" s="122">
        <v>0</v>
      </c>
      <c r="K251" s="122">
        <v>0</v>
      </c>
      <c r="L251" s="122">
        <v>0</v>
      </c>
      <c r="M251" s="122">
        <v>0</v>
      </c>
      <c r="N251" s="122">
        <v>0</v>
      </c>
      <c r="O251" s="122">
        <v>0</v>
      </c>
      <c r="P251" s="122">
        <v>0</v>
      </c>
      <c r="Q251" s="122">
        <v>0</v>
      </c>
      <c r="R251" s="122">
        <v>0</v>
      </c>
      <c r="S251" s="122">
        <v>0</v>
      </c>
      <c r="T251" s="122">
        <v>0</v>
      </c>
      <c r="U251" s="122">
        <v>0</v>
      </c>
      <c r="V251" s="122">
        <v>0</v>
      </c>
      <c r="W251" s="122">
        <v>0</v>
      </c>
      <c r="X251" s="122">
        <v>0</v>
      </c>
      <c r="Y251" s="122">
        <v>0</v>
      </c>
      <c r="Z251" s="122">
        <v>0</v>
      </c>
      <c r="AA251" s="122">
        <v>0</v>
      </c>
      <c r="AB251" s="122">
        <v>0</v>
      </c>
      <c r="AC251" s="122">
        <v>0</v>
      </c>
      <c r="AD251" s="122">
        <v>0</v>
      </c>
      <c r="AE251" s="122">
        <v>0</v>
      </c>
      <c r="AF251" s="122">
        <v>0</v>
      </c>
      <c r="AG251" s="122">
        <v>0</v>
      </c>
      <c r="AH251" s="122">
        <v>0</v>
      </c>
      <c r="AI251" s="122">
        <v>0</v>
      </c>
      <c r="AJ251" s="122">
        <v>0</v>
      </c>
      <c r="AK251" s="122">
        <v>0</v>
      </c>
      <c r="AL251" s="122">
        <v>0</v>
      </c>
      <c r="AM251" s="122">
        <v>0</v>
      </c>
      <c r="AN251" s="122">
        <v>0</v>
      </c>
      <c r="AO251" s="122">
        <v>0</v>
      </c>
      <c r="AP251" s="122">
        <v>0</v>
      </c>
      <c r="AQ251" s="122">
        <v>0</v>
      </c>
      <c r="AR251" s="122">
        <v>0</v>
      </c>
      <c r="AS251" s="122">
        <v>0</v>
      </c>
      <c r="AT251" s="122">
        <v>0</v>
      </c>
      <c r="AU251" s="122">
        <v>0</v>
      </c>
      <c r="AV251" s="122">
        <v>0</v>
      </c>
      <c r="AW251" s="122">
        <v>0</v>
      </c>
      <c r="AX251" s="122">
        <v>0</v>
      </c>
      <c r="AY251" s="122">
        <v>0</v>
      </c>
      <c r="AZ251" s="1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1"/>
  <sheetViews>
    <sheetView topLeftCell="A202" workbookViewId="0">
      <selection activeCell="B1" sqref="B1:T1048576"/>
    </sheetView>
  </sheetViews>
  <sheetFormatPr defaultColWidth="9.140625" defaultRowHeight="11.25"/>
  <cols>
    <col min="1" max="1" width="50.7109375" style="136" customWidth="1"/>
    <col min="2" max="21" width="9.7109375" style="136" hidden="1" customWidth="1"/>
    <col min="22" max="52" width="9.7109375" style="136" customWidth="1"/>
    <col min="53" max="16384" width="9.140625" style="136"/>
  </cols>
  <sheetData>
    <row r="1" spans="1:52" ht="13.5" thickBot="1">
      <c r="A1" s="134" t="s">
        <v>177</v>
      </c>
      <c r="B1" s="135">
        <v>2000</v>
      </c>
      <c r="C1" s="135">
        <v>2001</v>
      </c>
      <c r="D1" s="135">
        <v>2002</v>
      </c>
      <c r="E1" s="135">
        <v>2003</v>
      </c>
      <c r="F1" s="135">
        <v>2004</v>
      </c>
      <c r="G1" s="135">
        <v>2005</v>
      </c>
      <c r="H1" s="135">
        <v>2006</v>
      </c>
      <c r="I1" s="135">
        <v>2007</v>
      </c>
      <c r="J1" s="135">
        <v>2008</v>
      </c>
      <c r="K1" s="135">
        <v>2009</v>
      </c>
      <c r="L1" s="135">
        <v>2010</v>
      </c>
      <c r="M1" s="135">
        <v>2011</v>
      </c>
      <c r="N1" s="135">
        <v>2012</v>
      </c>
      <c r="O1" s="135">
        <v>2013</v>
      </c>
      <c r="P1" s="135">
        <v>2014</v>
      </c>
      <c r="Q1" s="135">
        <v>2015</v>
      </c>
      <c r="R1" s="135">
        <v>2016</v>
      </c>
      <c r="S1" s="135">
        <v>2017</v>
      </c>
      <c r="T1" s="135">
        <v>2018</v>
      </c>
      <c r="U1" s="135">
        <v>2019</v>
      </c>
      <c r="V1" s="135">
        <v>2020</v>
      </c>
      <c r="W1" s="135">
        <v>2021</v>
      </c>
      <c r="X1" s="135">
        <v>2022</v>
      </c>
      <c r="Y1" s="135">
        <v>2023</v>
      </c>
      <c r="Z1" s="135">
        <v>2024</v>
      </c>
      <c r="AA1" s="135">
        <v>2025</v>
      </c>
      <c r="AB1" s="135">
        <v>2026</v>
      </c>
      <c r="AC1" s="135">
        <v>2027</v>
      </c>
      <c r="AD1" s="135">
        <v>2028</v>
      </c>
      <c r="AE1" s="135">
        <v>2029</v>
      </c>
      <c r="AF1" s="135">
        <v>2030</v>
      </c>
      <c r="AG1" s="135">
        <v>2031</v>
      </c>
      <c r="AH1" s="135">
        <v>2032</v>
      </c>
      <c r="AI1" s="135">
        <v>2033</v>
      </c>
      <c r="AJ1" s="135">
        <v>2034</v>
      </c>
      <c r="AK1" s="135">
        <v>2035</v>
      </c>
      <c r="AL1" s="135">
        <v>2036</v>
      </c>
      <c r="AM1" s="135">
        <v>2037</v>
      </c>
      <c r="AN1" s="135">
        <v>2038</v>
      </c>
      <c r="AO1" s="135">
        <v>2039</v>
      </c>
      <c r="AP1" s="135">
        <v>2040</v>
      </c>
      <c r="AQ1" s="135">
        <v>2041</v>
      </c>
      <c r="AR1" s="135">
        <v>2042</v>
      </c>
      <c r="AS1" s="135">
        <v>2043</v>
      </c>
      <c r="AT1" s="135">
        <v>2044</v>
      </c>
      <c r="AU1" s="135">
        <v>2045</v>
      </c>
      <c r="AV1" s="135">
        <v>2046</v>
      </c>
      <c r="AW1" s="135">
        <v>2047</v>
      </c>
      <c r="AX1" s="135">
        <v>2048</v>
      </c>
      <c r="AY1" s="135">
        <v>2049</v>
      </c>
      <c r="AZ1" s="135">
        <v>2050</v>
      </c>
    </row>
    <row r="2" spans="1:52">
      <c r="A2" s="137"/>
    </row>
    <row r="3" spans="1:52">
      <c r="A3" s="138" t="s">
        <v>178</v>
      </c>
      <c r="B3" s="139">
        <v>344158.45156912215</v>
      </c>
      <c r="C3" s="139">
        <v>346793.80900542811</v>
      </c>
      <c r="D3" s="139">
        <v>349957.99089337699</v>
      </c>
      <c r="E3" s="139">
        <v>354499.32046214415</v>
      </c>
      <c r="F3" s="139">
        <v>363902.09314547543</v>
      </c>
      <c r="G3" s="139">
        <v>367136.28669319127</v>
      </c>
      <c r="H3" s="139">
        <v>375022.75282406341</v>
      </c>
      <c r="I3" s="139">
        <v>381466.227737437</v>
      </c>
      <c r="J3" s="139">
        <v>375592.50452233123</v>
      </c>
      <c r="K3" s="139">
        <v>363874.37372158514</v>
      </c>
      <c r="L3" s="139">
        <v>362572.98028494895</v>
      </c>
      <c r="M3" s="139">
        <v>360391.2926433761</v>
      </c>
      <c r="N3" s="139">
        <v>349987.86139911623</v>
      </c>
      <c r="O3" s="139">
        <v>346162.04959486611</v>
      </c>
      <c r="P3" s="139">
        <v>351075.34161694185</v>
      </c>
      <c r="Q3" s="139">
        <v>357092.61358616932</v>
      </c>
      <c r="R3" s="139">
        <v>365782.33475665608</v>
      </c>
      <c r="S3" s="139">
        <v>373231.35591247911</v>
      </c>
      <c r="T3" s="139">
        <v>376146.6551027461</v>
      </c>
      <c r="U3" s="139">
        <v>377380.49437852832</v>
      </c>
      <c r="V3" s="139">
        <v>377126.99806233757</v>
      </c>
      <c r="W3" s="139">
        <v>376021.69550973782</v>
      </c>
      <c r="X3" s="139">
        <v>374649.95666785003</v>
      </c>
      <c r="Y3" s="139">
        <v>372843.94952123164</v>
      </c>
      <c r="Z3" s="139">
        <v>370850.49155474792</v>
      </c>
      <c r="AA3" s="139">
        <v>369191.4381003154</v>
      </c>
      <c r="AB3" s="139">
        <v>368029.87537970056</v>
      </c>
      <c r="AC3" s="139">
        <v>367327.93342552957</v>
      </c>
      <c r="AD3" s="139">
        <v>367171.61133830698</v>
      </c>
      <c r="AE3" s="139">
        <v>367184.89623870421</v>
      </c>
      <c r="AF3" s="139">
        <v>367352.98688169708</v>
      </c>
      <c r="AG3" s="139">
        <v>367540.8893872982</v>
      </c>
      <c r="AH3" s="139">
        <v>367624.59834989381</v>
      </c>
      <c r="AI3" s="139">
        <v>367440.01438430307</v>
      </c>
      <c r="AJ3" s="139">
        <v>367011.35399895697</v>
      </c>
      <c r="AK3" s="139">
        <v>366429.87331263948</v>
      </c>
      <c r="AL3" s="139">
        <v>365756.11279921071</v>
      </c>
      <c r="AM3" s="139">
        <v>364856.48960829328</v>
      </c>
      <c r="AN3" s="139">
        <v>363961.56697748165</v>
      </c>
      <c r="AO3" s="139">
        <v>362820.13564924075</v>
      </c>
      <c r="AP3" s="139">
        <v>361670.19977262418</v>
      </c>
      <c r="AQ3" s="139">
        <v>360679.08500708436</v>
      </c>
      <c r="AR3" s="139">
        <v>359644.35147495719</v>
      </c>
      <c r="AS3" s="139">
        <v>358611.17173996783</v>
      </c>
      <c r="AT3" s="139">
        <v>357552.38798656035</v>
      </c>
      <c r="AU3" s="139">
        <v>356764.73005634459</v>
      </c>
      <c r="AV3" s="139">
        <v>356008.40905386466</v>
      </c>
      <c r="AW3" s="139">
        <v>355086.60629099951</v>
      </c>
      <c r="AX3" s="139">
        <v>354390.52122286434</v>
      </c>
      <c r="AY3" s="139">
        <v>353660.00687067839</v>
      </c>
      <c r="AZ3" s="139">
        <v>353112.65053431323</v>
      </c>
    </row>
    <row r="4" spans="1:52">
      <c r="A4" s="140" t="s">
        <v>112</v>
      </c>
      <c r="B4" s="141">
        <v>240271.66213140005</v>
      </c>
      <c r="C4" s="141">
        <v>240603.80977379225</v>
      </c>
      <c r="D4" s="141">
        <v>242375.35121911616</v>
      </c>
      <c r="E4" s="141">
        <v>242702.85133163532</v>
      </c>
      <c r="F4" s="141">
        <v>247590.89211227634</v>
      </c>
      <c r="G4" s="141">
        <v>247792.67810965516</v>
      </c>
      <c r="H4" s="141">
        <v>252799.77190181345</v>
      </c>
      <c r="I4" s="141">
        <v>255171.61851604213</v>
      </c>
      <c r="J4" s="141">
        <v>252858.45731052299</v>
      </c>
      <c r="K4" s="141">
        <v>247754.80192135274</v>
      </c>
      <c r="L4" s="141">
        <v>243751.62678991741</v>
      </c>
      <c r="M4" s="141">
        <v>243136.11182401131</v>
      </c>
      <c r="N4" s="141">
        <v>237029.32571463246</v>
      </c>
      <c r="O4" s="141">
        <v>235373.22316501153</v>
      </c>
      <c r="P4" s="141">
        <v>240761.33262496768</v>
      </c>
      <c r="Q4" s="141">
        <v>244663.48946191318</v>
      </c>
      <c r="R4" s="141">
        <v>249013.35248255124</v>
      </c>
      <c r="S4" s="141">
        <v>252100.81279085847</v>
      </c>
      <c r="T4" s="141">
        <v>252871.08985943728</v>
      </c>
      <c r="U4" s="141">
        <v>252788.3986362468</v>
      </c>
      <c r="V4" s="141">
        <v>251802.23795750359</v>
      </c>
      <c r="W4" s="141">
        <v>250216.21161024878</v>
      </c>
      <c r="X4" s="141">
        <v>248551.63045675331</v>
      </c>
      <c r="Y4" s="141">
        <v>246499.42404959144</v>
      </c>
      <c r="Z4" s="141">
        <v>244298.32672487971</v>
      </c>
      <c r="AA4" s="141">
        <v>242424.40027834213</v>
      </c>
      <c r="AB4" s="141">
        <v>240943.46279114633</v>
      </c>
      <c r="AC4" s="141">
        <v>239849.65971053415</v>
      </c>
      <c r="AD4" s="141">
        <v>239249.10536353709</v>
      </c>
      <c r="AE4" s="141">
        <v>238806.17621042317</v>
      </c>
      <c r="AF4" s="141">
        <v>238500.81825110095</v>
      </c>
      <c r="AG4" s="141">
        <v>238245.34211256017</v>
      </c>
      <c r="AH4" s="141">
        <v>237898.44746292237</v>
      </c>
      <c r="AI4" s="141">
        <v>237460.81899601972</v>
      </c>
      <c r="AJ4" s="141">
        <v>236859.31186722609</v>
      </c>
      <c r="AK4" s="141">
        <v>236173.21981351884</v>
      </c>
      <c r="AL4" s="141">
        <v>235449.23633474158</v>
      </c>
      <c r="AM4" s="141">
        <v>234555.23003310704</v>
      </c>
      <c r="AN4" s="141">
        <v>233723.34284530644</v>
      </c>
      <c r="AO4" s="141">
        <v>232650.04692575551</v>
      </c>
      <c r="AP4" s="141">
        <v>231596.39124117102</v>
      </c>
      <c r="AQ4" s="141">
        <v>230647.71042143786</v>
      </c>
      <c r="AR4" s="141">
        <v>229645.6033379939</v>
      </c>
      <c r="AS4" s="141">
        <v>228626.84805868517</v>
      </c>
      <c r="AT4" s="141">
        <v>227549.10392603025</v>
      </c>
      <c r="AU4" s="141">
        <v>226662.95690059048</v>
      </c>
      <c r="AV4" s="141">
        <v>225756.01842217645</v>
      </c>
      <c r="AW4" s="141">
        <v>224677.31658040924</v>
      </c>
      <c r="AX4" s="141">
        <v>223751.40967212591</v>
      </c>
      <c r="AY4" s="141">
        <v>222737.76301392957</v>
      </c>
      <c r="AZ4" s="141">
        <v>221744.58139875447</v>
      </c>
    </row>
    <row r="5" spans="1:52">
      <c r="A5" s="142" t="s">
        <v>113</v>
      </c>
      <c r="B5" s="143">
        <v>190807.58067011309</v>
      </c>
      <c r="C5" s="143">
        <v>192599.51192288427</v>
      </c>
      <c r="D5" s="143">
        <v>194980.60436292394</v>
      </c>
      <c r="E5" s="143">
        <v>194276.56953796311</v>
      </c>
      <c r="F5" s="143">
        <v>196474.75284563476</v>
      </c>
      <c r="G5" s="143">
        <v>194369.52271233322</v>
      </c>
      <c r="H5" s="143">
        <v>198242.27018362077</v>
      </c>
      <c r="I5" s="143">
        <v>198908.5190611638</v>
      </c>
      <c r="J5" s="143">
        <v>196722.4873990122</v>
      </c>
      <c r="K5" s="143">
        <v>195557.05980409987</v>
      </c>
      <c r="L5" s="143">
        <v>191822.20156600251</v>
      </c>
      <c r="M5" s="143">
        <v>189946.43704291666</v>
      </c>
      <c r="N5" s="143">
        <v>184977.91142540114</v>
      </c>
      <c r="O5" s="143">
        <v>183749.27682068368</v>
      </c>
      <c r="P5" s="143">
        <v>188882.22247092085</v>
      </c>
      <c r="Q5" s="143">
        <v>191166.81886780218</v>
      </c>
      <c r="R5" s="143">
        <v>192929.85257165521</v>
      </c>
      <c r="S5" s="143">
        <v>193638.76000713019</v>
      </c>
      <c r="T5" s="143">
        <v>192599.28363988153</v>
      </c>
      <c r="U5" s="143">
        <v>190962.20185661034</v>
      </c>
      <c r="V5" s="143">
        <v>188659.68668976228</v>
      </c>
      <c r="W5" s="143">
        <v>185805.38666785369</v>
      </c>
      <c r="X5" s="143">
        <v>182996.26018834155</v>
      </c>
      <c r="Y5" s="143">
        <v>179936.47517135821</v>
      </c>
      <c r="Z5" s="143">
        <v>176996.55662743683</v>
      </c>
      <c r="AA5" s="143">
        <v>174290.44907725675</v>
      </c>
      <c r="AB5" s="143">
        <v>171958.95783485955</v>
      </c>
      <c r="AC5" s="143">
        <v>169959.98548902292</v>
      </c>
      <c r="AD5" s="143">
        <v>168433.67583128184</v>
      </c>
      <c r="AE5" s="143">
        <v>167115.4482044435</v>
      </c>
      <c r="AF5" s="143">
        <v>165986.48088014848</v>
      </c>
      <c r="AG5" s="143">
        <v>164935.99259874516</v>
      </c>
      <c r="AH5" s="143">
        <v>163926.12694203187</v>
      </c>
      <c r="AI5" s="143">
        <v>162898.43802601844</v>
      </c>
      <c r="AJ5" s="143">
        <v>161831.88709165371</v>
      </c>
      <c r="AK5" s="143">
        <v>160709.05067187693</v>
      </c>
      <c r="AL5" s="143">
        <v>159519.32064776603</v>
      </c>
      <c r="AM5" s="143">
        <v>158277.57152920775</v>
      </c>
      <c r="AN5" s="143">
        <v>156970.8212905433</v>
      </c>
      <c r="AO5" s="143">
        <v>155604.8497959947</v>
      </c>
      <c r="AP5" s="143">
        <v>154237.48969007924</v>
      </c>
      <c r="AQ5" s="143">
        <v>152929.43385232578</v>
      </c>
      <c r="AR5" s="143">
        <v>151605.68035798834</v>
      </c>
      <c r="AS5" s="143">
        <v>150294.93505356921</v>
      </c>
      <c r="AT5" s="143">
        <v>148989.73815539991</v>
      </c>
      <c r="AU5" s="143">
        <v>147763.52722670877</v>
      </c>
      <c r="AV5" s="143">
        <v>146572.00719519344</v>
      </c>
      <c r="AW5" s="143">
        <v>145406.94796268884</v>
      </c>
      <c r="AX5" s="143">
        <v>144264.63114573818</v>
      </c>
      <c r="AY5" s="143">
        <v>143174.52072829782</v>
      </c>
      <c r="AZ5" s="143">
        <v>142105.22888980078</v>
      </c>
    </row>
    <row r="6" spans="1:52">
      <c r="A6" s="144" t="s">
        <v>114</v>
      </c>
      <c r="B6" s="145">
        <v>3599.0208582186442</v>
      </c>
      <c r="C6" s="145">
        <v>3698.4454703617284</v>
      </c>
      <c r="D6" s="145">
        <v>3737.8552481725969</v>
      </c>
      <c r="E6" s="145">
        <v>3825.2158617687455</v>
      </c>
      <c r="F6" s="145">
        <v>3876.3236443893893</v>
      </c>
      <c r="G6" s="145">
        <v>3969.5850034419859</v>
      </c>
      <c r="H6" s="145">
        <v>3881.6399366030805</v>
      </c>
      <c r="I6" s="145">
        <v>3747.5071046893372</v>
      </c>
      <c r="J6" s="145">
        <v>3841.3012387970448</v>
      </c>
      <c r="K6" s="145">
        <v>3803.3049499214235</v>
      </c>
      <c r="L6" s="145">
        <v>3857.4515197356654</v>
      </c>
      <c r="M6" s="145">
        <v>3862.1964119155768</v>
      </c>
      <c r="N6" s="145">
        <v>3774.0031403995627</v>
      </c>
      <c r="O6" s="145">
        <v>3715.0069965594007</v>
      </c>
      <c r="P6" s="145">
        <v>3812.5670213358862</v>
      </c>
      <c r="Q6" s="145">
        <v>3846.2324936312475</v>
      </c>
      <c r="R6" s="145">
        <v>3874.0952915496232</v>
      </c>
      <c r="S6" s="145">
        <v>3881.9243060506146</v>
      </c>
      <c r="T6" s="145">
        <v>3867.8763392664132</v>
      </c>
      <c r="U6" s="145">
        <v>3842.7420111122728</v>
      </c>
      <c r="V6" s="145">
        <v>3799.1415520981486</v>
      </c>
      <c r="W6" s="145">
        <v>3736.6857923686503</v>
      </c>
      <c r="X6" s="145">
        <v>3665.5699313077716</v>
      </c>
      <c r="Y6" s="145">
        <v>3589.9019712401455</v>
      </c>
      <c r="Z6" s="145">
        <v>3517.0459480209902</v>
      </c>
      <c r="AA6" s="145">
        <v>3459.1301476214499</v>
      </c>
      <c r="AB6" s="145">
        <v>3417.3484406184061</v>
      </c>
      <c r="AC6" s="145">
        <v>3391.6235154605397</v>
      </c>
      <c r="AD6" s="145">
        <v>3381.8169446686643</v>
      </c>
      <c r="AE6" s="145">
        <v>3383.0999659967438</v>
      </c>
      <c r="AF6" s="145">
        <v>3392.6939186882719</v>
      </c>
      <c r="AG6" s="145">
        <v>3407.3899072989416</v>
      </c>
      <c r="AH6" s="145">
        <v>3423.7949265975562</v>
      </c>
      <c r="AI6" s="145">
        <v>3440.6136038441355</v>
      </c>
      <c r="AJ6" s="145">
        <v>3456.8078225324539</v>
      </c>
      <c r="AK6" s="145">
        <v>3470.9942840654612</v>
      </c>
      <c r="AL6" s="145">
        <v>3483.9448705094887</v>
      </c>
      <c r="AM6" s="145">
        <v>3495.7266360153508</v>
      </c>
      <c r="AN6" s="145">
        <v>3506.155386713051</v>
      </c>
      <c r="AO6" s="145">
        <v>3514.6153699864467</v>
      </c>
      <c r="AP6" s="145">
        <v>3521.005758380219</v>
      </c>
      <c r="AQ6" s="145">
        <v>3525.6925473230144</v>
      </c>
      <c r="AR6" s="145">
        <v>3530.0800724068135</v>
      </c>
      <c r="AS6" s="145">
        <v>3535.8163926168677</v>
      </c>
      <c r="AT6" s="145">
        <v>3541.8390579150778</v>
      </c>
      <c r="AU6" s="145">
        <v>3549.8282502318584</v>
      </c>
      <c r="AV6" s="145">
        <v>3558.1707286050696</v>
      </c>
      <c r="AW6" s="145">
        <v>3567.1127555508465</v>
      </c>
      <c r="AX6" s="145">
        <v>3577.0872204201978</v>
      </c>
      <c r="AY6" s="145">
        <v>3587.2770537577594</v>
      </c>
      <c r="AZ6" s="145">
        <v>3599.172280019844</v>
      </c>
    </row>
    <row r="7" spans="1:52">
      <c r="A7" s="146" t="s">
        <v>68</v>
      </c>
      <c r="B7" s="147">
        <v>172346.78641078164</v>
      </c>
      <c r="C7" s="147">
        <v>174032.29372763255</v>
      </c>
      <c r="D7" s="147">
        <v>176453.51270746603</v>
      </c>
      <c r="E7" s="147">
        <v>175653.48376598803</v>
      </c>
      <c r="F7" s="147">
        <v>177741.72340588708</v>
      </c>
      <c r="G7" s="147">
        <v>175763.71473177869</v>
      </c>
      <c r="H7" s="147">
        <v>179592.38325801439</v>
      </c>
      <c r="I7" s="147">
        <v>180381.09324949971</v>
      </c>
      <c r="J7" s="147">
        <v>178078.93272178559</v>
      </c>
      <c r="K7" s="147">
        <v>177182.98477345271</v>
      </c>
      <c r="L7" s="147">
        <v>173451.3801165311</v>
      </c>
      <c r="M7" s="147">
        <v>171666.88936674764</v>
      </c>
      <c r="N7" s="147">
        <v>167148.65119293367</v>
      </c>
      <c r="O7" s="147">
        <v>165962.15462984296</v>
      </c>
      <c r="P7" s="147">
        <v>170829.46667129631</v>
      </c>
      <c r="Q7" s="147">
        <v>172605.06339857326</v>
      </c>
      <c r="R7" s="147">
        <v>174278.5879848788</v>
      </c>
      <c r="S7" s="147">
        <v>174703.37803662434</v>
      </c>
      <c r="T7" s="147">
        <v>173507.93120544014</v>
      </c>
      <c r="U7" s="147">
        <v>171803.38507091175</v>
      </c>
      <c r="V7" s="147">
        <v>169511.48476481604</v>
      </c>
      <c r="W7" s="147">
        <v>166726.03834781089</v>
      </c>
      <c r="X7" s="147">
        <v>164040.24035069483</v>
      </c>
      <c r="Y7" s="147">
        <v>161113.41460589771</v>
      </c>
      <c r="Z7" s="147">
        <v>158310.28028830313</v>
      </c>
      <c r="AA7" s="147">
        <v>155732.60057108657</v>
      </c>
      <c r="AB7" s="147">
        <v>153512.45773819837</v>
      </c>
      <c r="AC7" s="147">
        <v>151609.47349273143</v>
      </c>
      <c r="AD7" s="147">
        <v>150152.73585460312</v>
      </c>
      <c r="AE7" s="147">
        <v>148892.88252516545</v>
      </c>
      <c r="AF7" s="147">
        <v>147814.40459670866</v>
      </c>
      <c r="AG7" s="147">
        <v>146817.418574215</v>
      </c>
      <c r="AH7" s="147">
        <v>145865.70408859936</v>
      </c>
      <c r="AI7" s="147">
        <v>144897.24633639588</v>
      </c>
      <c r="AJ7" s="147">
        <v>143877.8113541776</v>
      </c>
      <c r="AK7" s="147">
        <v>142813.23260430447</v>
      </c>
      <c r="AL7" s="147">
        <v>141692.43970591627</v>
      </c>
      <c r="AM7" s="147">
        <v>140525.42698999032</v>
      </c>
      <c r="AN7" s="147">
        <v>139304.68253612795</v>
      </c>
      <c r="AO7" s="147">
        <v>138034.24784636931</v>
      </c>
      <c r="AP7" s="147">
        <v>136758.47338661342</v>
      </c>
      <c r="AQ7" s="147">
        <v>135548.6427207677</v>
      </c>
      <c r="AR7" s="147">
        <v>134330.38657135714</v>
      </c>
      <c r="AS7" s="147">
        <v>133127.41277178284</v>
      </c>
      <c r="AT7" s="147">
        <v>131930.50236290114</v>
      </c>
      <c r="AU7" s="147">
        <v>130809.77367857858</v>
      </c>
      <c r="AV7" s="147">
        <v>129722.25613095437</v>
      </c>
      <c r="AW7" s="147">
        <v>128656.04822344305</v>
      </c>
      <c r="AX7" s="147">
        <v>127606.61713932689</v>
      </c>
      <c r="AY7" s="147">
        <v>126605.14198711925</v>
      </c>
      <c r="AZ7" s="147">
        <v>125618.31799352601</v>
      </c>
    </row>
    <row r="8" spans="1:52">
      <c r="A8" s="146" t="s">
        <v>69</v>
      </c>
      <c r="B8" s="147">
        <v>14861.773401112832</v>
      </c>
      <c r="C8" s="147">
        <v>14868.772724889963</v>
      </c>
      <c r="D8" s="147">
        <v>14789.236407285327</v>
      </c>
      <c r="E8" s="147">
        <v>14797.869910206322</v>
      </c>
      <c r="F8" s="147">
        <v>14856.705795358292</v>
      </c>
      <c r="G8" s="147">
        <v>14636.222977112533</v>
      </c>
      <c r="H8" s="147">
        <v>14768.246989003304</v>
      </c>
      <c r="I8" s="147">
        <v>14779.918706974742</v>
      </c>
      <c r="J8" s="147">
        <v>14802.253438429552</v>
      </c>
      <c r="K8" s="147">
        <v>14570.770080725761</v>
      </c>
      <c r="L8" s="147">
        <v>14513.369929735751</v>
      </c>
      <c r="M8" s="147">
        <v>14417.351264253444</v>
      </c>
      <c r="N8" s="147">
        <v>14055.257092067915</v>
      </c>
      <c r="O8" s="147">
        <v>14072.115194281319</v>
      </c>
      <c r="P8" s="147">
        <v>14240.188778288675</v>
      </c>
      <c r="Q8" s="147">
        <v>14715.522975597672</v>
      </c>
      <c r="R8" s="147">
        <v>14777.169295226775</v>
      </c>
      <c r="S8" s="147">
        <v>15053.457664455225</v>
      </c>
      <c r="T8" s="147">
        <v>15223.476095174958</v>
      </c>
      <c r="U8" s="147">
        <v>15316.074774586292</v>
      </c>
      <c r="V8" s="147">
        <v>15349.060372848102</v>
      </c>
      <c r="W8" s="147">
        <v>15342.662527674151</v>
      </c>
      <c r="X8" s="147">
        <v>15290.449906338947</v>
      </c>
      <c r="Y8" s="147">
        <v>15233.158594220346</v>
      </c>
      <c r="Z8" s="147">
        <v>15169.230391112709</v>
      </c>
      <c r="AA8" s="147">
        <v>15098.718358548724</v>
      </c>
      <c r="AB8" s="147">
        <v>15029.151656042783</v>
      </c>
      <c r="AC8" s="147">
        <v>14958.888480830945</v>
      </c>
      <c r="AD8" s="147">
        <v>14899.12303201006</v>
      </c>
      <c r="AE8" s="147">
        <v>14839.465713281292</v>
      </c>
      <c r="AF8" s="147">
        <v>14779.382364751538</v>
      </c>
      <c r="AG8" s="147">
        <v>14711.184117231236</v>
      </c>
      <c r="AH8" s="147">
        <v>14636.627926834954</v>
      </c>
      <c r="AI8" s="147">
        <v>14560.578085778427</v>
      </c>
      <c r="AJ8" s="147">
        <v>14497.267914943674</v>
      </c>
      <c r="AK8" s="147">
        <v>14424.823783506983</v>
      </c>
      <c r="AL8" s="147">
        <v>14342.936071340244</v>
      </c>
      <c r="AM8" s="147">
        <v>14256.417903202084</v>
      </c>
      <c r="AN8" s="147">
        <v>14159.983367702316</v>
      </c>
      <c r="AO8" s="147">
        <v>14055.98657963894</v>
      </c>
      <c r="AP8" s="147">
        <v>13958.010545085604</v>
      </c>
      <c r="AQ8" s="147">
        <v>13855.098584235062</v>
      </c>
      <c r="AR8" s="147">
        <v>13745.213714224368</v>
      </c>
      <c r="AS8" s="147">
        <v>13631.705889169494</v>
      </c>
      <c r="AT8" s="147">
        <v>13517.396734583686</v>
      </c>
      <c r="AU8" s="147">
        <v>13403.925297898337</v>
      </c>
      <c r="AV8" s="147">
        <v>13291.580335633989</v>
      </c>
      <c r="AW8" s="147">
        <v>13183.78698369495</v>
      </c>
      <c r="AX8" s="147">
        <v>13080.926785991091</v>
      </c>
      <c r="AY8" s="147">
        <v>12982.101687420818</v>
      </c>
      <c r="AZ8" s="147">
        <v>12887.738616254925</v>
      </c>
    </row>
    <row r="9" spans="1:52">
      <c r="A9" s="142" t="s">
        <v>115</v>
      </c>
      <c r="B9" s="143">
        <v>7022.2461916772772</v>
      </c>
      <c r="C9" s="143">
        <v>6878.437435546808</v>
      </c>
      <c r="D9" s="143">
        <v>6877.9734161583074</v>
      </c>
      <c r="E9" s="143">
        <v>6725.8410953506054</v>
      </c>
      <c r="F9" s="143">
        <v>6371.7766147277325</v>
      </c>
      <c r="G9" s="143">
        <v>6307.0932515541745</v>
      </c>
      <c r="H9" s="143">
        <v>5996.5364655926924</v>
      </c>
      <c r="I9" s="143">
        <v>6082.9568864288403</v>
      </c>
      <c r="J9" s="143">
        <v>6079.0401396042935</v>
      </c>
      <c r="K9" s="143">
        <v>6010.9159719984909</v>
      </c>
      <c r="L9" s="143">
        <v>6033.0124638676161</v>
      </c>
      <c r="M9" s="143">
        <v>6001.4509922851221</v>
      </c>
      <c r="N9" s="143">
        <v>6096.2343649670283</v>
      </c>
      <c r="O9" s="143">
        <v>5933.4592870950964</v>
      </c>
      <c r="P9" s="143">
        <v>5709.5477902252615</v>
      </c>
      <c r="Q9" s="143">
        <v>5710.1253495797882</v>
      </c>
      <c r="R9" s="143">
        <v>5767.9500396690455</v>
      </c>
      <c r="S9" s="143">
        <v>5894.3171224847756</v>
      </c>
      <c r="T9" s="143">
        <v>5994.3526630923334</v>
      </c>
      <c r="U9" s="143">
        <v>6076.4038299093108</v>
      </c>
      <c r="V9" s="143">
        <v>6140.0292526043631</v>
      </c>
      <c r="W9" s="143">
        <v>6199.1426857408242</v>
      </c>
      <c r="X9" s="143">
        <v>6257.854537660296</v>
      </c>
      <c r="Y9" s="143">
        <v>6311.937702404929</v>
      </c>
      <c r="Z9" s="143">
        <v>6352.3136882092713</v>
      </c>
      <c r="AA9" s="143">
        <v>6406.6450174187794</v>
      </c>
      <c r="AB9" s="143">
        <v>6472.8669319989585</v>
      </c>
      <c r="AC9" s="143">
        <v>6550.3592834237252</v>
      </c>
      <c r="AD9" s="143">
        <v>6609.4524898404015</v>
      </c>
      <c r="AE9" s="143">
        <v>6666.6812445036094</v>
      </c>
      <c r="AF9" s="143">
        <v>6714.1960980075555</v>
      </c>
      <c r="AG9" s="143">
        <v>6730.7502493225811</v>
      </c>
      <c r="AH9" s="143">
        <v>6781.9532150767209</v>
      </c>
      <c r="AI9" s="143">
        <v>6817.3974466673726</v>
      </c>
      <c r="AJ9" s="143">
        <v>6842.5116087060123</v>
      </c>
      <c r="AK9" s="143">
        <v>6863.5197268369466</v>
      </c>
      <c r="AL9" s="143">
        <v>6878.1674501836078</v>
      </c>
      <c r="AM9" s="143">
        <v>6888.953081317436</v>
      </c>
      <c r="AN9" s="143">
        <v>6893.7505497738803</v>
      </c>
      <c r="AO9" s="143">
        <v>6896.4972446975307</v>
      </c>
      <c r="AP9" s="143">
        <v>6897.4667402772293</v>
      </c>
      <c r="AQ9" s="143">
        <v>6896.6985571891546</v>
      </c>
      <c r="AR9" s="143">
        <v>6890.9275000582711</v>
      </c>
      <c r="AS9" s="143">
        <v>6882.6528456696933</v>
      </c>
      <c r="AT9" s="143">
        <v>6868.8756483396537</v>
      </c>
      <c r="AU9" s="143">
        <v>6854.8309682966956</v>
      </c>
      <c r="AV9" s="143">
        <v>6833.5440762744884</v>
      </c>
      <c r="AW9" s="143">
        <v>6805.9578317599535</v>
      </c>
      <c r="AX9" s="143">
        <v>6773.2489931448818</v>
      </c>
      <c r="AY9" s="143">
        <v>6744.3917748745389</v>
      </c>
      <c r="AZ9" s="143">
        <v>6726.7225214091986</v>
      </c>
    </row>
    <row r="10" spans="1:52">
      <c r="A10" s="144" t="s">
        <v>116</v>
      </c>
      <c r="B10" s="145">
        <v>5913.863528240523</v>
      </c>
      <c r="C10" s="145">
        <v>5721.9440223395086</v>
      </c>
      <c r="D10" s="145">
        <v>5694.8905610879592</v>
      </c>
      <c r="E10" s="145">
        <v>5545.6764836160628</v>
      </c>
      <c r="F10" s="145">
        <v>5141.7000116754571</v>
      </c>
      <c r="G10" s="145">
        <v>5066.8814738103665</v>
      </c>
      <c r="H10" s="145">
        <v>4740.9776387942948</v>
      </c>
      <c r="I10" s="145">
        <v>4801.1808716021969</v>
      </c>
      <c r="J10" s="145">
        <v>4716.3701155327763</v>
      </c>
      <c r="K10" s="145">
        <v>4597.1416933753535</v>
      </c>
      <c r="L10" s="145">
        <v>4600.8216055458597</v>
      </c>
      <c r="M10" s="145">
        <v>4560.8861529357109</v>
      </c>
      <c r="N10" s="145">
        <v>4660.1697206399385</v>
      </c>
      <c r="O10" s="145">
        <v>4506.0833376274486</v>
      </c>
      <c r="P10" s="145">
        <v>4312.2008093431286</v>
      </c>
      <c r="Q10" s="145">
        <v>4311.3495911108394</v>
      </c>
      <c r="R10" s="145">
        <v>4353.3292172579677</v>
      </c>
      <c r="S10" s="145">
        <v>4431.6930939805834</v>
      </c>
      <c r="T10" s="145">
        <v>4487.9292592440106</v>
      </c>
      <c r="U10" s="145">
        <v>4528.0563588612567</v>
      </c>
      <c r="V10" s="145">
        <v>4553.9316623081722</v>
      </c>
      <c r="W10" s="145">
        <v>4576.9227301321698</v>
      </c>
      <c r="X10" s="145">
        <v>4591.967880807495</v>
      </c>
      <c r="Y10" s="145">
        <v>4605.5662925326187</v>
      </c>
      <c r="Z10" s="145">
        <v>4616.4330130014987</v>
      </c>
      <c r="AA10" s="145">
        <v>4627.2244420582865</v>
      </c>
      <c r="AB10" s="145">
        <v>4643.291502112249</v>
      </c>
      <c r="AC10" s="145">
        <v>4660.8140136476241</v>
      </c>
      <c r="AD10" s="145">
        <v>4671.4465886072285</v>
      </c>
      <c r="AE10" s="145">
        <v>4684.5084694804773</v>
      </c>
      <c r="AF10" s="145">
        <v>4694.3642667557151</v>
      </c>
      <c r="AG10" s="145">
        <v>4678.026411255576</v>
      </c>
      <c r="AH10" s="145">
        <v>4687.4173627702839</v>
      </c>
      <c r="AI10" s="145">
        <v>4691.1438983965809</v>
      </c>
      <c r="AJ10" s="145">
        <v>4692.4415182296152</v>
      </c>
      <c r="AK10" s="145">
        <v>4689.8745990236639</v>
      </c>
      <c r="AL10" s="145">
        <v>4685.8637191170055</v>
      </c>
      <c r="AM10" s="145">
        <v>4679.4215512712644</v>
      </c>
      <c r="AN10" s="145">
        <v>4669.3240853729912</v>
      </c>
      <c r="AO10" s="145">
        <v>4658.2442300951661</v>
      </c>
      <c r="AP10" s="145">
        <v>4646.7640902385756</v>
      </c>
      <c r="AQ10" s="145">
        <v>4633.9523681042856</v>
      </c>
      <c r="AR10" s="145">
        <v>4618.5822997217329</v>
      </c>
      <c r="AS10" s="145">
        <v>4601.2986876986552</v>
      </c>
      <c r="AT10" s="145">
        <v>4579.2743173757708</v>
      </c>
      <c r="AU10" s="145">
        <v>4557.1315847267533</v>
      </c>
      <c r="AV10" s="145">
        <v>4528.9560667972437</v>
      </c>
      <c r="AW10" s="145">
        <v>4495.953848306066</v>
      </c>
      <c r="AX10" s="145">
        <v>4463.3374819212231</v>
      </c>
      <c r="AY10" s="145">
        <v>4433.8323709911001</v>
      </c>
      <c r="AZ10" s="145">
        <v>4412.8161708184953</v>
      </c>
    </row>
    <row r="11" spans="1:52">
      <c r="A11" s="146" t="s">
        <v>117</v>
      </c>
      <c r="B11" s="147">
        <v>542.92070935385539</v>
      </c>
      <c r="C11" s="147">
        <v>599.02806774051066</v>
      </c>
      <c r="D11" s="147">
        <v>623.7477174788088</v>
      </c>
      <c r="E11" s="147">
        <v>639.2539287113716</v>
      </c>
      <c r="F11" s="147">
        <v>677.84047740439905</v>
      </c>
      <c r="G11" s="147">
        <v>697.08441345722906</v>
      </c>
      <c r="H11" s="147">
        <v>713.662829505731</v>
      </c>
      <c r="I11" s="147">
        <v>736.32786717013073</v>
      </c>
      <c r="J11" s="147">
        <v>803.06364154634718</v>
      </c>
      <c r="K11" s="147">
        <v>857.2589580681456</v>
      </c>
      <c r="L11" s="147">
        <v>865.74592053607398</v>
      </c>
      <c r="M11" s="147">
        <v>877.15914052633752</v>
      </c>
      <c r="N11" s="147">
        <v>869.42721617691393</v>
      </c>
      <c r="O11" s="147">
        <v>869.98159999199436</v>
      </c>
      <c r="P11" s="147">
        <v>846.2803148026702</v>
      </c>
      <c r="Q11" s="147">
        <v>850.85415783461542</v>
      </c>
      <c r="R11" s="147">
        <v>848.83085946721803</v>
      </c>
      <c r="S11" s="147">
        <v>879.28126892945784</v>
      </c>
      <c r="T11" s="147">
        <v>907.08262622289624</v>
      </c>
      <c r="U11" s="147">
        <v>936.47591742167049</v>
      </c>
      <c r="V11" s="147">
        <v>965.15359759680882</v>
      </c>
      <c r="W11" s="147">
        <v>992.89052759966808</v>
      </c>
      <c r="X11" s="147">
        <v>1029.4095251837152</v>
      </c>
      <c r="Y11" s="147">
        <v>1062.8774099584853</v>
      </c>
      <c r="Z11" s="147">
        <v>1085.3785514160293</v>
      </c>
      <c r="AA11" s="147">
        <v>1121.8357440362283</v>
      </c>
      <c r="AB11" s="147">
        <v>1165.075403221148</v>
      </c>
      <c r="AC11" s="147">
        <v>1218.1722048480931</v>
      </c>
      <c r="AD11" s="147">
        <v>1260.3704151912179</v>
      </c>
      <c r="AE11" s="147">
        <v>1298.6471897612425</v>
      </c>
      <c r="AF11" s="147">
        <v>1331.0000055546909</v>
      </c>
      <c r="AG11" s="147">
        <v>1361.7318090026627</v>
      </c>
      <c r="AH11" s="147">
        <v>1397.5913015090696</v>
      </c>
      <c r="AI11" s="147">
        <v>1423.9779281224858</v>
      </c>
      <c r="AJ11" s="147">
        <v>1442.9934768275814</v>
      </c>
      <c r="AK11" s="147">
        <v>1462.013746716201</v>
      </c>
      <c r="AL11" s="147">
        <v>1476.3880546124121</v>
      </c>
      <c r="AM11" s="147">
        <v>1489.4878451983261</v>
      </c>
      <c r="AN11" s="147">
        <v>1500.5056084419787</v>
      </c>
      <c r="AO11" s="147">
        <v>1510.5009096288452</v>
      </c>
      <c r="AP11" s="147">
        <v>1519.1988780292904</v>
      </c>
      <c r="AQ11" s="147">
        <v>1527.4357245754065</v>
      </c>
      <c r="AR11" s="147">
        <v>1533.5022630262292</v>
      </c>
      <c r="AS11" s="147">
        <v>1539.0417281543646</v>
      </c>
      <c r="AT11" s="147">
        <v>1543.8666822771477</v>
      </c>
      <c r="AU11" s="147">
        <v>1548.4384932680514</v>
      </c>
      <c r="AV11" s="147">
        <v>1551.6750597588066</v>
      </c>
      <c r="AW11" s="147">
        <v>1553.8886429068407</v>
      </c>
      <c r="AX11" s="147">
        <v>1550.5732495469358</v>
      </c>
      <c r="AY11" s="147">
        <v>1547.7830922914573</v>
      </c>
      <c r="AZ11" s="147">
        <v>1547.6680279890702</v>
      </c>
    </row>
    <row r="12" spans="1:52">
      <c r="A12" s="146" t="s">
        <v>118</v>
      </c>
      <c r="B12" s="147">
        <v>565.46195408289861</v>
      </c>
      <c r="C12" s="147">
        <v>557.46534546678834</v>
      </c>
      <c r="D12" s="147">
        <v>559.33513759153857</v>
      </c>
      <c r="E12" s="147">
        <v>540.91068302317115</v>
      </c>
      <c r="F12" s="147">
        <v>552.23612564787663</v>
      </c>
      <c r="G12" s="147">
        <v>543.12736428657911</v>
      </c>
      <c r="H12" s="147">
        <v>541.89599729266683</v>
      </c>
      <c r="I12" s="147">
        <v>545.44814765651233</v>
      </c>
      <c r="J12" s="147">
        <v>559.60638252517037</v>
      </c>
      <c r="K12" s="147">
        <v>556.51532055499263</v>
      </c>
      <c r="L12" s="147">
        <v>566.44493778568267</v>
      </c>
      <c r="M12" s="147">
        <v>563.40569882307443</v>
      </c>
      <c r="N12" s="147">
        <v>566.63742815017577</v>
      </c>
      <c r="O12" s="147">
        <v>557.39434947565314</v>
      </c>
      <c r="P12" s="147">
        <v>551.06666607946238</v>
      </c>
      <c r="Q12" s="147">
        <v>547.92160063433346</v>
      </c>
      <c r="R12" s="147">
        <v>565.78996294385945</v>
      </c>
      <c r="S12" s="147">
        <v>583.34275957473471</v>
      </c>
      <c r="T12" s="147">
        <v>599.34077762542574</v>
      </c>
      <c r="U12" s="147">
        <v>611.87155362638339</v>
      </c>
      <c r="V12" s="147">
        <v>620.94399269938174</v>
      </c>
      <c r="W12" s="147">
        <v>629.32942800898718</v>
      </c>
      <c r="X12" s="147">
        <v>636.47713166908545</v>
      </c>
      <c r="Y12" s="147">
        <v>643.49399991382506</v>
      </c>
      <c r="Z12" s="147">
        <v>650.5021237917432</v>
      </c>
      <c r="AA12" s="147">
        <v>657.5848313242642</v>
      </c>
      <c r="AB12" s="147">
        <v>664.50002666556122</v>
      </c>
      <c r="AC12" s="147">
        <v>671.37306492800769</v>
      </c>
      <c r="AD12" s="147">
        <v>677.63548604195535</v>
      </c>
      <c r="AE12" s="147">
        <v>683.52558526188943</v>
      </c>
      <c r="AF12" s="147">
        <v>688.83182569714972</v>
      </c>
      <c r="AG12" s="147">
        <v>690.9920290643422</v>
      </c>
      <c r="AH12" s="147">
        <v>696.9445507973669</v>
      </c>
      <c r="AI12" s="147">
        <v>702.27562014830607</v>
      </c>
      <c r="AJ12" s="147">
        <v>707.07661364881596</v>
      </c>
      <c r="AK12" s="147">
        <v>711.63138109708154</v>
      </c>
      <c r="AL12" s="147">
        <v>715.91567645419013</v>
      </c>
      <c r="AM12" s="147">
        <v>720.04368484784595</v>
      </c>
      <c r="AN12" s="147">
        <v>723.92085595891058</v>
      </c>
      <c r="AO12" s="147">
        <v>727.75210497351964</v>
      </c>
      <c r="AP12" s="147">
        <v>731.50377200936305</v>
      </c>
      <c r="AQ12" s="147">
        <v>735.31046450946269</v>
      </c>
      <c r="AR12" s="147">
        <v>738.84293731030925</v>
      </c>
      <c r="AS12" s="147">
        <v>742.31242981667378</v>
      </c>
      <c r="AT12" s="147">
        <v>745.73464868673557</v>
      </c>
      <c r="AU12" s="147">
        <v>749.26089030189121</v>
      </c>
      <c r="AV12" s="147">
        <v>752.91294971843786</v>
      </c>
      <c r="AW12" s="147">
        <v>756.11534054704725</v>
      </c>
      <c r="AX12" s="147">
        <v>759.33826167672282</v>
      </c>
      <c r="AY12" s="147">
        <v>762.7763115919812</v>
      </c>
      <c r="AZ12" s="147">
        <v>766.23832260163272</v>
      </c>
    </row>
    <row r="13" spans="1:52">
      <c r="A13" s="142" t="s">
        <v>119</v>
      </c>
      <c r="B13" s="143">
        <v>42441.835269609677</v>
      </c>
      <c r="C13" s="143">
        <v>41125.860415361181</v>
      </c>
      <c r="D13" s="143">
        <v>40516.773440033903</v>
      </c>
      <c r="E13" s="143">
        <v>41700.440698321618</v>
      </c>
      <c r="F13" s="143">
        <v>44744.362651913834</v>
      </c>
      <c r="G13" s="143">
        <v>47116.062145767763</v>
      </c>
      <c r="H13" s="143">
        <v>48560.965252600014</v>
      </c>
      <c r="I13" s="143">
        <v>50180.142568449475</v>
      </c>
      <c r="J13" s="143">
        <v>50056.9297719065</v>
      </c>
      <c r="K13" s="143">
        <v>46186.826145254352</v>
      </c>
      <c r="L13" s="143">
        <v>45896.412760047315</v>
      </c>
      <c r="M13" s="143">
        <v>47188.223788809526</v>
      </c>
      <c r="N13" s="143">
        <v>45955.179924264274</v>
      </c>
      <c r="O13" s="143">
        <v>45690.487057232771</v>
      </c>
      <c r="P13" s="143">
        <v>46169.562363821555</v>
      </c>
      <c r="Q13" s="143">
        <v>47786.545244531197</v>
      </c>
      <c r="R13" s="143">
        <v>50315.549871226962</v>
      </c>
      <c r="S13" s="143">
        <v>52567.735661243525</v>
      </c>
      <c r="T13" s="143">
        <v>54277.453556463421</v>
      </c>
      <c r="U13" s="143">
        <v>55749.792949727154</v>
      </c>
      <c r="V13" s="143">
        <v>57002.522015136972</v>
      </c>
      <c r="W13" s="143">
        <v>58211.68225665424</v>
      </c>
      <c r="X13" s="143">
        <v>59297.515730751475</v>
      </c>
      <c r="Y13" s="143">
        <v>60251.011175828324</v>
      </c>
      <c r="Z13" s="143">
        <v>60949.456409233593</v>
      </c>
      <c r="AA13" s="143">
        <v>61727.306183666617</v>
      </c>
      <c r="AB13" s="143">
        <v>62511.638024287822</v>
      </c>
      <c r="AC13" s="143">
        <v>63339.314938087511</v>
      </c>
      <c r="AD13" s="143">
        <v>64205.977042414859</v>
      </c>
      <c r="AE13" s="143">
        <v>65024.046761476064</v>
      </c>
      <c r="AF13" s="143">
        <v>65800.141272944908</v>
      </c>
      <c r="AG13" s="143">
        <v>66578.599264492426</v>
      </c>
      <c r="AH13" s="143">
        <v>67190.36730581375</v>
      </c>
      <c r="AI13" s="143">
        <v>67744.983523333911</v>
      </c>
      <c r="AJ13" s="143">
        <v>68184.913166866376</v>
      </c>
      <c r="AK13" s="143">
        <v>68600.649414804968</v>
      </c>
      <c r="AL13" s="143">
        <v>69051.748236791944</v>
      </c>
      <c r="AM13" s="143">
        <v>69388.705422581857</v>
      </c>
      <c r="AN13" s="143">
        <v>69858.771004989263</v>
      </c>
      <c r="AO13" s="143">
        <v>70148.699885063281</v>
      </c>
      <c r="AP13" s="143">
        <v>70461.434810814564</v>
      </c>
      <c r="AQ13" s="143">
        <v>70821.578011922946</v>
      </c>
      <c r="AR13" s="143">
        <v>71148.995479947305</v>
      </c>
      <c r="AS13" s="143">
        <v>71449.260159446276</v>
      </c>
      <c r="AT13" s="143">
        <v>71690.490122290677</v>
      </c>
      <c r="AU13" s="143">
        <v>72044.598705584998</v>
      </c>
      <c r="AV13" s="143">
        <v>72350.467150708515</v>
      </c>
      <c r="AW13" s="143">
        <v>72464.410785960456</v>
      </c>
      <c r="AX13" s="143">
        <v>72713.529533242836</v>
      </c>
      <c r="AY13" s="143">
        <v>72818.850510757213</v>
      </c>
      <c r="AZ13" s="143">
        <v>72912.629987544497</v>
      </c>
    </row>
    <row r="14" spans="1:52">
      <c r="A14" s="144" t="s">
        <v>120</v>
      </c>
      <c r="B14" s="145">
        <v>7467.4311030864001</v>
      </c>
      <c r="C14" s="145">
        <v>7202.53881</v>
      </c>
      <c r="D14" s="145">
        <v>7075.9241000000002</v>
      </c>
      <c r="E14" s="145">
        <v>7345.6093499999997</v>
      </c>
      <c r="F14" s="145">
        <v>7444.0965999999989</v>
      </c>
      <c r="G14" s="145">
        <v>7709.9328270269907</v>
      </c>
      <c r="H14" s="145">
        <v>7852.2257999999993</v>
      </c>
      <c r="I14" s="145">
        <v>8017.0406799999982</v>
      </c>
      <c r="J14" s="145">
        <v>7870.9934699999949</v>
      </c>
      <c r="K14" s="145">
        <v>7183.3091100000001</v>
      </c>
      <c r="L14" s="145">
        <v>7577.970174477874</v>
      </c>
      <c r="M14" s="145">
        <v>7331.5310637230641</v>
      </c>
      <c r="N14" s="145">
        <v>6883.1784886727582</v>
      </c>
      <c r="O14" s="145">
        <v>6522.4798627233895</v>
      </c>
      <c r="P14" s="145">
        <v>6541.2126553370445</v>
      </c>
      <c r="Q14" s="145">
        <v>6786.2375882900124</v>
      </c>
      <c r="R14" s="145">
        <v>7139.2666280728126</v>
      </c>
      <c r="S14" s="145">
        <v>7353.5075168045141</v>
      </c>
      <c r="T14" s="145">
        <v>7471.9134877850211</v>
      </c>
      <c r="U14" s="145">
        <v>7561.7336729756998</v>
      </c>
      <c r="V14" s="145">
        <v>7625.5507536254972</v>
      </c>
      <c r="W14" s="145">
        <v>7686.1964771826961</v>
      </c>
      <c r="X14" s="145">
        <v>7735.0193091088549</v>
      </c>
      <c r="Y14" s="145">
        <v>7760.1151583203018</v>
      </c>
      <c r="Z14" s="145">
        <v>7806.9076956468343</v>
      </c>
      <c r="AA14" s="145">
        <v>7867.7561170910903</v>
      </c>
      <c r="AB14" s="145">
        <v>7911.6593999259931</v>
      </c>
      <c r="AC14" s="145">
        <v>7947.0240850429027</v>
      </c>
      <c r="AD14" s="145">
        <v>8003.1265046428107</v>
      </c>
      <c r="AE14" s="145">
        <v>8063.7087471953155</v>
      </c>
      <c r="AF14" s="145">
        <v>8127.1618892086608</v>
      </c>
      <c r="AG14" s="145">
        <v>8189.7304700814675</v>
      </c>
      <c r="AH14" s="145">
        <v>8239.9228298404323</v>
      </c>
      <c r="AI14" s="145">
        <v>8298.1599669330226</v>
      </c>
      <c r="AJ14" s="145">
        <v>8345.987805215922</v>
      </c>
      <c r="AK14" s="145">
        <v>8391.2674819338135</v>
      </c>
      <c r="AL14" s="145">
        <v>8442.7741455693031</v>
      </c>
      <c r="AM14" s="145">
        <v>8482.4527226144273</v>
      </c>
      <c r="AN14" s="145">
        <v>8545.4645712980146</v>
      </c>
      <c r="AO14" s="145">
        <v>8577.2017130369513</v>
      </c>
      <c r="AP14" s="145">
        <v>8613.4899988982415</v>
      </c>
      <c r="AQ14" s="145">
        <v>8656.3668322951562</v>
      </c>
      <c r="AR14" s="145">
        <v>8689.9448506116332</v>
      </c>
      <c r="AS14" s="145">
        <v>8719.0317364258317</v>
      </c>
      <c r="AT14" s="145">
        <v>8738.0147552095495</v>
      </c>
      <c r="AU14" s="145">
        <v>8759.4759528919312</v>
      </c>
      <c r="AV14" s="145">
        <v>8773.5031449875642</v>
      </c>
      <c r="AW14" s="145">
        <v>8762.2603747521807</v>
      </c>
      <c r="AX14" s="145">
        <v>8757.4760712498501</v>
      </c>
      <c r="AY14" s="145">
        <v>8735.5525513717548</v>
      </c>
      <c r="AZ14" s="145">
        <v>8707.0671528008897</v>
      </c>
    </row>
    <row r="15" spans="1:52">
      <c r="A15" s="146" t="s">
        <v>121</v>
      </c>
      <c r="B15" s="147">
        <v>16481.774006908778</v>
      </c>
      <c r="C15" s="147">
        <v>17028.070266407904</v>
      </c>
      <c r="D15" s="147">
        <v>16683.303044355434</v>
      </c>
      <c r="E15" s="147">
        <v>17429.722455431373</v>
      </c>
      <c r="F15" s="147">
        <v>18271.229276213933</v>
      </c>
      <c r="G15" s="147">
        <v>19067.597010950358</v>
      </c>
      <c r="H15" s="147">
        <v>19597.028366239167</v>
      </c>
      <c r="I15" s="147">
        <v>20159.965277227999</v>
      </c>
      <c r="J15" s="147">
        <v>19623.746910194615</v>
      </c>
      <c r="K15" s="147">
        <v>17767.689690273852</v>
      </c>
      <c r="L15" s="147">
        <v>17783.262724281703</v>
      </c>
      <c r="M15" s="147">
        <v>19168.136114906567</v>
      </c>
      <c r="N15" s="147">
        <v>18646.622749545972</v>
      </c>
      <c r="O15" s="147">
        <v>18517.97885412534</v>
      </c>
      <c r="P15" s="147">
        <v>18748.116912621568</v>
      </c>
      <c r="Q15" s="147">
        <v>19530.053442128719</v>
      </c>
      <c r="R15" s="147">
        <v>21163.391881746047</v>
      </c>
      <c r="S15" s="147">
        <v>22193.816030326125</v>
      </c>
      <c r="T15" s="147">
        <v>22867.693360760197</v>
      </c>
      <c r="U15" s="147">
        <v>23431.245514330265</v>
      </c>
      <c r="V15" s="147">
        <v>23889.534858102445</v>
      </c>
      <c r="W15" s="147">
        <v>24359.839484950109</v>
      </c>
      <c r="X15" s="147">
        <v>24756.208583282307</v>
      </c>
      <c r="Y15" s="147">
        <v>25097.942550796364</v>
      </c>
      <c r="Z15" s="147">
        <v>25426.610359379581</v>
      </c>
      <c r="AA15" s="147">
        <v>25794.697780672592</v>
      </c>
      <c r="AB15" s="147">
        <v>26143.59223167488</v>
      </c>
      <c r="AC15" s="147">
        <v>26510.452547831508</v>
      </c>
      <c r="AD15" s="147">
        <v>26880.636267386857</v>
      </c>
      <c r="AE15" s="147">
        <v>27238.562518086605</v>
      </c>
      <c r="AF15" s="147">
        <v>27557.830005497788</v>
      </c>
      <c r="AG15" s="147">
        <v>27878.21506481976</v>
      </c>
      <c r="AH15" s="147">
        <v>28116.098527758772</v>
      </c>
      <c r="AI15" s="147">
        <v>28318.420986934998</v>
      </c>
      <c r="AJ15" s="147">
        <v>28464.90445417527</v>
      </c>
      <c r="AK15" s="147">
        <v>28594.294818270413</v>
      </c>
      <c r="AL15" s="147">
        <v>28756.977884115509</v>
      </c>
      <c r="AM15" s="147">
        <v>28847.971075420541</v>
      </c>
      <c r="AN15" s="147">
        <v>28998.609038913946</v>
      </c>
      <c r="AO15" s="147">
        <v>29087.792941999316</v>
      </c>
      <c r="AP15" s="147">
        <v>29178.360732763009</v>
      </c>
      <c r="AQ15" s="147">
        <v>29291.197941486174</v>
      </c>
      <c r="AR15" s="147">
        <v>29399.992359689575</v>
      </c>
      <c r="AS15" s="147">
        <v>29502.163690959413</v>
      </c>
      <c r="AT15" s="147">
        <v>29603.339980886802</v>
      </c>
      <c r="AU15" s="147">
        <v>29752.95161662704</v>
      </c>
      <c r="AV15" s="147">
        <v>29887.902110303148</v>
      </c>
      <c r="AW15" s="147">
        <v>29967.41289970676</v>
      </c>
      <c r="AX15" s="147">
        <v>30092.377913546203</v>
      </c>
      <c r="AY15" s="147">
        <v>30158.909532957834</v>
      </c>
      <c r="AZ15" s="147">
        <v>30219.401624529688</v>
      </c>
    </row>
    <row r="16" spans="1:52">
      <c r="A16" s="146" t="s">
        <v>122</v>
      </c>
      <c r="B16" s="147">
        <v>18492.630159614499</v>
      </c>
      <c r="C16" s="147">
        <v>16895.251338953276</v>
      </c>
      <c r="D16" s="147">
        <v>16757.546295678469</v>
      </c>
      <c r="E16" s="147">
        <v>16925.10889289025</v>
      </c>
      <c r="F16" s="147">
        <v>19029.036775699908</v>
      </c>
      <c r="G16" s="147">
        <v>20338.532307790414</v>
      </c>
      <c r="H16" s="147">
        <v>21111.711086360843</v>
      </c>
      <c r="I16" s="147">
        <v>22003.136611221482</v>
      </c>
      <c r="J16" s="147">
        <v>22562.18939171189</v>
      </c>
      <c r="K16" s="147">
        <v>21235.827344980495</v>
      </c>
      <c r="L16" s="147">
        <v>20535.179861287736</v>
      </c>
      <c r="M16" s="147">
        <v>20688.556610179894</v>
      </c>
      <c r="N16" s="147">
        <v>20425.37868604554</v>
      </c>
      <c r="O16" s="147">
        <v>20650.02834038404</v>
      </c>
      <c r="P16" s="147">
        <v>20880.232795862943</v>
      </c>
      <c r="Q16" s="147">
        <v>21470.254214112461</v>
      </c>
      <c r="R16" s="147">
        <v>22012.891361408103</v>
      </c>
      <c r="S16" s="147">
        <v>23020.412114112889</v>
      </c>
      <c r="T16" s="147">
        <v>23937.846707918201</v>
      </c>
      <c r="U16" s="147">
        <v>24756.813762421192</v>
      </c>
      <c r="V16" s="147">
        <v>25487.436403409032</v>
      </c>
      <c r="W16" s="147">
        <v>26165.64629452143</v>
      </c>
      <c r="X16" s="147">
        <v>26806.287838360309</v>
      </c>
      <c r="Y16" s="147">
        <v>27392.95346671166</v>
      </c>
      <c r="Z16" s="147">
        <v>27715.938354207177</v>
      </c>
      <c r="AA16" s="147">
        <v>28064.852285902933</v>
      </c>
      <c r="AB16" s="147">
        <v>28456.386392686956</v>
      </c>
      <c r="AC16" s="147">
        <v>28881.838305213103</v>
      </c>
      <c r="AD16" s="147">
        <v>29322.214270385193</v>
      </c>
      <c r="AE16" s="147">
        <v>29721.775496194146</v>
      </c>
      <c r="AF16" s="147">
        <v>30115.149378238457</v>
      </c>
      <c r="AG16" s="147">
        <v>30510.653729591191</v>
      </c>
      <c r="AH16" s="147">
        <v>30834.345948214544</v>
      </c>
      <c r="AI16" s="147">
        <v>31128.402569465896</v>
      </c>
      <c r="AJ16" s="147">
        <v>31374.020907475191</v>
      </c>
      <c r="AK16" s="147">
        <v>31615.087114600745</v>
      </c>
      <c r="AL16" s="147">
        <v>31851.996207107135</v>
      </c>
      <c r="AM16" s="147">
        <v>32058.281624546889</v>
      </c>
      <c r="AN16" s="147">
        <v>32314.697394777304</v>
      </c>
      <c r="AO16" s="147">
        <v>32483.705230027012</v>
      </c>
      <c r="AP16" s="147">
        <v>32669.584079153308</v>
      </c>
      <c r="AQ16" s="147">
        <v>32874.013238141626</v>
      </c>
      <c r="AR16" s="147">
        <v>33059.058269646092</v>
      </c>
      <c r="AS16" s="147">
        <v>33228.064732061022</v>
      </c>
      <c r="AT16" s="147">
        <v>33349.135386194321</v>
      </c>
      <c r="AU16" s="147">
        <v>33532.171136066034</v>
      </c>
      <c r="AV16" s="147">
        <v>33689.061895417814</v>
      </c>
      <c r="AW16" s="147">
        <v>33734.737511501517</v>
      </c>
      <c r="AX16" s="147">
        <v>33863.675548446787</v>
      </c>
      <c r="AY16" s="147">
        <v>33924.388426427635</v>
      </c>
      <c r="AZ16" s="147">
        <v>33986.161210213926</v>
      </c>
    </row>
    <row r="17" spans="1:52">
      <c r="A17" s="140" t="s">
        <v>78</v>
      </c>
      <c r="B17" s="141">
        <v>103886.78943772208</v>
      </c>
      <c r="C17" s="141">
        <v>106189.99923163583</v>
      </c>
      <c r="D17" s="141">
        <v>107582.6396742608</v>
      </c>
      <c r="E17" s="141">
        <v>111796.46913050885</v>
      </c>
      <c r="F17" s="141">
        <v>116311.2010331991</v>
      </c>
      <c r="G17" s="141">
        <v>119343.60858353609</v>
      </c>
      <c r="H17" s="141">
        <v>122222.98092224993</v>
      </c>
      <c r="I17" s="141">
        <v>126294.60922139484</v>
      </c>
      <c r="J17" s="141">
        <v>122734.04721180824</v>
      </c>
      <c r="K17" s="141">
        <v>116119.57180023237</v>
      </c>
      <c r="L17" s="141">
        <v>118821.35349503155</v>
      </c>
      <c r="M17" s="141">
        <v>117255.18081936479</v>
      </c>
      <c r="N17" s="141">
        <v>112958.53568448377</v>
      </c>
      <c r="O17" s="141">
        <v>110788.82642985457</v>
      </c>
      <c r="P17" s="141">
        <v>110314.00899197414</v>
      </c>
      <c r="Q17" s="141">
        <v>112429.12412425614</v>
      </c>
      <c r="R17" s="141">
        <v>116768.98227410483</v>
      </c>
      <c r="S17" s="141">
        <v>121130.54312162061</v>
      </c>
      <c r="T17" s="141">
        <v>123275.5652433088</v>
      </c>
      <c r="U17" s="141">
        <v>124592.09574228154</v>
      </c>
      <c r="V17" s="141">
        <v>125324.760104834</v>
      </c>
      <c r="W17" s="141">
        <v>125805.48389948907</v>
      </c>
      <c r="X17" s="141">
        <v>126098.32621109673</v>
      </c>
      <c r="Y17" s="141">
        <v>126344.52547164021</v>
      </c>
      <c r="Z17" s="141">
        <v>126552.1648298682</v>
      </c>
      <c r="AA17" s="141">
        <v>126767.03782197328</v>
      </c>
      <c r="AB17" s="141">
        <v>127086.41258855425</v>
      </c>
      <c r="AC17" s="141">
        <v>127478.27371499543</v>
      </c>
      <c r="AD17" s="141">
        <v>127922.50597476988</v>
      </c>
      <c r="AE17" s="141">
        <v>128378.72002828107</v>
      </c>
      <c r="AF17" s="141">
        <v>128852.16863059615</v>
      </c>
      <c r="AG17" s="141">
        <v>129295.54727473804</v>
      </c>
      <c r="AH17" s="141">
        <v>129726.15088697142</v>
      </c>
      <c r="AI17" s="141">
        <v>129979.19538828333</v>
      </c>
      <c r="AJ17" s="141">
        <v>130152.04213173085</v>
      </c>
      <c r="AK17" s="141">
        <v>130256.65349912066</v>
      </c>
      <c r="AL17" s="141">
        <v>130306.87646446911</v>
      </c>
      <c r="AM17" s="141">
        <v>130301.25957518621</v>
      </c>
      <c r="AN17" s="141">
        <v>130238.22413217521</v>
      </c>
      <c r="AO17" s="141">
        <v>130170.08872348526</v>
      </c>
      <c r="AP17" s="141">
        <v>130073.80853145313</v>
      </c>
      <c r="AQ17" s="141">
        <v>130031.37458564651</v>
      </c>
      <c r="AR17" s="141">
        <v>129998.74813696327</v>
      </c>
      <c r="AS17" s="141">
        <v>129984.32368128267</v>
      </c>
      <c r="AT17" s="141">
        <v>130003.28406053007</v>
      </c>
      <c r="AU17" s="141">
        <v>130101.77315575413</v>
      </c>
      <c r="AV17" s="141">
        <v>130252.39063168821</v>
      </c>
      <c r="AW17" s="141">
        <v>130409.28971059025</v>
      </c>
      <c r="AX17" s="141">
        <v>130639.11155073841</v>
      </c>
      <c r="AY17" s="141">
        <v>130922.24385674886</v>
      </c>
      <c r="AZ17" s="141">
        <v>131368.06913555876</v>
      </c>
    </row>
    <row r="18" spans="1:52">
      <c r="A18" s="142" t="s">
        <v>113</v>
      </c>
      <c r="B18" s="143">
        <v>92895.429184510809</v>
      </c>
      <c r="C18" s="143">
        <v>95360.129725187522</v>
      </c>
      <c r="D18" s="143">
        <v>96736.740469230426</v>
      </c>
      <c r="E18" s="143">
        <v>100092.93007273623</v>
      </c>
      <c r="F18" s="143">
        <v>104307.5245271567</v>
      </c>
      <c r="G18" s="143">
        <v>107308.67953310457</v>
      </c>
      <c r="H18" s="143">
        <v>109484.38990339037</v>
      </c>
      <c r="I18" s="143">
        <v>113650.68870265782</v>
      </c>
      <c r="J18" s="143">
        <v>110880.34926022234</v>
      </c>
      <c r="K18" s="143">
        <v>105041.71673748521</v>
      </c>
      <c r="L18" s="143">
        <v>107661.39640002063</v>
      </c>
      <c r="M18" s="143">
        <v>106567.01722460691</v>
      </c>
      <c r="N18" s="143">
        <v>102655.94964195398</v>
      </c>
      <c r="O18" s="143">
        <v>101125.99827202174</v>
      </c>
      <c r="P18" s="143">
        <v>101159.40620437618</v>
      </c>
      <c r="Q18" s="143">
        <v>102809.92892737208</v>
      </c>
      <c r="R18" s="143">
        <v>106978.99165105473</v>
      </c>
      <c r="S18" s="143">
        <v>111058.13071695324</v>
      </c>
      <c r="T18" s="143">
        <v>112927.80626143623</v>
      </c>
      <c r="U18" s="143">
        <v>113994.82013074588</v>
      </c>
      <c r="V18" s="143">
        <v>114498.1848763025</v>
      </c>
      <c r="W18" s="143">
        <v>114762.52137437952</v>
      </c>
      <c r="X18" s="143">
        <v>114850.90782639472</v>
      </c>
      <c r="Y18" s="143">
        <v>114907.2930499622</v>
      </c>
      <c r="Z18" s="143">
        <v>114964.2464648654</v>
      </c>
      <c r="AA18" s="143">
        <v>115026.93913311439</v>
      </c>
      <c r="AB18" s="143">
        <v>115177.81239626504</v>
      </c>
      <c r="AC18" s="143">
        <v>115385.43973407542</v>
      </c>
      <c r="AD18" s="143">
        <v>115643.67815282657</v>
      </c>
      <c r="AE18" s="143">
        <v>115915.70525598878</v>
      </c>
      <c r="AF18" s="143">
        <v>116215.93197544693</v>
      </c>
      <c r="AG18" s="143">
        <v>116484.12910995475</v>
      </c>
      <c r="AH18" s="143">
        <v>116745.10000251666</v>
      </c>
      <c r="AI18" s="143">
        <v>116846.67787469859</v>
      </c>
      <c r="AJ18" s="143">
        <v>116884.62657494235</v>
      </c>
      <c r="AK18" s="143">
        <v>116860.23629761503</v>
      </c>
      <c r="AL18" s="143">
        <v>116779.59555926413</v>
      </c>
      <c r="AM18" s="143">
        <v>116646.0964338234</v>
      </c>
      <c r="AN18" s="143">
        <v>116467.16503412357</v>
      </c>
      <c r="AO18" s="143">
        <v>116252.55119903112</v>
      </c>
      <c r="AP18" s="143">
        <v>116004.90803343891</v>
      </c>
      <c r="AQ18" s="143">
        <v>115785.885211324</v>
      </c>
      <c r="AR18" s="143">
        <v>115579.71187137364</v>
      </c>
      <c r="AS18" s="143">
        <v>115398.25432261782</v>
      </c>
      <c r="AT18" s="143">
        <v>115252.19973577801</v>
      </c>
      <c r="AU18" s="143">
        <v>115170.95542213717</v>
      </c>
      <c r="AV18" s="143">
        <v>115133.36307024129</v>
      </c>
      <c r="AW18" s="143">
        <v>115138.63496923434</v>
      </c>
      <c r="AX18" s="143">
        <v>115199.62431278691</v>
      </c>
      <c r="AY18" s="143">
        <v>115334.03052698009</v>
      </c>
      <c r="AZ18" s="143">
        <v>115638.50423745946</v>
      </c>
    </row>
    <row r="19" spans="1:52">
      <c r="A19" s="146" t="s">
        <v>123</v>
      </c>
      <c r="B19" s="147">
        <v>30339.303339344911</v>
      </c>
      <c r="C19" s="147">
        <v>30812.606579006511</v>
      </c>
      <c r="D19" s="147">
        <v>31159.977144392695</v>
      </c>
      <c r="E19" s="147">
        <v>32199.365572884704</v>
      </c>
      <c r="F19" s="147">
        <v>32953.075916294823</v>
      </c>
      <c r="G19" s="147">
        <v>33870.208973873858</v>
      </c>
      <c r="H19" s="147">
        <v>33817.110571437261</v>
      </c>
      <c r="I19" s="147">
        <v>35272.282173408043</v>
      </c>
      <c r="J19" s="147">
        <v>34831.623833333746</v>
      </c>
      <c r="K19" s="147">
        <v>34331.850140583716</v>
      </c>
      <c r="L19" s="147">
        <v>35098.296957306702</v>
      </c>
      <c r="M19" s="147">
        <v>35218.24696574988</v>
      </c>
      <c r="N19" s="147">
        <v>33956.74572364083</v>
      </c>
      <c r="O19" s="147">
        <v>33301.067170036571</v>
      </c>
      <c r="P19" s="147">
        <v>33935.893115416038</v>
      </c>
      <c r="Q19" s="147">
        <v>34105.273865086798</v>
      </c>
      <c r="R19" s="147">
        <v>34395.748709034793</v>
      </c>
      <c r="S19" s="147">
        <v>34768.210876199926</v>
      </c>
      <c r="T19" s="147">
        <v>34815.752746697406</v>
      </c>
      <c r="U19" s="147">
        <v>34710.54155744303</v>
      </c>
      <c r="V19" s="147">
        <v>34440.04758861936</v>
      </c>
      <c r="W19" s="147">
        <v>34118.833437354704</v>
      </c>
      <c r="X19" s="147">
        <v>33769.054467053349</v>
      </c>
      <c r="Y19" s="147">
        <v>33451.65751260049</v>
      </c>
      <c r="Z19" s="147">
        <v>33167.414267218293</v>
      </c>
      <c r="AA19" s="147">
        <v>32915.795937829869</v>
      </c>
      <c r="AB19" s="147">
        <v>32732.047074106311</v>
      </c>
      <c r="AC19" s="147">
        <v>32597.765322541942</v>
      </c>
      <c r="AD19" s="147">
        <v>32509.105814444378</v>
      </c>
      <c r="AE19" s="147">
        <v>32450.000166638754</v>
      </c>
      <c r="AF19" s="147">
        <v>32421.284711146873</v>
      </c>
      <c r="AG19" s="147">
        <v>32396.341879132062</v>
      </c>
      <c r="AH19" s="147">
        <v>32356.900618486692</v>
      </c>
      <c r="AI19" s="147">
        <v>32271.270383726187</v>
      </c>
      <c r="AJ19" s="147">
        <v>32168.934361517604</v>
      </c>
      <c r="AK19" s="147">
        <v>32056.615336753548</v>
      </c>
      <c r="AL19" s="147">
        <v>31937.329921351014</v>
      </c>
      <c r="AM19" s="147">
        <v>31814.843878069085</v>
      </c>
      <c r="AN19" s="147">
        <v>31693.070296094931</v>
      </c>
      <c r="AO19" s="147">
        <v>31582.16504867782</v>
      </c>
      <c r="AP19" s="147">
        <v>31486.737067171463</v>
      </c>
      <c r="AQ19" s="147">
        <v>31418.088845895247</v>
      </c>
      <c r="AR19" s="147">
        <v>31373.729510058947</v>
      </c>
      <c r="AS19" s="147">
        <v>31351.833619842844</v>
      </c>
      <c r="AT19" s="147">
        <v>31353.245286823654</v>
      </c>
      <c r="AU19" s="147">
        <v>31383.724581541468</v>
      </c>
      <c r="AV19" s="147">
        <v>31439.80974606394</v>
      </c>
      <c r="AW19" s="147">
        <v>31509.501823066774</v>
      </c>
      <c r="AX19" s="147">
        <v>31598.369204236998</v>
      </c>
      <c r="AY19" s="147">
        <v>31716.89671858232</v>
      </c>
      <c r="AZ19" s="147">
        <v>31867.281866349524</v>
      </c>
    </row>
    <row r="20" spans="1:52">
      <c r="A20" s="148" t="s">
        <v>124</v>
      </c>
      <c r="B20" s="149">
        <v>62556.125845165901</v>
      </c>
      <c r="C20" s="149">
        <v>64547.523146181004</v>
      </c>
      <c r="D20" s="149">
        <v>65576.763324837739</v>
      </c>
      <c r="E20" s="149">
        <v>67893.56449985152</v>
      </c>
      <c r="F20" s="149">
        <v>71354.448610861873</v>
      </c>
      <c r="G20" s="149">
        <v>73438.470559230715</v>
      </c>
      <c r="H20" s="149">
        <v>75667.279331953105</v>
      </c>
      <c r="I20" s="149">
        <v>78378.406529249769</v>
      </c>
      <c r="J20" s="149">
        <v>76048.725426888588</v>
      </c>
      <c r="K20" s="149">
        <v>70709.866596901498</v>
      </c>
      <c r="L20" s="149">
        <v>72563.099442713923</v>
      </c>
      <c r="M20" s="149">
        <v>71348.770258857039</v>
      </c>
      <c r="N20" s="149">
        <v>68699.203918313156</v>
      </c>
      <c r="O20" s="149">
        <v>67824.931101985174</v>
      </c>
      <c r="P20" s="149">
        <v>67223.513088960142</v>
      </c>
      <c r="Q20" s="149">
        <v>68704.655062285281</v>
      </c>
      <c r="R20" s="149">
        <v>72583.242942019933</v>
      </c>
      <c r="S20" s="149">
        <v>76289.919840753311</v>
      </c>
      <c r="T20" s="149">
        <v>78112.053514738815</v>
      </c>
      <c r="U20" s="149">
        <v>79284.278573302858</v>
      </c>
      <c r="V20" s="149">
        <v>80058.137287683145</v>
      </c>
      <c r="W20" s="149">
        <v>80643.687937024821</v>
      </c>
      <c r="X20" s="149">
        <v>81081.853359341374</v>
      </c>
      <c r="Y20" s="149">
        <v>81455.635537361712</v>
      </c>
      <c r="Z20" s="149">
        <v>81796.832197647105</v>
      </c>
      <c r="AA20" s="149">
        <v>82111.143195284516</v>
      </c>
      <c r="AB20" s="149">
        <v>82445.765322158739</v>
      </c>
      <c r="AC20" s="149">
        <v>82787.674411533473</v>
      </c>
      <c r="AD20" s="149">
        <v>83134.57233838219</v>
      </c>
      <c r="AE20" s="149">
        <v>83465.705089350027</v>
      </c>
      <c r="AF20" s="149">
        <v>83794.64726430006</v>
      </c>
      <c r="AG20" s="149">
        <v>84087.787230822694</v>
      </c>
      <c r="AH20" s="149">
        <v>84388.199384029969</v>
      </c>
      <c r="AI20" s="149">
        <v>84575.4074909724</v>
      </c>
      <c r="AJ20" s="149">
        <v>84715.692213424743</v>
      </c>
      <c r="AK20" s="149">
        <v>84803.620960861488</v>
      </c>
      <c r="AL20" s="149">
        <v>84842.265637913108</v>
      </c>
      <c r="AM20" s="149">
        <v>84831.252555754327</v>
      </c>
      <c r="AN20" s="149">
        <v>84774.094738028638</v>
      </c>
      <c r="AO20" s="149">
        <v>84670.386150353297</v>
      </c>
      <c r="AP20" s="149">
        <v>84518.170966267455</v>
      </c>
      <c r="AQ20" s="149">
        <v>84367.79636542876</v>
      </c>
      <c r="AR20" s="149">
        <v>84205.982361314702</v>
      </c>
      <c r="AS20" s="149">
        <v>84046.42070277498</v>
      </c>
      <c r="AT20" s="149">
        <v>83898.954448954348</v>
      </c>
      <c r="AU20" s="149">
        <v>83787.230840595701</v>
      </c>
      <c r="AV20" s="149">
        <v>83693.553324177352</v>
      </c>
      <c r="AW20" s="149">
        <v>83629.133146167558</v>
      </c>
      <c r="AX20" s="149">
        <v>83601.255108549914</v>
      </c>
      <c r="AY20" s="149">
        <v>83617.133808397775</v>
      </c>
      <c r="AZ20" s="149">
        <v>83771.222371109936</v>
      </c>
    </row>
    <row r="21" spans="1:52">
      <c r="A21" s="142" t="s">
        <v>125</v>
      </c>
      <c r="B21" s="149">
        <v>2427.9898257755281</v>
      </c>
      <c r="C21" s="149">
        <v>2306.5108318094849</v>
      </c>
      <c r="D21" s="149">
        <v>2309.96865506429</v>
      </c>
      <c r="E21" s="149">
        <v>2299.3481260942517</v>
      </c>
      <c r="F21" s="149">
        <v>2363.3340679562507</v>
      </c>
      <c r="G21" s="149">
        <v>2246.0468250101749</v>
      </c>
      <c r="H21" s="149">
        <v>2229.0109214595777</v>
      </c>
      <c r="I21" s="149">
        <v>2270.9111871865307</v>
      </c>
      <c r="J21" s="149">
        <v>2126.0434934924133</v>
      </c>
      <c r="K21" s="149">
        <v>1824.6081480015064</v>
      </c>
      <c r="L21" s="149">
        <v>1876.4746971961383</v>
      </c>
      <c r="M21" s="149">
        <v>1901.6577721036087</v>
      </c>
      <c r="N21" s="149">
        <v>1814.6559342480659</v>
      </c>
      <c r="O21" s="149">
        <v>1638.7150347988629</v>
      </c>
      <c r="P21" s="149">
        <v>1551.1376017248208</v>
      </c>
      <c r="Q21" s="149">
        <v>1521.9628192259042</v>
      </c>
      <c r="R21" s="149">
        <v>1505.2698689298063</v>
      </c>
      <c r="S21" s="149">
        <v>1553.7085391818587</v>
      </c>
      <c r="T21" s="149">
        <v>1587.991038060246</v>
      </c>
      <c r="U21" s="149">
        <v>1616.0616455695804</v>
      </c>
      <c r="V21" s="149">
        <v>1639.5288942784091</v>
      </c>
      <c r="W21" s="149">
        <v>1662.7586588887177</v>
      </c>
      <c r="X21" s="149">
        <v>1683.4844482245662</v>
      </c>
      <c r="Y21" s="149">
        <v>1699.5909618419782</v>
      </c>
      <c r="Z21" s="149">
        <v>1715.3801364241681</v>
      </c>
      <c r="AA21" s="149">
        <v>1730.6649202451247</v>
      </c>
      <c r="AB21" s="149">
        <v>1746.355436456766</v>
      </c>
      <c r="AC21" s="149">
        <v>1761.5466214649889</v>
      </c>
      <c r="AD21" s="149">
        <v>1777.6161687754575</v>
      </c>
      <c r="AE21" s="149">
        <v>1793.6175810432808</v>
      </c>
      <c r="AF21" s="149">
        <v>1809.5339598805681</v>
      </c>
      <c r="AG21" s="149">
        <v>1811.9613753442095</v>
      </c>
      <c r="AH21" s="149">
        <v>1826.0733917532236</v>
      </c>
      <c r="AI21" s="149">
        <v>1839.4592750265965</v>
      </c>
      <c r="AJ21" s="149">
        <v>1851.2697535000584</v>
      </c>
      <c r="AK21" s="149">
        <v>1863.5126489795266</v>
      </c>
      <c r="AL21" s="149">
        <v>1874.0974021785141</v>
      </c>
      <c r="AM21" s="149">
        <v>1883.4259366571619</v>
      </c>
      <c r="AN21" s="149">
        <v>1892.6999885215823</v>
      </c>
      <c r="AO21" s="149">
        <v>1900.5662204482837</v>
      </c>
      <c r="AP21" s="149">
        <v>1908.340613849376</v>
      </c>
      <c r="AQ21" s="149">
        <v>1917.8668316964747</v>
      </c>
      <c r="AR21" s="149">
        <v>1925.0890721587823</v>
      </c>
      <c r="AS21" s="149">
        <v>1931.2375501657907</v>
      </c>
      <c r="AT21" s="149">
        <v>1938.5049943552031</v>
      </c>
      <c r="AU21" s="149">
        <v>1943.8932295307081</v>
      </c>
      <c r="AV21" s="149">
        <v>1949.2325629371867</v>
      </c>
      <c r="AW21" s="149">
        <v>1949.5073017187203</v>
      </c>
      <c r="AX21" s="149">
        <v>1948.9759468667685</v>
      </c>
      <c r="AY21" s="149">
        <v>1948.7367428483481</v>
      </c>
      <c r="AZ21" s="149">
        <v>1948.1518755623035</v>
      </c>
    </row>
    <row r="22" spans="1:52">
      <c r="A22" s="142" t="s">
        <v>119</v>
      </c>
      <c r="B22" s="143">
        <v>2500.7477406814387</v>
      </c>
      <c r="C22" s="143">
        <v>2580.5911946388201</v>
      </c>
      <c r="D22" s="143">
        <v>2609.3939299660906</v>
      </c>
      <c r="E22" s="143">
        <v>2727.5049216783714</v>
      </c>
      <c r="F22" s="143">
        <v>2892.6464980861465</v>
      </c>
      <c r="G22" s="143">
        <v>2949.9945798120898</v>
      </c>
      <c r="H22" s="143">
        <v>3122.2281973999752</v>
      </c>
      <c r="I22" s="143">
        <v>3325.4378315505082</v>
      </c>
      <c r="J22" s="143">
        <v>3435.1475480934932</v>
      </c>
      <c r="K22" s="143">
        <v>3076.2272747456445</v>
      </c>
      <c r="L22" s="143">
        <v>3378.085773370175</v>
      </c>
      <c r="M22" s="143">
        <v>3443.1684157101963</v>
      </c>
      <c r="N22" s="143">
        <v>3389.2933691685325</v>
      </c>
      <c r="O22" s="143">
        <v>3432.87257076284</v>
      </c>
      <c r="P22" s="143">
        <v>3364.0813416402243</v>
      </c>
      <c r="Q22" s="143">
        <v>3527.0555643422717</v>
      </c>
      <c r="R22" s="143">
        <v>3666.3398408034127</v>
      </c>
      <c r="S22" s="143">
        <v>3845.6415313602001</v>
      </c>
      <c r="T22" s="143">
        <v>4030.1145301005822</v>
      </c>
      <c r="U22" s="143">
        <v>4201.1789229470496</v>
      </c>
      <c r="V22" s="143">
        <v>4363.7966965945388</v>
      </c>
      <c r="W22" s="143">
        <v>4518.5736570782683</v>
      </c>
      <c r="X22" s="143">
        <v>4664.7954006990594</v>
      </c>
      <c r="Y22" s="143">
        <v>4795.7535807432878</v>
      </c>
      <c r="Z22" s="143">
        <v>4890.425721151707</v>
      </c>
      <c r="AA22" s="143">
        <v>4985.8469070056781</v>
      </c>
      <c r="AB22" s="143">
        <v>5097.9200899543175</v>
      </c>
      <c r="AC22" s="143">
        <v>5225.5857289334936</v>
      </c>
      <c r="AD22" s="143">
        <v>5353.6078420411486</v>
      </c>
      <c r="AE22" s="143">
        <v>5481.3086043806798</v>
      </c>
      <c r="AF22" s="143">
        <v>5598.4277651517177</v>
      </c>
      <c r="AG22" s="143">
        <v>5729.435271977045</v>
      </c>
      <c r="AH22" s="143">
        <v>5842.5162214512275</v>
      </c>
      <c r="AI22" s="143">
        <v>5944.8414791991081</v>
      </c>
      <c r="AJ22" s="143">
        <v>6032.1750575186234</v>
      </c>
      <c r="AK22" s="143">
        <v>6113.1059762055738</v>
      </c>
      <c r="AL22" s="143">
        <v>6198.4744974473488</v>
      </c>
      <c r="AM22" s="143">
        <v>6279.8571040836478</v>
      </c>
      <c r="AN22" s="143">
        <v>6367.1896431222431</v>
      </c>
      <c r="AO22" s="143">
        <v>6465.4147939875938</v>
      </c>
      <c r="AP22" s="143">
        <v>6572.560463332883</v>
      </c>
      <c r="AQ22" s="143">
        <v>6696.6698433731926</v>
      </c>
      <c r="AR22" s="143">
        <v>6821.3420281672297</v>
      </c>
      <c r="AS22" s="143">
        <v>6940.2179852924201</v>
      </c>
      <c r="AT22" s="143">
        <v>7054.3525491665268</v>
      </c>
      <c r="AU22" s="143">
        <v>7183.3604846277694</v>
      </c>
      <c r="AV22" s="143">
        <v>7316.7134678496805</v>
      </c>
      <c r="AW22" s="143">
        <v>7418.0379386268087</v>
      </c>
      <c r="AX22" s="143">
        <v>7537.82623725344</v>
      </c>
      <c r="AY22" s="143">
        <v>7634.2287254890553</v>
      </c>
      <c r="AZ22" s="143">
        <v>7725.2369139597567</v>
      </c>
    </row>
    <row r="23" spans="1:52">
      <c r="A23" s="144" t="s">
        <v>126</v>
      </c>
      <c r="B23" s="145">
        <v>656.50606331393817</v>
      </c>
      <c r="C23" s="145">
        <v>643.47490676012865</v>
      </c>
      <c r="D23" s="145">
        <v>621.30299090265487</v>
      </c>
      <c r="E23" s="145">
        <v>632.19824127734125</v>
      </c>
      <c r="F23" s="145">
        <v>642.74201578139332</v>
      </c>
      <c r="G23" s="145">
        <v>651.71710605246551</v>
      </c>
      <c r="H23" s="145">
        <v>694.92948903235811</v>
      </c>
      <c r="I23" s="145">
        <v>723.7029359417154</v>
      </c>
      <c r="J23" s="145">
        <v>729.48758017847342</v>
      </c>
      <c r="K23" s="145">
        <v>667.96172236757502</v>
      </c>
      <c r="L23" s="145">
        <v>655.36753919064142</v>
      </c>
      <c r="M23" s="145">
        <v>629.00271121914534</v>
      </c>
      <c r="N23" s="145">
        <v>621.61540132433538</v>
      </c>
      <c r="O23" s="145">
        <v>595.63779726256666</v>
      </c>
      <c r="P23" s="145">
        <v>586.76751276443713</v>
      </c>
      <c r="Q23" s="145">
        <v>599.29683562151922</v>
      </c>
      <c r="R23" s="145">
        <v>631.81596378181064</v>
      </c>
      <c r="S23" s="145">
        <v>675.65221658298765</v>
      </c>
      <c r="T23" s="145">
        <v>719.46923467819295</v>
      </c>
      <c r="U23" s="145">
        <v>760.33924894119491</v>
      </c>
      <c r="V23" s="145">
        <v>799.93147589364492</v>
      </c>
      <c r="W23" s="145">
        <v>837.96707915702575</v>
      </c>
      <c r="X23" s="145">
        <v>874.48120677539839</v>
      </c>
      <c r="Y23" s="145">
        <v>906.93258759122182</v>
      </c>
      <c r="Z23" s="145">
        <v>943.09333666814734</v>
      </c>
      <c r="AA23" s="145">
        <v>978.24294082269398</v>
      </c>
      <c r="AB23" s="145">
        <v>1017.6704005677664</v>
      </c>
      <c r="AC23" s="145">
        <v>1062.1592738391446</v>
      </c>
      <c r="AD23" s="145">
        <v>1106.9852272299695</v>
      </c>
      <c r="AE23" s="145">
        <v>1151.393553275864</v>
      </c>
      <c r="AF23" s="145">
        <v>1197.0868252708663</v>
      </c>
      <c r="AG23" s="145">
        <v>1245.7659150364855</v>
      </c>
      <c r="AH23" s="145">
        <v>1287.0721025152345</v>
      </c>
      <c r="AI23" s="145">
        <v>1330.6332863984208</v>
      </c>
      <c r="AJ23" s="145">
        <v>1370.9414498621047</v>
      </c>
      <c r="AK23" s="145">
        <v>1409.3100367670506</v>
      </c>
      <c r="AL23" s="145">
        <v>1452.6941651651789</v>
      </c>
      <c r="AM23" s="145">
        <v>1492.6388235656332</v>
      </c>
      <c r="AN23" s="145">
        <v>1533.6355006791177</v>
      </c>
      <c r="AO23" s="145">
        <v>1580.192532999992</v>
      </c>
      <c r="AP23" s="145">
        <v>1627.7046200851235</v>
      </c>
      <c r="AQ23" s="145">
        <v>1675.2961248794286</v>
      </c>
      <c r="AR23" s="145">
        <v>1720.2111001663466</v>
      </c>
      <c r="AS23" s="145">
        <v>1764.2051949115603</v>
      </c>
      <c r="AT23" s="145">
        <v>1805.6453768878625</v>
      </c>
      <c r="AU23" s="145">
        <v>1851.9225540318141</v>
      </c>
      <c r="AV23" s="145">
        <v>1898.9995633058115</v>
      </c>
      <c r="AW23" s="145">
        <v>1936.9066847811043</v>
      </c>
      <c r="AX23" s="145">
        <v>1979.7241975838031</v>
      </c>
      <c r="AY23" s="145">
        <v>2012.4715882312912</v>
      </c>
      <c r="AZ23" s="145">
        <v>2044.1842788297583</v>
      </c>
    </row>
    <row r="24" spans="1:52">
      <c r="A24" s="148" t="s">
        <v>122</v>
      </c>
      <c r="B24" s="149">
        <v>1844.2416773675006</v>
      </c>
      <c r="C24" s="149">
        <v>1937.1162878786915</v>
      </c>
      <c r="D24" s="149">
        <v>1988.0909390634356</v>
      </c>
      <c r="E24" s="149">
        <v>2095.30668040103</v>
      </c>
      <c r="F24" s="149">
        <v>2249.9044823047529</v>
      </c>
      <c r="G24" s="149">
        <v>2298.2774737596242</v>
      </c>
      <c r="H24" s="149">
        <v>2427.2987083676171</v>
      </c>
      <c r="I24" s="149">
        <v>2601.7348956087931</v>
      </c>
      <c r="J24" s="149">
        <v>2705.6599679150199</v>
      </c>
      <c r="K24" s="149">
        <v>2408.2655523780695</v>
      </c>
      <c r="L24" s="149">
        <v>2722.7182341795337</v>
      </c>
      <c r="M24" s="149">
        <v>2814.1657044910512</v>
      </c>
      <c r="N24" s="149">
        <v>2767.6779678441972</v>
      </c>
      <c r="O24" s="149">
        <v>2837.2347735002736</v>
      </c>
      <c r="P24" s="149">
        <v>2777.3138288757873</v>
      </c>
      <c r="Q24" s="149">
        <v>2927.7587287207525</v>
      </c>
      <c r="R24" s="149">
        <v>3034.5238770216019</v>
      </c>
      <c r="S24" s="149">
        <v>3169.9893147772123</v>
      </c>
      <c r="T24" s="149">
        <v>3310.6452954223892</v>
      </c>
      <c r="U24" s="149">
        <v>3440.8396740058547</v>
      </c>
      <c r="V24" s="149">
        <v>3563.8652207008936</v>
      </c>
      <c r="W24" s="149">
        <v>3680.6065779212422</v>
      </c>
      <c r="X24" s="149">
        <v>3790.3141939236607</v>
      </c>
      <c r="Y24" s="149">
        <v>3888.820993152066</v>
      </c>
      <c r="Z24" s="149">
        <v>3947.3323844835595</v>
      </c>
      <c r="AA24" s="149">
        <v>4007.6039661829836</v>
      </c>
      <c r="AB24" s="149">
        <v>4080.2496893865514</v>
      </c>
      <c r="AC24" s="149">
        <v>4163.426455094349</v>
      </c>
      <c r="AD24" s="149">
        <v>4246.6226148111791</v>
      </c>
      <c r="AE24" s="149">
        <v>4329.9150511048156</v>
      </c>
      <c r="AF24" s="149">
        <v>4401.3409398808517</v>
      </c>
      <c r="AG24" s="149">
        <v>4483.6693569405597</v>
      </c>
      <c r="AH24" s="149">
        <v>4555.4441189359932</v>
      </c>
      <c r="AI24" s="149">
        <v>4614.2081928006874</v>
      </c>
      <c r="AJ24" s="149">
        <v>4661.2336076565189</v>
      </c>
      <c r="AK24" s="149">
        <v>4703.7959394385234</v>
      </c>
      <c r="AL24" s="149">
        <v>4745.7803322821701</v>
      </c>
      <c r="AM24" s="149">
        <v>4787.2182805180146</v>
      </c>
      <c r="AN24" s="149">
        <v>4833.5541424431249</v>
      </c>
      <c r="AO24" s="149">
        <v>4885.2222609876017</v>
      </c>
      <c r="AP24" s="149">
        <v>4944.8558432477594</v>
      </c>
      <c r="AQ24" s="149">
        <v>5021.3737184937636</v>
      </c>
      <c r="AR24" s="149">
        <v>5101.1309280008836</v>
      </c>
      <c r="AS24" s="149">
        <v>5176.0127903808598</v>
      </c>
      <c r="AT24" s="149">
        <v>5248.7071722786641</v>
      </c>
      <c r="AU24" s="149">
        <v>5331.4379305959555</v>
      </c>
      <c r="AV24" s="149">
        <v>5417.7139045438689</v>
      </c>
      <c r="AW24" s="149">
        <v>5481.1312538457041</v>
      </c>
      <c r="AX24" s="149">
        <v>5558.1020396696367</v>
      </c>
      <c r="AY24" s="149">
        <v>5621.757137257764</v>
      </c>
      <c r="AZ24" s="149">
        <v>5681.0526351299986</v>
      </c>
    </row>
    <row r="25" spans="1:52">
      <c r="A25" s="142" t="s">
        <v>127</v>
      </c>
      <c r="B25" s="143">
        <v>6062.6226867543028</v>
      </c>
      <c r="C25" s="143">
        <v>5942.7674799999995</v>
      </c>
      <c r="D25" s="143">
        <v>5926.5366199999999</v>
      </c>
      <c r="E25" s="143">
        <v>6676.6860100000004</v>
      </c>
      <c r="F25" s="143">
        <v>6747.6959400000005</v>
      </c>
      <c r="G25" s="143">
        <v>6838.8876456092594</v>
      </c>
      <c r="H25" s="143">
        <v>7387.3519000000015</v>
      </c>
      <c r="I25" s="143">
        <v>7047.5714999999982</v>
      </c>
      <c r="J25" s="143">
        <v>6292.5069099999982</v>
      </c>
      <c r="K25" s="143">
        <v>6177.0196399999986</v>
      </c>
      <c r="L25" s="143">
        <v>5905.396624444601</v>
      </c>
      <c r="M25" s="143">
        <v>5343.337406944057</v>
      </c>
      <c r="N25" s="143">
        <v>5098.6367391131898</v>
      </c>
      <c r="O25" s="143">
        <v>4591.2405522711188</v>
      </c>
      <c r="P25" s="143">
        <v>4239.3838442329106</v>
      </c>
      <c r="Q25" s="143">
        <v>4570.1768133158857</v>
      </c>
      <c r="R25" s="143">
        <v>4618.3809133168743</v>
      </c>
      <c r="S25" s="143">
        <v>4673.0623341253013</v>
      </c>
      <c r="T25" s="143">
        <v>4729.6534137117214</v>
      </c>
      <c r="U25" s="143">
        <v>4780.0350430190356</v>
      </c>
      <c r="V25" s="143">
        <v>4823.249637658545</v>
      </c>
      <c r="W25" s="143">
        <v>4861.6302091425741</v>
      </c>
      <c r="X25" s="143">
        <v>4899.1385357783874</v>
      </c>
      <c r="Y25" s="143">
        <v>4941.8878790927356</v>
      </c>
      <c r="Z25" s="143">
        <v>4982.1125074269276</v>
      </c>
      <c r="AA25" s="143">
        <v>5023.5868616081025</v>
      </c>
      <c r="AB25" s="143">
        <v>5064.3246658781172</v>
      </c>
      <c r="AC25" s="143">
        <v>5105.7016305215157</v>
      </c>
      <c r="AD25" s="143">
        <v>5147.6038111267044</v>
      </c>
      <c r="AE25" s="143">
        <v>5188.0885868683181</v>
      </c>
      <c r="AF25" s="143">
        <v>5228.2749301169306</v>
      </c>
      <c r="AG25" s="143">
        <v>5270.0215174620344</v>
      </c>
      <c r="AH25" s="143">
        <v>5312.4612712503076</v>
      </c>
      <c r="AI25" s="143">
        <v>5348.216759359022</v>
      </c>
      <c r="AJ25" s="143">
        <v>5383.9707457698278</v>
      </c>
      <c r="AK25" s="143">
        <v>5419.7985763205324</v>
      </c>
      <c r="AL25" s="143">
        <v>5454.7090055791323</v>
      </c>
      <c r="AM25" s="143">
        <v>5491.8801006219901</v>
      </c>
      <c r="AN25" s="143">
        <v>5511.1694664078186</v>
      </c>
      <c r="AO25" s="143">
        <v>5551.556510018263</v>
      </c>
      <c r="AP25" s="143">
        <v>5587.9994208319667</v>
      </c>
      <c r="AQ25" s="143">
        <v>5630.9526992528454</v>
      </c>
      <c r="AR25" s="143">
        <v>5672.605165263617</v>
      </c>
      <c r="AS25" s="143">
        <v>5714.6138232066351</v>
      </c>
      <c r="AT25" s="143">
        <v>5758.2267812303471</v>
      </c>
      <c r="AU25" s="143">
        <v>5803.5640194584885</v>
      </c>
      <c r="AV25" s="143">
        <v>5853.0815306600471</v>
      </c>
      <c r="AW25" s="143">
        <v>5903.1095010103927</v>
      </c>
      <c r="AX25" s="143">
        <v>5952.6850538312965</v>
      </c>
      <c r="AY25" s="143">
        <v>6005.2478614313795</v>
      </c>
      <c r="AZ25" s="143">
        <v>6056.1761085772314</v>
      </c>
    </row>
    <row r="26" spans="1:52">
      <c r="A26" s="146" t="s">
        <v>128</v>
      </c>
      <c r="B26" s="147">
        <v>5069.6418099727762</v>
      </c>
      <c r="C26" s="147">
        <v>4995.0745538939718</v>
      </c>
      <c r="D26" s="147">
        <v>4992.9424411871378</v>
      </c>
      <c r="E26" s="147">
        <v>5774.686623836019</v>
      </c>
      <c r="F26" s="147">
        <v>5842.5372312446298</v>
      </c>
      <c r="G26" s="147">
        <v>5860.4430569969691</v>
      </c>
      <c r="H26" s="147">
        <v>6453.7792171498213</v>
      </c>
      <c r="I26" s="147">
        <v>6048.7368526892651</v>
      </c>
      <c r="J26" s="147">
        <v>5355.3285217543043</v>
      </c>
      <c r="K26" s="147">
        <v>5219.5191268603903</v>
      </c>
      <c r="L26" s="147">
        <v>4917.0556493111035</v>
      </c>
      <c r="M26" s="147">
        <v>4324.1954489855816</v>
      </c>
      <c r="N26" s="147">
        <v>4140.3858242833176</v>
      </c>
      <c r="O26" s="147">
        <v>3609.8084843498696</v>
      </c>
      <c r="P26" s="147">
        <v>3290.0565673439501</v>
      </c>
      <c r="Q26" s="147">
        <v>3512.1296173603528</v>
      </c>
      <c r="R26" s="147">
        <v>3541.4772642852322</v>
      </c>
      <c r="S26" s="147">
        <v>3573.2632339243228</v>
      </c>
      <c r="T26" s="147">
        <v>3607.1444659644235</v>
      </c>
      <c r="U26" s="147">
        <v>3636.7282440515837</v>
      </c>
      <c r="V26" s="147">
        <v>3659.6662017842782</v>
      </c>
      <c r="W26" s="147">
        <v>3678.9679973825205</v>
      </c>
      <c r="X26" s="147">
        <v>3698.4942057685007</v>
      </c>
      <c r="Y26" s="147">
        <v>3722.0287118903848</v>
      </c>
      <c r="Z26" s="147">
        <v>3743.9750709852733</v>
      </c>
      <c r="AA26" s="147">
        <v>3768.0164318360444</v>
      </c>
      <c r="AB26" s="147">
        <v>3791.5161176938809</v>
      </c>
      <c r="AC26" s="147">
        <v>3816.0604407061801</v>
      </c>
      <c r="AD26" s="147">
        <v>3840.7485365573002</v>
      </c>
      <c r="AE26" s="147">
        <v>3863.7245852350461</v>
      </c>
      <c r="AF26" s="147">
        <v>3886.309326022837</v>
      </c>
      <c r="AG26" s="147">
        <v>3910.7523017918261</v>
      </c>
      <c r="AH26" s="147">
        <v>3936.364256476214</v>
      </c>
      <c r="AI26" s="147">
        <v>3959.2667034358415</v>
      </c>
      <c r="AJ26" s="147">
        <v>3982.1927526759191</v>
      </c>
      <c r="AK26" s="147">
        <v>4004.9637186018272</v>
      </c>
      <c r="AL26" s="147">
        <v>4026.798006364008</v>
      </c>
      <c r="AM26" s="147">
        <v>4051.4618045037359</v>
      </c>
      <c r="AN26" s="147">
        <v>4062.4353806941781</v>
      </c>
      <c r="AO26" s="147">
        <v>4089.0381981158403</v>
      </c>
      <c r="AP26" s="147">
        <v>4111.9811405728706</v>
      </c>
      <c r="AQ26" s="147">
        <v>4140.5367478598173</v>
      </c>
      <c r="AR26" s="147">
        <v>4167.8293225935968</v>
      </c>
      <c r="AS26" s="147">
        <v>4196.5914905003092</v>
      </c>
      <c r="AT26" s="147">
        <v>4226.9859939752159</v>
      </c>
      <c r="AU26" s="147">
        <v>4258.7876522236947</v>
      </c>
      <c r="AV26" s="147">
        <v>4294.2657066191077</v>
      </c>
      <c r="AW26" s="147">
        <v>4330.1305393323246</v>
      </c>
      <c r="AX26" s="147">
        <v>4365.5506140870239</v>
      </c>
      <c r="AY26" s="147">
        <v>4404.7684920109978</v>
      </c>
      <c r="AZ26" s="147">
        <v>4441.724505970411</v>
      </c>
    </row>
    <row r="27" spans="1:52">
      <c r="A27" s="148" t="s">
        <v>129</v>
      </c>
      <c r="B27" s="149">
        <v>992.9808767815266</v>
      </c>
      <c r="C27" s="149">
        <v>947.69292610602747</v>
      </c>
      <c r="D27" s="149">
        <v>933.59417881286197</v>
      </c>
      <c r="E27" s="149">
        <v>901.99938616398128</v>
      </c>
      <c r="F27" s="149">
        <v>905.15870875537041</v>
      </c>
      <c r="G27" s="149">
        <v>978.4445886122902</v>
      </c>
      <c r="H27" s="149">
        <v>933.57268285017983</v>
      </c>
      <c r="I27" s="149">
        <v>998.83464731073354</v>
      </c>
      <c r="J27" s="149">
        <v>937.17838824569424</v>
      </c>
      <c r="K27" s="149">
        <v>957.50051313960807</v>
      </c>
      <c r="L27" s="149">
        <v>988.34097513349752</v>
      </c>
      <c r="M27" s="149">
        <v>1019.1419579584757</v>
      </c>
      <c r="N27" s="149">
        <v>958.2509148298725</v>
      </c>
      <c r="O27" s="149">
        <v>981.4320679212492</v>
      </c>
      <c r="P27" s="149">
        <v>949.32727688896057</v>
      </c>
      <c r="Q27" s="149">
        <v>1058.0471959555325</v>
      </c>
      <c r="R27" s="149">
        <v>1076.9036490316416</v>
      </c>
      <c r="S27" s="149">
        <v>1099.799100200979</v>
      </c>
      <c r="T27" s="149">
        <v>1122.5089477472977</v>
      </c>
      <c r="U27" s="149">
        <v>1143.3067989674523</v>
      </c>
      <c r="V27" s="149">
        <v>1163.5834358742668</v>
      </c>
      <c r="W27" s="149">
        <v>1182.6622117600537</v>
      </c>
      <c r="X27" s="149">
        <v>1200.6443300098872</v>
      </c>
      <c r="Y27" s="149">
        <v>1219.8591672023504</v>
      </c>
      <c r="Z27" s="149">
        <v>1238.1374364416542</v>
      </c>
      <c r="AA27" s="149">
        <v>1255.5704297720581</v>
      </c>
      <c r="AB27" s="149">
        <v>1272.8085481842361</v>
      </c>
      <c r="AC27" s="149">
        <v>1289.6411898153353</v>
      </c>
      <c r="AD27" s="149">
        <v>1306.8552745694037</v>
      </c>
      <c r="AE27" s="149">
        <v>1324.3640016332722</v>
      </c>
      <c r="AF27" s="149">
        <v>1341.9656040940938</v>
      </c>
      <c r="AG27" s="149">
        <v>1359.2692156702083</v>
      </c>
      <c r="AH27" s="149">
        <v>1376.0970147740941</v>
      </c>
      <c r="AI27" s="149">
        <v>1388.9500559231801</v>
      </c>
      <c r="AJ27" s="149">
        <v>1401.7779930939082</v>
      </c>
      <c r="AK27" s="149">
        <v>1414.8348577187048</v>
      </c>
      <c r="AL27" s="149">
        <v>1427.9109992151241</v>
      </c>
      <c r="AM27" s="149">
        <v>1440.4182961182541</v>
      </c>
      <c r="AN27" s="149">
        <v>1448.734085713641</v>
      </c>
      <c r="AO27" s="149">
        <v>1462.518311902423</v>
      </c>
      <c r="AP27" s="149">
        <v>1476.0182802590962</v>
      </c>
      <c r="AQ27" s="149">
        <v>1490.4159513930281</v>
      </c>
      <c r="AR27" s="149">
        <v>1504.77584267002</v>
      </c>
      <c r="AS27" s="149">
        <v>1518.0223327063261</v>
      </c>
      <c r="AT27" s="149">
        <v>1531.2407872551312</v>
      </c>
      <c r="AU27" s="149">
        <v>1544.7763672347933</v>
      </c>
      <c r="AV27" s="149">
        <v>1558.8158240409393</v>
      </c>
      <c r="AW27" s="149">
        <v>1572.9789616780686</v>
      </c>
      <c r="AX27" s="149">
        <v>1587.1344397442729</v>
      </c>
      <c r="AY27" s="149">
        <v>1600.479369420382</v>
      </c>
      <c r="AZ27" s="149">
        <v>1614.4516026068206</v>
      </c>
    </row>
    <row r="28" spans="1:52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152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</row>
    <row r="30" spans="1:52">
      <c r="A30" s="138" t="s">
        <v>179</v>
      </c>
      <c r="B30" s="139">
        <v>283703.00985462393</v>
      </c>
      <c r="C30" s="139">
        <v>287959.64164807176</v>
      </c>
      <c r="D30" s="139">
        <v>291717.34483215434</v>
      </c>
      <c r="E30" s="139">
        <v>294369.49961069931</v>
      </c>
      <c r="F30" s="139">
        <v>300782.27737279143</v>
      </c>
      <c r="G30" s="139">
        <v>301678.20224543777</v>
      </c>
      <c r="H30" s="139">
        <v>307726.66008701111</v>
      </c>
      <c r="I30" s="139">
        <v>312559.20776382159</v>
      </c>
      <c r="J30" s="139">
        <v>307602.83665923454</v>
      </c>
      <c r="K30" s="139">
        <v>300598.7765415851</v>
      </c>
      <c r="L30" s="139">
        <v>299483.59796602314</v>
      </c>
      <c r="M30" s="139">
        <v>296513.4542675236</v>
      </c>
      <c r="N30" s="139">
        <v>287633.86106735514</v>
      </c>
      <c r="O30" s="139">
        <v>284875.27509270539</v>
      </c>
      <c r="P30" s="139">
        <v>290041.62867529702</v>
      </c>
      <c r="Q30" s="139">
        <v>293976.74779517425</v>
      </c>
      <c r="R30" s="139">
        <v>299908.84422270994</v>
      </c>
      <c r="S30" s="139">
        <v>304696.89072408341</v>
      </c>
      <c r="T30" s="139">
        <v>305527.08990131773</v>
      </c>
      <c r="U30" s="139">
        <v>304957.02198735625</v>
      </c>
      <c r="V30" s="139">
        <v>303157.87156606477</v>
      </c>
      <c r="W30" s="139">
        <v>300567.9080422332</v>
      </c>
      <c r="X30" s="139">
        <v>297847.16801473626</v>
      </c>
      <c r="Y30" s="139">
        <v>294843.76822132041</v>
      </c>
      <c r="Z30" s="139">
        <v>291960.80309230223</v>
      </c>
      <c r="AA30" s="139">
        <v>289317.38821037114</v>
      </c>
      <c r="AB30" s="139">
        <v>287136.7702311246</v>
      </c>
      <c r="AC30" s="139">
        <v>285345.42522309837</v>
      </c>
      <c r="AD30" s="139">
        <v>284077.35398410843</v>
      </c>
      <c r="AE30" s="139">
        <v>283031.15346043231</v>
      </c>
      <c r="AF30" s="139">
        <v>282202.41285559541</v>
      </c>
      <c r="AG30" s="139">
        <v>281420.12170869991</v>
      </c>
      <c r="AH30" s="139">
        <v>280671.22694454854</v>
      </c>
      <c r="AI30" s="139">
        <v>279745.11590071704</v>
      </c>
      <c r="AJ30" s="139">
        <v>278716.51366659603</v>
      </c>
      <c r="AK30" s="139">
        <v>277569.28696949198</v>
      </c>
      <c r="AL30" s="139">
        <v>276298.91620703018</v>
      </c>
      <c r="AM30" s="139">
        <v>274923.66796303116</v>
      </c>
      <c r="AN30" s="139">
        <v>273437.98632466688</v>
      </c>
      <c r="AO30" s="139">
        <v>271857.40099502582</v>
      </c>
      <c r="AP30" s="139">
        <v>270242.39772351814</v>
      </c>
      <c r="AQ30" s="139">
        <v>268715.31906364975</v>
      </c>
      <c r="AR30" s="139">
        <v>267185.39222936198</v>
      </c>
      <c r="AS30" s="139">
        <v>265693.18937618705</v>
      </c>
      <c r="AT30" s="139">
        <v>264241.93789117795</v>
      </c>
      <c r="AU30" s="139">
        <v>262934.48264884594</v>
      </c>
      <c r="AV30" s="139">
        <v>261705.37026543473</v>
      </c>
      <c r="AW30" s="139">
        <v>260545.58293192316</v>
      </c>
      <c r="AX30" s="139">
        <v>259464.25545852509</v>
      </c>
      <c r="AY30" s="139">
        <v>258508.55125527794</v>
      </c>
      <c r="AZ30" s="139">
        <v>257743.73312726023</v>
      </c>
    </row>
    <row r="31" spans="1:52">
      <c r="A31" s="154" t="s">
        <v>112</v>
      </c>
      <c r="B31" s="155">
        <v>190807.58067011309</v>
      </c>
      <c r="C31" s="155">
        <v>192599.51192288427</v>
      </c>
      <c r="D31" s="155">
        <v>194980.60436292394</v>
      </c>
      <c r="E31" s="155">
        <v>194276.56953796311</v>
      </c>
      <c r="F31" s="155">
        <v>196474.75284563476</v>
      </c>
      <c r="G31" s="155">
        <v>194369.52271233322</v>
      </c>
      <c r="H31" s="155">
        <v>198242.27018362077</v>
      </c>
      <c r="I31" s="155">
        <v>198908.5190611638</v>
      </c>
      <c r="J31" s="155">
        <v>196722.4873990122</v>
      </c>
      <c r="K31" s="155">
        <v>195557.05980409987</v>
      </c>
      <c r="L31" s="155">
        <v>191822.20156600251</v>
      </c>
      <c r="M31" s="155">
        <v>189946.43704291666</v>
      </c>
      <c r="N31" s="155">
        <v>184977.91142540114</v>
      </c>
      <c r="O31" s="155">
        <v>183749.27682068368</v>
      </c>
      <c r="P31" s="155">
        <v>188882.22247092085</v>
      </c>
      <c r="Q31" s="155">
        <v>191166.81886780218</v>
      </c>
      <c r="R31" s="155">
        <v>192929.85257165521</v>
      </c>
      <c r="S31" s="155">
        <v>193638.76000713019</v>
      </c>
      <c r="T31" s="155">
        <v>192599.28363988153</v>
      </c>
      <c r="U31" s="155">
        <v>190962.20185661034</v>
      </c>
      <c r="V31" s="155">
        <v>188659.68668976228</v>
      </c>
      <c r="W31" s="155">
        <v>185805.38666785369</v>
      </c>
      <c r="X31" s="155">
        <v>182996.26018834155</v>
      </c>
      <c r="Y31" s="155">
        <v>179936.47517135821</v>
      </c>
      <c r="Z31" s="155">
        <v>176996.55662743683</v>
      </c>
      <c r="AA31" s="155">
        <v>174290.44907725675</v>
      </c>
      <c r="AB31" s="155">
        <v>171958.95783485955</v>
      </c>
      <c r="AC31" s="155">
        <v>169959.98548902292</v>
      </c>
      <c r="AD31" s="155">
        <v>168433.67583128184</v>
      </c>
      <c r="AE31" s="155">
        <v>167115.4482044435</v>
      </c>
      <c r="AF31" s="155">
        <v>165986.48088014848</v>
      </c>
      <c r="AG31" s="155">
        <v>164935.99259874516</v>
      </c>
      <c r="AH31" s="155">
        <v>163926.12694203187</v>
      </c>
      <c r="AI31" s="155">
        <v>162898.43802601844</v>
      </c>
      <c r="AJ31" s="155">
        <v>161831.88709165371</v>
      </c>
      <c r="AK31" s="155">
        <v>160709.05067187693</v>
      </c>
      <c r="AL31" s="155">
        <v>159519.32064776603</v>
      </c>
      <c r="AM31" s="155">
        <v>158277.57152920775</v>
      </c>
      <c r="AN31" s="155">
        <v>156970.8212905433</v>
      </c>
      <c r="AO31" s="155">
        <v>155604.8497959947</v>
      </c>
      <c r="AP31" s="155">
        <v>154237.48969007924</v>
      </c>
      <c r="AQ31" s="155">
        <v>152929.43385232578</v>
      </c>
      <c r="AR31" s="155">
        <v>151605.68035798834</v>
      </c>
      <c r="AS31" s="155">
        <v>150294.93505356921</v>
      </c>
      <c r="AT31" s="155">
        <v>148989.73815539991</v>
      </c>
      <c r="AU31" s="155">
        <v>147763.52722670877</v>
      </c>
      <c r="AV31" s="155">
        <v>146572.00719519344</v>
      </c>
      <c r="AW31" s="155">
        <v>145406.94796268884</v>
      </c>
      <c r="AX31" s="155">
        <v>144264.63114573818</v>
      </c>
      <c r="AY31" s="155">
        <v>143174.52072829782</v>
      </c>
      <c r="AZ31" s="155">
        <v>142105.22888980078</v>
      </c>
    </row>
    <row r="32" spans="1:52">
      <c r="A32" s="156" t="s">
        <v>114</v>
      </c>
      <c r="B32" s="157">
        <v>3599.0208582186442</v>
      </c>
      <c r="C32" s="157">
        <v>3698.4454703617284</v>
      </c>
      <c r="D32" s="157">
        <v>3737.8552481725969</v>
      </c>
      <c r="E32" s="157">
        <v>3825.2158617687455</v>
      </c>
      <c r="F32" s="157">
        <v>3876.3236443893893</v>
      </c>
      <c r="G32" s="157">
        <v>3969.5850034419859</v>
      </c>
      <c r="H32" s="157">
        <v>3881.6399366030805</v>
      </c>
      <c r="I32" s="157">
        <v>3747.5071046893372</v>
      </c>
      <c r="J32" s="157">
        <v>3841.3012387970448</v>
      </c>
      <c r="K32" s="157">
        <v>3803.3049499214235</v>
      </c>
      <c r="L32" s="157">
        <v>3857.4515197356654</v>
      </c>
      <c r="M32" s="157">
        <v>3862.1964119155768</v>
      </c>
      <c r="N32" s="157">
        <v>3774.0031403995627</v>
      </c>
      <c r="O32" s="157">
        <v>3715.0069965594007</v>
      </c>
      <c r="P32" s="157">
        <v>3812.5670213358862</v>
      </c>
      <c r="Q32" s="157">
        <v>3846.2324936312475</v>
      </c>
      <c r="R32" s="157">
        <v>3874.0952915496232</v>
      </c>
      <c r="S32" s="157">
        <v>3881.9243060506146</v>
      </c>
      <c r="T32" s="157">
        <v>3867.8763392664132</v>
      </c>
      <c r="U32" s="157">
        <v>3842.7420111122728</v>
      </c>
      <c r="V32" s="157">
        <v>3799.1415520981486</v>
      </c>
      <c r="W32" s="157">
        <v>3736.6857923686503</v>
      </c>
      <c r="X32" s="157">
        <v>3665.5699313077716</v>
      </c>
      <c r="Y32" s="157">
        <v>3589.9019712401455</v>
      </c>
      <c r="Z32" s="157">
        <v>3517.0459480209902</v>
      </c>
      <c r="AA32" s="157">
        <v>3459.1301476214499</v>
      </c>
      <c r="AB32" s="157">
        <v>3417.3484406184061</v>
      </c>
      <c r="AC32" s="157">
        <v>3391.6235154605397</v>
      </c>
      <c r="AD32" s="157">
        <v>3381.8169446686643</v>
      </c>
      <c r="AE32" s="157">
        <v>3383.0999659967438</v>
      </c>
      <c r="AF32" s="157">
        <v>3392.6939186882719</v>
      </c>
      <c r="AG32" s="157">
        <v>3407.3899072989416</v>
      </c>
      <c r="AH32" s="157">
        <v>3423.7949265975562</v>
      </c>
      <c r="AI32" s="157">
        <v>3440.6136038441355</v>
      </c>
      <c r="AJ32" s="157">
        <v>3456.8078225324539</v>
      </c>
      <c r="AK32" s="157">
        <v>3470.9942840654612</v>
      </c>
      <c r="AL32" s="157">
        <v>3483.9448705094887</v>
      </c>
      <c r="AM32" s="157">
        <v>3495.7266360153508</v>
      </c>
      <c r="AN32" s="157">
        <v>3506.155386713051</v>
      </c>
      <c r="AO32" s="157">
        <v>3514.6153699864467</v>
      </c>
      <c r="AP32" s="157">
        <v>3521.005758380219</v>
      </c>
      <c r="AQ32" s="157">
        <v>3525.6925473230144</v>
      </c>
      <c r="AR32" s="157">
        <v>3530.0800724068135</v>
      </c>
      <c r="AS32" s="157">
        <v>3535.8163926168677</v>
      </c>
      <c r="AT32" s="157">
        <v>3541.8390579150778</v>
      </c>
      <c r="AU32" s="157">
        <v>3549.8282502318584</v>
      </c>
      <c r="AV32" s="157">
        <v>3558.1707286050696</v>
      </c>
      <c r="AW32" s="157">
        <v>3567.1127555508465</v>
      </c>
      <c r="AX32" s="157">
        <v>3577.0872204201978</v>
      </c>
      <c r="AY32" s="157">
        <v>3587.2770537577594</v>
      </c>
      <c r="AZ32" s="157">
        <v>3599.172280019844</v>
      </c>
    </row>
    <row r="33" spans="1:52">
      <c r="A33" s="158" t="s">
        <v>130</v>
      </c>
      <c r="B33" s="159">
        <v>3599.0208582186442</v>
      </c>
      <c r="C33" s="159">
        <v>3698.4454703617284</v>
      </c>
      <c r="D33" s="159">
        <v>3737.8552481725969</v>
      </c>
      <c r="E33" s="159">
        <v>3825.2158617687455</v>
      </c>
      <c r="F33" s="159">
        <v>3876.3236443893893</v>
      </c>
      <c r="G33" s="159">
        <v>3969.5850034419859</v>
      </c>
      <c r="H33" s="159">
        <v>3881.6399366030805</v>
      </c>
      <c r="I33" s="159">
        <v>3747.5071046893372</v>
      </c>
      <c r="J33" s="159">
        <v>3841.3012387970448</v>
      </c>
      <c r="K33" s="159">
        <v>3803.3049499214235</v>
      </c>
      <c r="L33" s="159">
        <v>3857.4515197356654</v>
      </c>
      <c r="M33" s="159">
        <v>3862.1964119155768</v>
      </c>
      <c r="N33" s="159">
        <v>3774.0031403995627</v>
      </c>
      <c r="O33" s="159">
        <v>3715.0069965594007</v>
      </c>
      <c r="P33" s="159">
        <v>3812.5670213358862</v>
      </c>
      <c r="Q33" s="159">
        <v>3846.2324936312475</v>
      </c>
      <c r="R33" s="159">
        <v>3861.1352825506342</v>
      </c>
      <c r="S33" s="159">
        <v>3854.7283057456148</v>
      </c>
      <c r="T33" s="159">
        <v>3825.563457223172</v>
      </c>
      <c r="U33" s="159">
        <v>3784.0473213864061</v>
      </c>
      <c r="V33" s="159">
        <v>3723.123894576031</v>
      </c>
      <c r="W33" s="159">
        <v>3642.1525928868396</v>
      </c>
      <c r="X33" s="159">
        <v>3551.017922374243</v>
      </c>
      <c r="Y33" s="159">
        <v>3454.4767956364904</v>
      </c>
      <c r="Z33" s="159">
        <v>3360.5023951738285</v>
      </c>
      <c r="AA33" s="159">
        <v>3281.3086815661027</v>
      </c>
      <c r="AB33" s="159">
        <v>3219.5500153595221</v>
      </c>
      <c r="AC33" s="159">
        <v>3175.416231090524</v>
      </c>
      <c r="AD33" s="159">
        <v>3148.64994879904</v>
      </c>
      <c r="AE33" s="159">
        <v>3134.2360188128887</v>
      </c>
      <c r="AF33" s="159">
        <v>3129.1432091212746</v>
      </c>
      <c r="AG33" s="159">
        <v>3129.6791643658416</v>
      </c>
      <c r="AH33" s="159">
        <v>3131.9906967584211</v>
      </c>
      <c r="AI33" s="159">
        <v>3134.7151558856376</v>
      </c>
      <c r="AJ33" s="159">
        <v>3136.6494284622472</v>
      </c>
      <c r="AK33" s="159">
        <v>3135.8980213107925</v>
      </c>
      <c r="AL33" s="159">
        <v>3133.074158668071</v>
      </c>
      <c r="AM33" s="159">
        <v>3128.1775287319474</v>
      </c>
      <c r="AN33" s="159">
        <v>3121.2366472891908</v>
      </c>
      <c r="AO33" s="159">
        <v>3111.961891098093</v>
      </c>
      <c r="AP33" s="159">
        <v>3100.5272301771206</v>
      </c>
      <c r="AQ33" s="159">
        <v>3087.368341625694</v>
      </c>
      <c r="AR33" s="159">
        <v>3074.1403701371705</v>
      </c>
      <c r="AS33" s="159">
        <v>3062.3109784451499</v>
      </c>
      <c r="AT33" s="159">
        <v>3050.8065580847551</v>
      </c>
      <c r="AU33" s="159">
        <v>3041.1754501349819</v>
      </c>
      <c r="AV33" s="159">
        <v>3031.995752677145</v>
      </c>
      <c r="AW33" s="159">
        <v>3023.6739161315118</v>
      </c>
      <c r="AX33" s="159">
        <v>3016.6948325372332</v>
      </c>
      <c r="AY33" s="159">
        <v>3009.9878204794913</v>
      </c>
      <c r="AZ33" s="159">
        <v>3005.0154465650862</v>
      </c>
    </row>
    <row r="34" spans="1:52">
      <c r="A34" s="160" t="s">
        <v>131</v>
      </c>
      <c r="B34" s="147">
        <v>3599.0208582186442</v>
      </c>
      <c r="C34" s="147">
        <v>3698.4454703617284</v>
      </c>
      <c r="D34" s="147">
        <v>3737.8552481725969</v>
      </c>
      <c r="E34" s="147">
        <v>3825.2158617687455</v>
      </c>
      <c r="F34" s="147">
        <v>3876.3236443893893</v>
      </c>
      <c r="G34" s="147">
        <v>3969.5850034419859</v>
      </c>
      <c r="H34" s="147">
        <v>3881.6399366030805</v>
      </c>
      <c r="I34" s="147">
        <v>3747.5071046893372</v>
      </c>
      <c r="J34" s="147">
        <v>3841.3012387970448</v>
      </c>
      <c r="K34" s="147">
        <v>3803.3049499214235</v>
      </c>
      <c r="L34" s="147">
        <v>3857.4515197356654</v>
      </c>
      <c r="M34" s="147">
        <v>3862.1964119155768</v>
      </c>
      <c r="N34" s="147">
        <v>3774.0031403995627</v>
      </c>
      <c r="O34" s="147">
        <v>3715.0069965594007</v>
      </c>
      <c r="P34" s="147">
        <v>3812.5670213358862</v>
      </c>
      <c r="Q34" s="147">
        <v>3846.2324936312475</v>
      </c>
      <c r="R34" s="147">
        <v>3861.1352825506342</v>
      </c>
      <c r="S34" s="147">
        <v>3854.7283057456148</v>
      </c>
      <c r="T34" s="147">
        <v>3825.563457223172</v>
      </c>
      <c r="U34" s="147">
        <v>3784.0473213864061</v>
      </c>
      <c r="V34" s="147">
        <v>3723.123894576031</v>
      </c>
      <c r="W34" s="147">
        <v>3642.1525928868396</v>
      </c>
      <c r="X34" s="147">
        <v>3551.017922374243</v>
      </c>
      <c r="Y34" s="147">
        <v>3454.4767956364904</v>
      </c>
      <c r="Z34" s="147">
        <v>3360.5023951738285</v>
      </c>
      <c r="AA34" s="147">
        <v>3281.3086815661027</v>
      </c>
      <c r="AB34" s="147">
        <v>3219.5500153595221</v>
      </c>
      <c r="AC34" s="147">
        <v>3175.416231090524</v>
      </c>
      <c r="AD34" s="147">
        <v>3148.64994879904</v>
      </c>
      <c r="AE34" s="147">
        <v>3134.2360188128887</v>
      </c>
      <c r="AF34" s="147">
        <v>3129.1432091212746</v>
      </c>
      <c r="AG34" s="147">
        <v>3129.6791643658416</v>
      </c>
      <c r="AH34" s="147">
        <v>3131.9906967584211</v>
      </c>
      <c r="AI34" s="147">
        <v>3134.7151558856376</v>
      </c>
      <c r="AJ34" s="147">
        <v>3136.6494284622472</v>
      </c>
      <c r="AK34" s="147">
        <v>3135.8980213107925</v>
      </c>
      <c r="AL34" s="147">
        <v>3133.074158668071</v>
      </c>
      <c r="AM34" s="147">
        <v>3128.1775287319474</v>
      </c>
      <c r="AN34" s="147">
        <v>3121.2366472891908</v>
      </c>
      <c r="AO34" s="147">
        <v>3111.961891098093</v>
      </c>
      <c r="AP34" s="147">
        <v>3100.5272301771206</v>
      </c>
      <c r="AQ34" s="147">
        <v>3087.368341625694</v>
      </c>
      <c r="AR34" s="147">
        <v>3074.1403701371705</v>
      </c>
      <c r="AS34" s="147">
        <v>3062.3109784451499</v>
      </c>
      <c r="AT34" s="147">
        <v>3050.8065580847551</v>
      </c>
      <c r="AU34" s="147">
        <v>3041.1754501349819</v>
      </c>
      <c r="AV34" s="147">
        <v>3031.995752677145</v>
      </c>
      <c r="AW34" s="147">
        <v>3023.6739161315118</v>
      </c>
      <c r="AX34" s="147">
        <v>3016.6948325372332</v>
      </c>
      <c r="AY34" s="147">
        <v>3009.9878204794913</v>
      </c>
      <c r="AZ34" s="147">
        <v>3005.0154465650862</v>
      </c>
    </row>
    <row r="35" spans="1:52">
      <c r="A35" s="160" t="s">
        <v>132</v>
      </c>
      <c r="B35" s="147">
        <v>0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0</v>
      </c>
      <c r="M35" s="147">
        <v>0</v>
      </c>
      <c r="N35" s="147">
        <v>0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0</v>
      </c>
      <c r="V35" s="147">
        <v>0</v>
      </c>
      <c r="W35" s="147">
        <v>0</v>
      </c>
      <c r="X35" s="147">
        <v>0</v>
      </c>
      <c r="Y35" s="147">
        <v>0</v>
      </c>
      <c r="Z35" s="147">
        <v>0</v>
      </c>
      <c r="AA35" s="147">
        <v>0</v>
      </c>
      <c r="AB35" s="147">
        <v>0</v>
      </c>
      <c r="AC35" s="147">
        <v>0</v>
      </c>
      <c r="AD35" s="147">
        <v>0</v>
      </c>
      <c r="AE35" s="147">
        <v>0</v>
      </c>
      <c r="AF35" s="147">
        <v>0</v>
      </c>
      <c r="AG35" s="147">
        <v>0</v>
      </c>
      <c r="AH35" s="147">
        <v>0</v>
      </c>
      <c r="AI35" s="147">
        <v>0</v>
      </c>
      <c r="AJ35" s="147">
        <v>0</v>
      </c>
      <c r="AK35" s="147">
        <v>0</v>
      </c>
      <c r="AL35" s="147">
        <v>0</v>
      </c>
      <c r="AM35" s="147">
        <v>0</v>
      </c>
      <c r="AN35" s="147">
        <v>0</v>
      </c>
      <c r="AO35" s="147">
        <v>0</v>
      </c>
      <c r="AP35" s="147">
        <v>0</v>
      </c>
      <c r="AQ35" s="147">
        <v>0</v>
      </c>
      <c r="AR35" s="147">
        <v>0</v>
      </c>
      <c r="AS35" s="147">
        <v>0</v>
      </c>
      <c r="AT35" s="147">
        <v>0</v>
      </c>
      <c r="AU35" s="147">
        <v>0</v>
      </c>
      <c r="AV35" s="147">
        <v>0</v>
      </c>
      <c r="AW35" s="147">
        <v>0</v>
      </c>
      <c r="AX35" s="147">
        <v>0</v>
      </c>
      <c r="AY35" s="147">
        <v>0</v>
      </c>
      <c r="AZ35" s="147">
        <v>0</v>
      </c>
    </row>
    <row r="36" spans="1:52">
      <c r="A36" s="160" t="s">
        <v>133</v>
      </c>
      <c r="B36" s="147">
        <v>0</v>
      </c>
      <c r="C36" s="147">
        <v>0</v>
      </c>
      <c r="D36" s="147">
        <v>0</v>
      </c>
      <c r="E36" s="147">
        <v>0</v>
      </c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0</v>
      </c>
      <c r="U36" s="147">
        <v>0</v>
      </c>
      <c r="V36" s="147">
        <v>0</v>
      </c>
      <c r="W36" s="147">
        <v>0</v>
      </c>
      <c r="X36" s="147">
        <v>0</v>
      </c>
      <c r="Y36" s="147">
        <v>0</v>
      </c>
      <c r="Z36" s="147">
        <v>0</v>
      </c>
      <c r="AA36" s="147">
        <v>0</v>
      </c>
      <c r="AB36" s="147">
        <v>0</v>
      </c>
      <c r="AC36" s="147">
        <v>0</v>
      </c>
      <c r="AD36" s="147">
        <v>0</v>
      </c>
      <c r="AE36" s="147">
        <v>0</v>
      </c>
      <c r="AF36" s="147">
        <v>0</v>
      </c>
      <c r="AG36" s="147">
        <v>0</v>
      </c>
      <c r="AH36" s="147">
        <v>0</v>
      </c>
      <c r="AI36" s="147">
        <v>0</v>
      </c>
      <c r="AJ36" s="147">
        <v>0</v>
      </c>
      <c r="AK36" s="147">
        <v>0</v>
      </c>
      <c r="AL36" s="147">
        <v>0</v>
      </c>
      <c r="AM36" s="147">
        <v>0</v>
      </c>
      <c r="AN36" s="147">
        <v>0</v>
      </c>
      <c r="AO36" s="147">
        <v>0</v>
      </c>
      <c r="AP36" s="147">
        <v>0</v>
      </c>
      <c r="AQ36" s="147">
        <v>0</v>
      </c>
      <c r="AR36" s="147">
        <v>0</v>
      </c>
      <c r="AS36" s="147">
        <v>0</v>
      </c>
      <c r="AT36" s="147">
        <v>0</v>
      </c>
      <c r="AU36" s="147">
        <v>0</v>
      </c>
      <c r="AV36" s="147">
        <v>0</v>
      </c>
      <c r="AW36" s="147">
        <v>0</v>
      </c>
      <c r="AX36" s="147">
        <v>0</v>
      </c>
      <c r="AY36" s="147">
        <v>0</v>
      </c>
      <c r="AZ36" s="147">
        <v>0</v>
      </c>
    </row>
    <row r="37" spans="1:52">
      <c r="A37" s="158" t="s">
        <v>134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159">
        <v>0</v>
      </c>
      <c r="AC37" s="159">
        <v>0</v>
      </c>
      <c r="AD37" s="159">
        <v>0</v>
      </c>
      <c r="AE37" s="159">
        <v>0</v>
      </c>
      <c r="AF37" s="159">
        <v>0</v>
      </c>
      <c r="AG37" s="159">
        <v>0</v>
      </c>
      <c r="AH37" s="159">
        <v>0</v>
      </c>
      <c r="AI37" s="159">
        <v>0</v>
      </c>
      <c r="AJ37" s="159">
        <v>0</v>
      </c>
      <c r="AK37" s="159">
        <v>0</v>
      </c>
      <c r="AL37" s="159">
        <v>0</v>
      </c>
      <c r="AM37" s="159">
        <v>0</v>
      </c>
      <c r="AN37" s="159">
        <v>0</v>
      </c>
      <c r="AO37" s="159">
        <v>0</v>
      </c>
      <c r="AP37" s="159">
        <v>0</v>
      </c>
      <c r="AQ37" s="159">
        <v>0</v>
      </c>
      <c r="AR37" s="159">
        <v>0</v>
      </c>
      <c r="AS37" s="159">
        <v>0</v>
      </c>
      <c r="AT37" s="159">
        <v>0</v>
      </c>
      <c r="AU37" s="159">
        <v>0</v>
      </c>
      <c r="AV37" s="159">
        <v>0</v>
      </c>
      <c r="AW37" s="159">
        <v>0</v>
      </c>
      <c r="AX37" s="159">
        <v>0</v>
      </c>
      <c r="AY37" s="159">
        <v>0</v>
      </c>
      <c r="AZ37" s="159">
        <v>0</v>
      </c>
    </row>
    <row r="38" spans="1:52">
      <c r="A38" s="160" t="s">
        <v>131</v>
      </c>
      <c r="B38" s="147">
        <v>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7">
        <v>0</v>
      </c>
      <c r="K38" s="147">
        <v>0</v>
      </c>
      <c r="L38" s="147">
        <v>0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47">
        <v>0</v>
      </c>
      <c r="AA38" s="147">
        <v>0</v>
      </c>
      <c r="AB38" s="147">
        <v>0</v>
      </c>
      <c r="AC38" s="147">
        <v>0</v>
      </c>
      <c r="AD38" s="147">
        <v>0</v>
      </c>
      <c r="AE38" s="147">
        <v>0</v>
      </c>
      <c r="AF38" s="147">
        <v>0</v>
      </c>
      <c r="AG38" s="147">
        <v>0</v>
      </c>
      <c r="AH38" s="147">
        <v>0</v>
      </c>
      <c r="AI38" s="147">
        <v>0</v>
      </c>
      <c r="AJ38" s="147">
        <v>0</v>
      </c>
      <c r="AK38" s="147">
        <v>0</v>
      </c>
      <c r="AL38" s="147">
        <v>0</v>
      </c>
      <c r="AM38" s="147">
        <v>0</v>
      </c>
      <c r="AN38" s="147">
        <v>0</v>
      </c>
      <c r="AO38" s="147">
        <v>0</v>
      </c>
      <c r="AP38" s="147">
        <v>0</v>
      </c>
      <c r="AQ38" s="147">
        <v>0</v>
      </c>
      <c r="AR38" s="147">
        <v>0</v>
      </c>
      <c r="AS38" s="147">
        <v>0</v>
      </c>
      <c r="AT38" s="147">
        <v>0</v>
      </c>
      <c r="AU38" s="147">
        <v>0</v>
      </c>
      <c r="AV38" s="147">
        <v>0</v>
      </c>
      <c r="AW38" s="147">
        <v>0</v>
      </c>
      <c r="AX38" s="147">
        <v>0</v>
      </c>
      <c r="AY38" s="147">
        <v>0</v>
      </c>
      <c r="AZ38" s="147">
        <v>0</v>
      </c>
    </row>
    <row r="39" spans="1:52">
      <c r="A39" s="158" t="s">
        <v>135</v>
      </c>
      <c r="B39" s="159">
        <v>0</v>
      </c>
      <c r="C39" s="159">
        <v>0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0</v>
      </c>
      <c r="K39" s="159">
        <v>0</v>
      </c>
      <c r="L39" s="159">
        <v>0</v>
      </c>
      <c r="M39" s="159">
        <v>0</v>
      </c>
      <c r="N39" s="159">
        <v>0</v>
      </c>
      <c r="O39" s="159">
        <v>0</v>
      </c>
      <c r="P39" s="159">
        <v>0</v>
      </c>
      <c r="Q39" s="159">
        <v>0</v>
      </c>
      <c r="R39" s="159">
        <v>12.960008998988849</v>
      </c>
      <c r="S39" s="159">
        <v>27.196000304999686</v>
      </c>
      <c r="T39" s="159">
        <v>42.312882043241011</v>
      </c>
      <c r="U39" s="159">
        <v>58.694689725866937</v>
      </c>
      <c r="V39" s="159">
        <v>76.017657522117673</v>
      </c>
      <c r="W39" s="159">
        <v>94.533199481810669</v>
      </c>
      <c r="X39" s="159">
        <v>114.55200893352875</v>
      </c>
      <c r="Y39" s="159">
        <v>135.42517560365494</v>
      </c>
      <c r="Z39" s="159">
        <v>156.54355284716152</v>
      </c>
      <c r="AA39" s="159">
        <v>177.82146605534709</v>
      </c>
      <c r="AB39" s="159">
        <v>197.7984252588839</v>
      </c>
      <c r="AC39" s="159">
        <v>216.20728437001557</v>
      </c>
      <c r="AD39" s="159">
        <v>233.16699586962429</v>
      </c>
      <c r="AE39" s="159">
        <v>248.86394718385523</v>
      </c>
      <c r="AF39" s="159">
        <v>263.5507095669974</v>
      </c>
      <c r="AG39" s="159">
        <v>277.71074293309977</v>
      </c>
      <c r="AH39" s="159">
        <v>291.80422983913519</v>
      </c>
      <c r="AI39" s="159">
        <v>305.89844795849785</v>
      </c>
      <c r="AJ39" s="159">
        <v>320.15839407020667</v>
      </c>
      <c r="AK39" s="159">
        <v>335.09626275466871</v>
      </c>
      <c r="AL39" s="159">
        <v>350.87071184141763</v>
      </c>
      <c r="AM39" s="159">
        <v>367.54910728340349</v>
      </c>
      <c r="AN39" s="159">
        <v>384.91873942386025</v>
      </c>
      <c r="AO39" s="159">
        <v>402.65347888835362</v>
      </c>
      <c r="AP39" s="159">
        <v>420.47852820309834</v>
      </c>
      <c r="AQ39" s="159">
        <v>438.32420569732039</v>
      </c>
      <c r="AR39" s="159">
        <v>455.93970226964285</v>
      </c>
      <c r="AS39" s="159">
        <v>473.50541417171786</v>
      </c>
      <c r="AT39" s="159">
        <v>491.03249983032265</v>
      </c>
      <c r="AU39" s="159">
        <v>508.65280009687632</v>
      </c>
      <c r="AV39" s="159">
        <v>526.17497592792461</v>
      </c>
      <c r="AW39" s="159">
        <v>543.43883941933484</v>
      </c>
      <c r="AX39" s="159">
        <v>560.39238788296439</v>
      </c>
      <c r="AY39" s="159">
        <v>577.28923327826817</v>
      </c>
      <c r="AZ39" s="159">
        <v>594.15683345475793</v>
      </c>
    </row>
    <row r="40" spans="1:52">
      <c r="A40" s="160" t="s">
        <v>136</v>
      </c>
      <c r="B40" s="147">
        <v>0</v>
      </c>
      <c r="C40" s="147">
        <v>0</v>
      </c>
      <c r="D40" s="147">
        <v>0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0</v>
      </c>
      <c r="R40" s="147">
        <v>12.960008998988849</v>
      </c>
      <c r="S40" s="147">
        <v>27.196000304999686</v>
      </c>
      <c r="T40" s="147">
        <v>42.312882043241011</v>
      </c>
      <c r="U40" s="147">
        <v>58.694689725866937</v>
      </c>
      <c r="V40" s="147">
        <v>76.017657522117673</v>
      </c>
      <c r="W40" s="147">
        <v>94.533199481810669</v>
      </c>
      <c r="X40" s="147">
        <v>114.55200893352875</v>
      </c>
      <c r="Y40" s="147">
        <v>135.42517560365494</v>
      </c>
      <c r="Z40" s="147">
        <v>156.54355284716152</v>
      </c>
      <c r="AA40" s="147">
        <v>177.82146605534709</v>
      </c>
      <c r="AB40" s="147">
        <v>197.7984252588839</v>
      </c>
      <c r="AC40" s="147">
        <v>216.20728437001557</v>
      </c>
      <c r="AD40" s="147">
        <v>233.16699586962429</v>
      </c>
      <c r="AE40" s="147">
        <v>248.86394718385523</v>
      </c>
      <c r="AF40" s="147">
        <v>263.5507095669974</v>
      </c>
      <c r="AG40" s="147">
        <v>277.71074293309977</v>
      </c>
      <c r="AH40" s="147">
        <v>291.80422983913519</v>
      </c>
      <c r="AI40" s="147">
        <v>305.89844795849785</v>
      </c>
      <c r="AJ40" s="147">
        <v>320.15839407020667</v>
      </c>
      <c r="AK40" s="147">
        <v>335.09626275466871</v>
      </c>
      <c r="AL40" s="147">
        <v>350.87071184141763</v>
      </c>
      <c r="AM40" s="147">
        <v>367.54910728340349</v>
      </c>
      <c r="AN40" s="147">
        <v>384.91873942386025</v>
      </c>
      <c r="AO40" s="147">
        <v>402.65347888835362</v>
      </c>
      <c r="AP40" s="147">
        <v>420.47852820309834</v>
      </c>
      <c r="AQ40" s="147">
        <v>438.32420569732039</v>
      </c>
      <c r="AR40" s="147">
        <v>455.93970226964285</v>
      </c>
      <c r="AS40" s="147">
        <v>473.50541417171786</v>
      </c>
      <c r="AT40" s="147">
        <v>491.03249983032265</v>
      </c>
      <c r="AU40" s="147">
        <v>508.65280009687632</v>
      </c>
      <c r="AV40" s="147">
        <v>526.17497592792461</v>
      </c>
      <c r="AW40" s="147">
        <v>543.43883941933484</v>
      </c>
      <c r="AX40" s="147">
        <v>560.39238788296439</v>
      </c>
      <c r="AY40" s="147">
        <v>577.28923327826817</v>
      </c>
      <c r="AZ40" s="147">
        <v>594.15683345475793</v>
      </c>
    </row>
    <row r="41" spans="1:52">
      <c r="A41" s="160" t="s">
        <v>137</v>
      </c>
      <c r="B41" s="147">
        <v>0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47">
        <v>0</v>
      </c>
      <c r="AA41" s="147">
        <v>0</v>
      </c>
      <c r="AB41" s="147">
        <v>0</v>
      </c>
      <c r="AC41" s="147">
        <v>0</v>
      </c>
      <c r="AD41" s="147">
        <v>0</v>
      </c>
      <c r="AE41" s="147">
        <v>0</v>
      </c>
      <c r="AF41" s="147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47">
        <v>0</v>
      </c>
      <c r="AP41" s="147">
        <v>0</v>
      </c>
      <c r="AQ41" s="147">
        <v>0</v>
      </c>
      <c r="AR41" s="147">
        <v>0</v>
      </c>
      <c r="AS41" s="147">
        <v>0</v>
      </c>
      <c r="AT41" s="147">
        <v>0</v>
      </c>
      <c r="AU41" s="147">
        <v>0</v>
      </c>
      <c r="AV41" s="147">
        <v>0</v>
      </c>
      <c r="AW41" s="147">
        <v>0</v>
      </c>
      <c r="AX41" s="147">
        <v>0</v>
      </c>
      <c r="AY41" s="147">
        <v>0</v>
      </c>
      <c r="AZ41" s="147">
        <v>0</v>
      </c>
    </row>
    <row r="42" spans="1:52">
      <c r="A42" s="160" t="s">
        <v>138</v>
      </c>
      <c r="B42" s="147">
        <v>0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47">
        <v>0</v>
      </c>
      <c r="AA42" s="147">
        <v>0</v>
      </c>
      <c r="AB42" s="147">
        <v>0</v>
      </c>
      <c r="AC42" s="147">
        <v>0</v>
      </c>
      <c r="AD42" s="147">
        <v>0</v>
      </c>
      <c r="AE42" s="147">
        <v>0</v>
      </c>
      <c r="AF42" s="147">
        <v>0</v>
      </c>
      <c r="AG42" s="147">
        <v>0</v>
      </c>
      <c r="AH42" s="147">
        <v>0</v>
      </c>
      <c r="AI42" s="147">
        <v>0</v>
      </c>
      <c r="AJ42" s="147">
        <v>0</v>
      </c>
      <c r="AK42" s="147">
        <v>0</v>
      </c>
      <c r="AL42" s="147">
        <v>0</v>
      </c>
      <c r="AM42" s="147">
        <v>0</v>
      </c>
      <c r="AN42" s="147">
        <v>0</v>
      </c>
      <c r="AO42" s="147">
        <v>0</v>
      </c>
      <c r="AP42" s="147">
        <v>0</v>
      </c>
      <c r="AQ42" s="147">
        <v>0</v>
      </c>
      <c r="AR42" s="147">
        <v>0</v>
      </c>
      <c r="AS42" s="147">
        <v>0</v>
      </c>
      <c r="AT42" s="147">
        <v>0</v>
      </c>
      <c r="AU42" s="147">
        <v>0</v>
      </c>
      <c r="AV42" s="147">
        <v>0</v>
      </c>
      <c r="AW42" s="147">
        <v>0</v>
      </c>
      <c r="AX42" s="147">
        <v>0</v>
      </c>
      <c r="AY42" s="147">
        <v>0</v>
      </c>
      <c r="AZ42" s="147">
        <v>0</v>
      </c>
    </row>
    <row r="43" spans="1:52">
      <c r="A43" s="158" t="s">
        <v>139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>
        <v>0</v>
      </c>
      <c r="P43" s="159">
        <v>0</v>
      </c>
      <c r="Q43" s="159">
        <v>0</v>
      </c>
      <c r="R43" s="159">
        <v>0</v>
      </c>
      <c r="S43" s="159">
        <v>0</v>
      </c>
      <c r="T43" s="159">
        <v>0</v>
      </c>
      <c r="U43" s="159">
        <v>0</v>
      </c>
      <c r="V43" s="159">
        <v>0</v>
      </c>
      <c r="W43" s="159">
        <v>0</v>
      </c>
      <c r="X43" s="159">
        <v>0</v>
      </c>
      <c r="Y43" s="159">
        <v>0</v>
      </c>
      <c r="Z43" s="159">
        <v>0</v>
      </c>
      <c r="AA43" s="159">
        <v>0</v>
      </c>
      <c r="AB43" s="159">
        <v>0</v>
      </c>
      <c r="AC43" s="159">
        <v>0</v>
      </c>
      <c r="AD43" s="159">
        <v>0</v>
      </c>
      <c r="AE43" s="159">
        <v>0</v>
      </c>
      <c r="AF43" s="159">
        <v>0</v>
      </c>
      <c r="AG43" s="159">
        <v>0</v>
      </c>
      <c r="AH43" s="159">
        <v>0</v>
      </c>
      <c r="AI43" s="159">
        <v>0</v>
      </c>
      <c r="AJ43" s="159">
        <v>0</v>
      </c>
      <c r="AK43" s="159">
        <v>0</v>
      </c>
      <c r="AL43" s="159">
        <v>0</v>
      </c>
      <c r="AM43" s="159">
        <v>0</v>
      </c>
      <c r="AN43" s="159">
        <v>0</v>
      </c>
      <c r="AO43" s="159">
        <v>0</v>
      </c>
      <c r="AP43" s="159">
        <v>0</v>
      </c>
      <c r="AQ43" s="159">
        <v>0</v>
      </c>
      <c r="AR43" s="159">
        <v>0</v>
      </c>
      <c r="AS43" s="159">
        <v>0</v>
      </c>
      <c r="AT43" s="159">
        <v>0</v>
      </c>
      <c r="AU43" s="159">
        <v>0</v>
      </c>
      <c r="AV43" s="159">
        <v>0</v>
      </c>
      <c r="AW43" s="159">
        <v>0</v>
      </c>
      <c r="AX43" s="159">
        <v>0</v>
      </c>
      <c r="AY43" s="159">
        <v>0</v>
      </c>
      <c r="AZ43" s="159">
        <v>0</v>
      </c>
    </row>
    <row r="44" spans="1:52">
      <c r="A44" s="160" t="s">
        <v>140</v>
      </c>
      <c r="B44" s="147">
        <v>0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47">
        <v>0</v>
      </c>
      <c r="AA44" s="147">
        <v>0</v>
      </c>
      <c r="AB44" s="147">
        <v>0</v>
      </c>
      <c r="AC44" s="147">
        <v>0</v>
      </c>
      <c r="AD44" s="147">
        <v>0</v>
      </c>
      <c r="AE44" s="147">
        <v>0</v>
      </c>
      <c r="AF44" s="147">
        <v>0</v>
      </c>
      <c r="AG44" s="147">
        <v>0</v>
      </c>
      <c r="AH44" s="147">
        <v>0</v>
      </c>
      <c r="AI44" s="147">
        <v>0</v>
      </c>
      <c r="AJ44" s="147">
        <v>0</v>
      </c>
      <c r="AK44" s="147">
        <v>0</v>
      </c>
      <c r="AL44" s="147">
        <v>0</v>
      </c>
      <c r="AM44" s="147">
        <v>0</v>
      </c>
      <c r="AN44" s="147">
        <v>0</v>
      </c>
      <c r="AO44" s="147">
        <v>0</v>
      </c>
      <c r="AP44" s="147">
        <v>0</v>
      </c>
      <c r="AQ44" s="147">
        <v>0</v>
      </c>
      <c r="AR44" s="147">
        <v>0</v>
      </c>
      <c r="AS44" s="147">
        <v>0</v>
      </c>
      <c r="AT44" s="147">
        <v>0</v>
      </c>
      <c r="AU44" s="147">
        <v>0</v>
      </c>
      <c r="AV44" s="147">
        <v>0</v>
      </c>
      <c r="AW44" s="147">
        <v>0</v>
      </c>
      <c r="AX44" s="147">
        <v>0</v>
      </c>
      <c r="AY44" s="147">
        <v>0</v>
      </c>
      <c r="AZ44" s="147">
        <v>0</v>
      </c>
    </row>
    <row r="45" spans="1:52">
      <c r="A45" s="156" t="s">
        <v>68</v>
      </c>
      <c r="B45" s="157">
        <v>172346.78641078164</v>
      </c>
      <c r="C45" s="157">
        <v>174032.29372763255</v>
      </c>
      <c r="D45" s="157">
        <v>176453.51270746603</v>
      </c>
      <c r="E45" s="157">
        <v>175653.48376598803</v>
      </c>
      <c r="F45" s="157">
        <v>177741.72340588708</v>
      </c>
      <c r="G45" s="157">
        <v>175763.71473177869</v>
      </c>
      <c r="H45" s="157">
        <v>179592.38325801439</v>
      </c>
      <c r="I45" s="157">
        <v>180381.09324949971</v>
      </c>
      <c r="J45" s="157">
        <v>178078.93272178559</v>
      </c>
      <c r="K45" s="157">
        <v>177182.98477345271</v>
      </c>
      <c r="L45" s="157">
        <v>173451.3801165311</v>
      </c>
      <c r="M45" s="157">
        <v>171666.88936674764</v>
      </c>
      <c r="N45" s="157">
        <v>167148.65119293367</v>
      </c>
      <c r="O45" s="157">
        <v>165962.15462984296</v>
      </c>
      <c r="P45" s="157">
        <v>170829.46667129631</v>
      </c>
      <c r="Q45" s="157">
        <v>172605.06339857326</v>
      </c>
      <c r="R45" s="157">
        <v>174278.5879848788</v>
      </c>
      <c r="S45" s="157">
        <v>174703.37803662434</v>
      </c>
      <c r="T45" s="157">
        <v>173507.93120544014</v>
      </c>
      <c r="U45" s="157">
        <v>171803.38507091175</v>
      </c>
      <c r="V45" s="157">
        <v>169511.48476481604</v>
      </c>
      <c r="W45" s="157">
        <v>166726.03834781089</v>
      </c>
      <c r="X45" s="157">
        <v>164040.24035069483</v>
      </c>
      <c r="Y45" s="157">
        <v>161113.41460589771</v>
      </c>
      <c r="Z45" s="157">
        <v>158310.28028830313</v>
      </c>
      <c r="AA45" s="157">
        <v>155732.60057108657</v>
      </c>
      <c r="AB45" s="157">
        <v>153512.45773819837</v>
      </c>
      <c r="AC45" s="157">
        <v>151609.47349273143</v>
      </c>
      <c r="AD45" s="157">
        <v>150152.73585460312</v>
      </c>
      <c r="AE45" s="157">
        <v>148892.88252516545</v>
      </c>
      <c r="AF45" s="157">
        <v>147814.40459670866</v>
      </c>
      <c r="AG45" s="157">
        <v>146817.418574215</v>
      </c>
      <c r="AH45" s="157">
        <v>145865.70408859936</v>
      </c>
      <c r="AI45" s="157">
        <v>144897.24633639588</v>
      </c>
      <c r="AJ45" s="157">
        <v>143877.8113541776</v>
      </c>
      <c r="AK45" s="157">
        <v>142813.23260430447</v>
      </c>
      <c r="AL45" s="157">
        <v>141692.43970591627</v>
      </c>
      <c r="AM45" s="157">
        <v>140525.42698999032</v>
      </c>
      <c r="AN45" s="157">
        <v>139304.68253612795</v>
      </c>
      <c r="AO45" s="157">
        <v>138034.24784636931</v>
      </c>
      <c r="AP45" s="157">
        <v>136758.47338661342</v>
      </c>
      <c r="AQ45" s="157">
        <v>135548.6427207677</v>
      </c>
      <c r="AR45" s="157">
        <v>134330.38657135714</v>
      </c>
      <c r="AS45" s="157">
        <v>133127.41277178284</v>
      </c>
      <c r="AT45" s="157">
        <v>131930.50236290114</v>
      </c>
      <c r="AU45" s="157">
        <v>130809.77367857858</v>
      </c>
      <c r="AV45" s="157">
        <v>129722.25613095437</v>
      </c>
      <c r="AW45" s="157">
        <v>128656.04822344305</v>
      </c>
      <c r="AX45" s="157">
        <v>127606.61713932689</v>
      </c>
      <c r="AY45" s="157">
        <v>126605.14198711925</v>
      </c>
      <c r="AZ45" s="157">
        <v>125618.31799352601</v>
      </c>
    </row>
    <row r="46" spans="1:52">
      <c r="A46" s="158" t="s">
        <v>130</v>
      </c>
      <c r="B46" s="159">
        <v>172346.78641078164</v>
      </c>
      <c r="C46" s="159">
        <v>174032.29372763255</v>
      </c>
      <c r="D46" s="159">
        <v>176453.51270746603</v>
      </c>
      <c r="E46" s="159">
        <v>175653.48156389286</v>
      </c>
      <c r="F46" s="159">
        <v>177741.72018458616</v>
      </c>
      <c r="G46" s="159">
        <v>175763.71088949288</v>
      </c>
      <c r="H46" s="159">
        <v>179592.36453304096</v>
      </c>
      <c r="I46" s="159">
        <v>180381.06504695839</v>
      </c>
      <c r="J46" s="159">
        <v>178078.36361544364</v>
      </c>
      <c r="K46" s="159">
        <v>177181.88191569061</v>
      </c>
      <c r="L46" s="159">
        <v>173447.93108584505</v>
      </c>
      <c r="M46" s="159">
        <v>171656.93019884068</v>
      </c>
      <c r="N46" s="159">
        <v>167129.99340507539</v>
      </c>
      <c r="O46" s="159">
        <v>165924.25739194642</v>
      </c>
      <c r="P46" s="159">
        <v>170750.4602112759</v>
      </c>
      <c r="Q46" s="159">
        <v>172466.78270283571</v>
      </c>
      <c r="R46" s="159">
        <v>174059.45589029338</v>
      </c>
      <c r="S46" s="159">
        <v>174393.10521816</v>
      </c>
      <c r="T46" s="159">
        <v>173084.99719928351</v>
      </c>
      <c r="U46" s="159">
        <v>171221.78381800235</v>
      </c>
      <c r="V46" s="159">
        <v>168730.60173408201</v>
      </c>
      <c r="W46" s="159">
        <v>164912.13726909156</v>
      </c>
      <c r="X46" s="159">
        <v>160955.27770127467</v>
      </c>
      <c r="Y46" s="159">
        <v>156486.41131911211</v>
      </c>
      <c r="Z46" s="159">
        <v>152185.44476264782</v>
      </c>
      <c r="AA46" s="159">
        <v>148133.65121425179</v>
      </c>
      <c r="AB46" s="159">
        <v>144581.19690933701</v>
      </c>
      <c r="AC46" s="159">
        <v>141424.72492318254</v>
      </c>
      <c r="AD46" s="159">
        <v>138874.83508361236</v>
      </c>
      <c r="AE46" s="159">
        <v>136621.70245043267</v>
      </c>
      <c r="AF46" s="159">
        <v>134505.71872565168</v>
      </c>
      <c r="AG46" s="159">
        <v>132419.16120436593</v>
      </c>
      <c r="AH46" s="159">
        <v>130288.78471987839</v>
      </c>
      <c r="AI46" s="159">
        <v>128066.54304605418</v>
      </c>
      <c r="AJ46" s="159">
        <v>125701.47075021877</v>
      </c>
      <c r="AK46" s="159">
        <v>123191.83343126255</v>
      </c>
      <c r="AL46" s="159">
        <v>120531.25732425106</v>
      </c>
      <c r="AM46" s="159">
        <v>117744.4612252535</v>
      </c>
      <c r="AN46" s="159">
        <v>114852.01475116421</v>
      </c>
      <c r="AO46" s="159">
        <v>111893.8303148007</v>
      </c>
      <c r="AP46" s="159">
        <v>108926.15328536739</v>
      </c>
      <c r="AQ46" s="159">
        <v>106043.47042523517</v>
      </c>
      <c r="AR46" s="159">
        <v>103221.22448769301</v>
      </c>
      <c r="AS46" s="159">
        <v>100508.40213036563</v>
      </c>
      <c r="AT46" s="159">
        <v>97893.162664310759</v>
      </c>
      <c r="AU46" s="159">
        <v>95451.034393305265</v>
      </c>
      <c r="AV46" s="159">
        <v>93149.059914012425</v>
      </c>
      <c r="AW46" s="159">
        <v>90990.809281967493</v>
      </c>
      <c r="AX46" s="159">
        <v>88964.571906912039</v>
      </c>
      <c r="AY46" s="159">
        <v>87081.515717319387</v>
      </c>
      <c r="AZ46" s="159">
        <v>85301.183684451607</v>
      </c>
    </row>
    <row r="47" spans="1:52">
      <c r="A47" s="160" t="s">
        <v>141</v>
      </c>
      <c r="B47" s="147">
        <v>3506.1885406744727</v>
      </c>
      <c r="C47" s="147">
        <v>3683.29043583865</v>
      </c>
      <c r="D47" s="147">
        <v>3890.7813378649034</v>
      </c>
      <c r="E47" s="147">
        <v>4027.2907528823803</v>
      </c>
      <c r="F47" s="147">
        <v>4342.710378933426</v>
      </c>
      <c r="G47" s="147">
        <v>4474.428206088518</v>
      </c>
      <c r="H47" s="147">
        <v>4616.0616358767738</v>
      </c>
      <c r="I47" s="147">
        <v>4572.7377087843925</v>
      </c>
      <c r="J47" s="147">
        <v>4715.5735441137276</v>
      </c>
      <c r="K47" s="147">
        <v>4951.7865413812506</v>
      </c>
      <c r="L47" s="147">
        <v>4990.9702053393121</v>
      </c>
      <c r="M47" s="147">
        <v>5187.8521779624316</v>
      </c>
      <c r="N47" s="147">
        <v>5162.358709835853</v>
      </c>
      <c r="O47" s="147">
        <v>5477.2433095522201</v>
      </c>
      <c r="P47" s="147">
        <v>5524.0880805934867</v>
      </c>
      <c r="Q47" s="147">
        <v>5582.5750553734015</v>
      </c>
      <c r="R47" s="147">
        <v>5760.765134274342</v>
      </c>
      <c r="S47" s="147">
        <v>5838.5072230519645</v>
      </c>
      <c r="T47" s="147">
        <v>5758.0316241153132</v>
      </c>
      <c r="U47" s="147">
        <v>5656.8376989863154</v>
      </c>
      <c r="V47" s="147">
        <v>5541.4517209443266</v>
      </c>
      <c r="W47" s="147">
        <v>5351.9815190773124</v>
      </c>
      <c r="X47" s="147">
        <v>5182.8465573304675</v>
      </c>
      <c r="Y47" s="147">
        <v>5003.1471853360054</v>
      </c>
      <c r="Z47" s="147">
        <v>4849.7225834425435</v>
      </c>
      <c r="AA47" s="147">
        <v>4726.3930188791619</v>
      </c>
      <c r="AB47" s="147">
        <v>4635.0226076881399</v>
      </c>
      <c r="AC47" s="147">
        <v>4564.4757502449693</v>
      </c>
      <c r="AD47" s="147">
        <v>4534.3744327400345</v>
      </c>
      <c r="AE47" s="147">
        <v>4516.6603331749875</v>
      </c>
      <c r="AF47" s="147">
        <v>4499.194385829267</v>
      </c>
      <c r="AG47" s="147">
        <v>4478.9936452205011</v>
      </c>
      <c r="AH47" s="147">
        <v>4454.1964131487703</v>
      </c>
      <c r="AI47" s="147">
        <v>4423.5143137486748</v>
      </c>
      <c r="AJ47" s="147">
        <v>4386.6609069387541</v>
      </c>
      <c r="AK47" s="147">
        <v>4341.3047070517669</v>
      </c>
      <c r="AL47" s="147">
        <v>4287.6421365226734</v>
      </c>
      <c r="AM47" s="147">
        <v>4224.1099109926918</v>
      </c>
      <c r="AN47" s="147">
        <v>4152.5825053326098</v>
      </c>
      <c r="AO47" s="147">
        <v>4072.6810640217686</v>
      </c>
      <c r="AP47" s="147">
        <v>3987.4901580692062</v>
      </c>
      <c r="AQ47" s="147">
        <v>3899.7606797106537</v>
      </c>
      <c r="AR47" s="147">
        <v>3809.6344444859883</v>
      </c>
      <c r="AS47" s="147">
        <v>3718.1501053336879</v>
      </c>
      <c r="AT47" s="147">
        <v>3626.653406062288</v>
      </c>
      <c r="AU47" s="147">
        <v>3537.2395577418552</v>
      </c>
      <c r="AV47" s="147">
        <v>3450.1893471386693</v>
      </c>
      <c r="AW47" s="147">
        <v>3365.2662168925171</v>
      </c>
      <c r="AX47" s="147">
        <v>3283.5304781666218</v>
      </c>
      <c r="AY47" s="147">
        <v>3204.2709334230212</v>
      </c>
      <c r="AZ47" s="147">
        <v>3126.8951622220748</v>
      </c>
    </row>
    <row r="48" spans="1:52">
      <c r="A48" s="160" t="s">
        <v>131</v>
      </c>
      <c r="B48" s="147">
        <v>125389.6340530934</v>
      </c>
      <c r="C48" s="147">
        <v>123248.67026713984</v>
      </c>
      <c r="D48" s="147">
        <v>121584.84868621046</v>
      </c>
      <c r="E48" s="147">
        <v>116822.70988568879</v>
      </c>
      <c r="F48" s="147">
        <v>113280.59918718158</v>
      </c>
      <c r="G48" s="147">
        <v>108229.3331328389</v>
      </c>
      <c r="H48" s="147">
        <v>104942.93215598348</v>
      </c>
      <c r="I48" s="147">
        <v>101749.60445926531</v>
      </c>
      <c r="J48" s="147">
        <v>96708.929839067569</v>
      </c>
      <c r="K48" s="147">
        <v>93136.989185508603</v>
      </c>
      <c r="L48" s="147">
        <v>88083.487614610392</v>
      </c>
      <c r="M48" s="147">
        <v>84450.25225804231</v>
      </c>
      <c r="N48" s="147">
        <v>78759.727175049542</v>
      </c>
      <c r="O48" s="147">
        <v>75975.142802711198</v>
      </c>
      <c r="P48" s="147">
        <v>75700.651547209229</v>
      </c>
      <c r="Q48" s="147">
        <v>74177.437581914812</v>
      </c>
      <c r="R48" s="147">
        <v>73886.768087387914</v>
      </c>
      <c r="S48" s="147">
        <v>73167.675459492253</v>
      </c>
      <c r="T48" s="147">
        <v>71779.30774669339</v>
      </c>
      <c r="U48" s="147">
        <v>70306.290703429608</v>
      </c>
      <c r="V48" s="147">
        <v>68750.241073102283</v>
      </c>
      <c r="W48" s="147">
        <v>66949.005478534993</v>
      </c>
      <c r="X48" s="147">
        <v>65231.730020982221</v>
      </c>
      <c r="Y48" s="147">
        <v>63473.648895447928</v>
      </c>
      <c r="Z48" s="147">
        <v>61931.791885203886</v>
      </c>
      <c r="AA48" s="147">
        <v>60611.478092395744</v>
      </c>
      <c r="AB48" s="147">
        <v>59566.045423382973</v>
      </c>
      <c r="AC48" s="147">
        <v>58711.895012276545</v>
      </c>
      <c r="AD48" s="147">
        <v>58085.747381499401</v>
      </c>
      <c r="AE48" s="147">
        <v>57549.201301133908</v>
      </c>
      <c r="AF48" s="147">
        <v>57021.27267423609</v>
      </c>
      <c r="AG48" s="147">
        <v>56445.851014947737</v>
      </c>
      <c r="AH48" s="147">
        <v>55780.59278123</v>
      </c>
      <c r="AI48" s="147">
        <v>55013.239716187323</v>
      </c>
      <c r="AJ48" s="147">
        <v>54128.655515155107</v>
      </c>
      <c r="AK48" s="147">
        <v>53142.532003913569</v>
      </c>
      <c r="AL48" s="147">
        <v>52063.227002545063</v>
      </c>
      <c r="AM48" s="147">
        <v>50915.229800292866</v>
      </c>
      <c r="AN48" s="147">
        <v>49712.773411908849</v>
      </c>
      <c r="AO48" s="147">
        <v>48477.813446574772</v>
      </c>
      <c r="AP48" s="147">
        <v>47234.745750631664</v>
      </c>
      <c r="AQ48" s="147">
        <v>46026.675528074156</v>
      </c>
      <c r="AR48" s="147">
        <v>44841.457095906917</v>
      </c>
      <c r="AS48" s="147">
        <v>43700.816278830243</v>
      </c>
      <c r="AT48" s="147">
        <v>42595.883255392189</v>
      </c>
      <c r="AU48" s="147">
        <v>41561.154720805607</v>
      </c>
      <c r="AV48" s="147">
        <v>40580.254337595361</v>
      </c>
      <c r="AW48" s="147">
        <v>39651.619314808435</v>
      </c>
      <c r="AX48" s="147">
        <v>38765.954068427869</v>
      </c>
      <c r="AY48" s="147">
        <v>37930.172544480549</v>
      </c>
      <c r="AZ48" s="147">
        <v>37123.458587315035</v>
      </c>
    </row>
    <row r="49" spans="1:52">
      <c r="A49" s="160" t="s">
        <v>142</v>
      </c>
      <c r="B49" s="147">
        <v>299.23503055384811</v>
      </c>
      <c r="C49" s="147">
        <v>343.43232990593089</v>
      </c>
      <c r="D49" s="147">
        <v>342.02039718767554</v>
      </c>
      <c r="E49" s="147">
        <v>334.43855311542677</v>
      </c>
      <c r="F49" s="147">
        <v>347.08291092452572</v>
      </c>
      <c r="G49" s="147">
        <v>420.67141840681603</v>
      </c>
      <c r="H49" s="147">
        <v>477.0840985295909</v>
      </c>
      <c r="I49" s="147">
        <v>532.35946755085251</v>
      </c>
      <c r="J49" s="147">
        <v>580.43447128267076</v>
      </c>
      <c r="K49" s="147">
        <v>662.11523840298821</v>
      </c>
      <c r="L49" s="147">
        <v>754.91062924566916</v>
      </c>
      <c r="M49" s="147">
        <v>784.84505383331987</v>
      </c>
      <c r="N49" s="147">
        <v>847.69175586334347</v>
      </c>
      <c r="O49" s="147">
        <v>917.66373947233069</v>
      </c>
      <c r="P49" s="147">
        <v>994.48404446496545</v>
      </c>
      <c r="Q49" s="147">
        <v>1032.8177560763652</v>
      </c>
      <c r="R49" s="147">
        <v>1050.8965868236796</v>
      </c>
      <c r="S49" s="147">
        <v>1064.8717048394481</v>
      </c>
      <c r="T49" s="147">
        <v>1075.7364777732967</v>
      </c>
      <c r="U49" s="147">
        <v>1086.4894895315247</v>
      </c>
      <c r="V49" s="147">
        <v>1098.8040265660136</v>
      </c>
      <c r="W49" s="147">
        <v>1098.3527761500875</v>
      </c>
      <c r="X49" s="147">
        <v>1109.4930833767264</v>
      </c>
      <c r="Y49" s="147">
        <v>1121.8430821070422</v>
      </c>
      <c r="Z49" s="147">
        <v>1142.8238759266624</v>
      </c>
      <c r="AA49" s="147">
        <v>1172.8353291121732</v>
      </c>
      <c r="AB49" s="147">
        <v>1215.0432873772709</v>
      </c>
      <c r="AC49" s="147">
        <v>1267.7820852824923</v>
      </c>
      <c r="AD49" s="147">
        <v>1334.8362325203432</v>
      </c>
      <c r="AE49" s="147">
        <v>1408.4484547138488</v>
      </c>
      <c r="AF49" s="147">
        <v>1486.5367832636971</v>
      </c>
      <c r="AG49" s="147">
        <v>1569.2513644663591</v>
      </c>
      <c r="AH49" s="147">
        <v>1655.0699040960149</v>
      </c>
      <c r="AI49" s="147">
        <v>1743.7229729147075</v>
      </c>
      <c r="AJ49" s="147">
        <v>1833.5274956609323</v>
      </c>
      <c r="AK49" s="147">
        <v>1923.8886178454791</v>
      </c>
      <c r="AL49" s="147">
        <v>2013.2753325431256</v>
      </c>
      <c r="AM49" s="147">
        <v>2101.6611049916187</v>
      </c>
      <c r="AN49" s="147">
        <v>2188.2912290360846</v>
      </c>
      <c r="AO49" s="147">
        <v>2273.5114856607856</v>
      </c>
      <c r="AP49" s="147">
        <v>2358.2989610499749</v>
      </c>
      <c r="AQ49" s="147">
        <v>2443.0024134856826</v>
      </c>
      <c r="AR49" s="147">
        <v>2527.7008314564996</v>
      </c>
      <c r="AS49" s="147">
        <v>2613.6084369053206</v>
      </c>
      <c r="AT49" s="147">
        <v>2700.2619188134986</v>
      </c>
      <c r="AU49" s="147">
        <v>2789.1229231541993</v>
      </c>
      <c r="AV49" s="147">
        <v>2879.1560857013492</v>
      </c>
      <c r="AW49" s="147">
        <v>2971.5052466589455</v>
      </c>
      <c r="AX49" s="147">
        <v>3065.6365614391857</v>
      </c>
      <c r="AY49" s="147">
        <v>3162.3279369139259</v>
      </c>
      <c r="AZ49" s="147">
        <v>3259.6056194148996</v>
      </c>
    </row>
    <row r="50" spans="1:52">
      <c r="A50" s="160" t="s">
        <v>143</v>
      </c>
      <c r="B50" s="147">
        <v>0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1.6924480516231157</v>
      </c>
      <c r="S50" s="147">
        <v>3.8357834838986213</v>
      </c>
      <c r="T50" s="147">
        <v>6.5516450905755601</v>
      </c>
      <c r="U50" s="147">
        <v>9.9613888904358951</v>
      </c>
      <c r="V50" s="147">
        <v>14.151724444143092</v>
      </c>
      <c r="W50" s="147">
        <v>22.21693566430022</v>
      </c>
      <c r="X50" s="147">
        <v>31.44198976512352</v>
      </c>
      <c r="Y50" s="147">
        <v>41.907057704683503</v>
      </c>
      <c r="Z50" s="147">
        <v>53.164565441395084</v>
      </c>
      <c r="AA50" s="147">
        <v>65.288108595822763</v>
      </c>
      <c r="AB50" s="147">
        <v>77.850059329568253</v>
      </c>
      <c r="AC50" s="147">
        <v>91.080092025995825</v>
      </c>
      <c r="AD50" s="147">
        <v>104.70864664769857</v>
      </c>
      <c r="AE50" s="147">
        <v>118.88451909437664</v>
      </c>
      <c r="AF50" s="147">
        <v>134.50157955907883</v>
      </c>
      <c r="AG50" s="147">
        <v>151.61258212339084</v>
      </c>
      <c r="AH50" s="147">
        <v>170.40213970170234</v>
      </c>
      <c r="AI50" s="147">
        <v>191.12932947094785</v>
      </c>
      <c r="AJ50" s="147">
        <v>213.90278181130432</v>
      </c>
      <c r="AK50" s="147">
        <v>238.87964218055785</v>
      </c>
      <c r="AL50" s="147">
        <v>266.17484809863498</v>
      </c>
      <c r="AM50" s="147">
        <v>295.93787793133686</v>
      </c>
      <c r="AN50" s="147">
        <v>328.27692727103448</v>
      </c>
      <c r="AO50" s="147">
        <v>363.36083016115015</v>
      </c>
      <c r="AP50" s="147">
        <v>401.43083871661804</v>
      </c>
      <c r="AQ50" s="147">
        <v>442.92666216835124</v>
      </c>
      <c r="AR50" s="147">
        <v>487.73081456350707</v>
      </c>
      <c r="AS50" s="147">
        <v>536.08098671513142</v>
      </c>
      <c r="AT50" s="147">
        <v>587.81418976729526</v>
      </c>
      <c r="AU50" s="147">
        <v>643.45539900390668</v>
      </c>
      <c r="AV50" s="147">
        <v>702.63017794173243</v>
      </c>
      <c r="AW50" s="147">
        <v>765.37355979281267</v>
      </c>
      <c r="AX50" s="147">
        <v>831.52195650526403</v>
      </c>
      <c r="AY50" s="147">
        <v>901.23405836617792</v>
      </c>
      <c r="AZ50" s="147">
        <v>973.92278193287177</v>
      </c>
    </row>
    <row r="51" spans="1:52">
      <c r="A51" s="160" t="s">
        <v>132</v>
      </c>
      <c r="B51" s="147">
        <v>43151.728786459928</v>
      </c>
      <c r="C51" s="147">
        <v>46756.900694748154</v>
      </c>
      <c r="D51" s="147">
        <v>50635.862286203002</v>
      </c>
      <c r="E51" s="147">
        <v>54469.042372206248</v>
      </c>
      <c r="F51" s="147">
        <v>59771.327707546625</v>
      </c>
      <c r="G51" s="147">
        <v>62639.278132158652</v>
      </c>
      <c r="H51" s="147">
        <v>69556.286642651117</v>
      </c>
      <c r="I51" s="147">
        <v>73526.363411357845</v>
      </c>
      <c r="J51" s="147">
        <v>76073.425760979662</v>
      </c>
      <c r="K51" s="147">
        <v>78430.990950397783</v>
      </c>
      <c r="L51" s="147">
        <v>79618.562636649673</v>
      </c>
      <c r="M51" s="147">
        <v>81233.980709002644</v>
      </c>
      <c r="N51" s="147">
        <v>82360.215764326669</v>
      </c>
      <c r="O51" s="147">
        <v>83554.207540210671</v>
      </c>
      <c r="P51" s="147">
        <v>88531.236539008241</v>
      </c>
      <c r="Q51" s="147">
        <v>91673.952309471148</v>
      </c>
      <c r="R51" s="147">
        <v>93359.319185494838</v>
      </c>
      <c r="S51" s="147">
        <v>94318.180364730259</v>
      </c>
      <c r="T51" s="147">
        <v>94465.307450314169</v>
      </c>
      <c r="U51" s="147">
        <v>94162.102444751756</v>
      </c>
      <c r="V51" s="147">
        <v>93325.795219761872</v>
      </c>
      <c r="W51" s="147">
        <v>91490.346699205547</v>
      </c>
      <c r="X51" s="147">
        <v>89399.429138315521</v>
      </c>
      <c r="Y51" s="147">
        <v>86845.393511927672</v>
      </c>
      <c r="Z51" s="147">
        <v>84207.292744353996</v>
      </c>
      <c r="AA51" s="147">
        <v>81556.777431508366</v>
      </c>
      <c r="AB51" s="147">
        <v>79086.057975360745</v>
      </c>
      <c r="AC51" s="147">
        <v>76787.92470570447</v>
      </c>
      <c r="AD51" s="147">
        <v>74813.08911728466</v>
      </c>
      <c r="AE51" s="147">
        <v>73025.764442771906</v>
      </c>
      <c r="AF51" s="147">
        <v>71360.610126743297</v>
      </c>
      <c r="AG51" s="147">
        <v>69768.729949740416</v>
      </c>
      <c r="AH51" s="147">
        <v>68222.353022409181</v>
      </c>
      <c r="AI51" s="147">
        <v>66686.889595494722</v>
      </c>
      <c r="AJ51" s="147">
        <v>65128.241567426434</v>
      </c>
      <c r="AK51" s="147">
        <v>63531.592583248064</v>
      </c>
      <c r="AL51" s="147">
        <v>61883.221118099253</v>
      </c>
      <c r="AM51" s="147">
        <v>60184.551465382152</v>
      </c>
      <c r="AN51" s="147">
        <v>58440.335285245048</v>
      </c>
      <c r="AO51" s="147">
        <v>56668.00242560522</v>
      </c>
      <c r="AP51" s="147">
        <v>54894.49181009458</v>
      </c>
      <c r="AQ51" s="147">
        <v>53166.95952190613</v>
      </c>
      <c r="AR51" s="147">
        <v>51472.004884002556</v>
      </c>
      <c r="AS51" s="147">
        <v>49833.415698290897</v>
      </c>
      <c r="AT51" s="147">
        <v>48246.184627056718</v>
      </c>
      <c r="AU51" s="147">
        <v>46745.803889295268</v>
      </c>
      <c r="AV51" s="147">
        <v>45315.08349789105</v>
      </c>
      <c r="AW51" s="147">
        <v>43956.599928072072</v>
      </c>
      <c r="AX51" s="147">
        <v>42665.397401879149</v>
      </c>
      <c r="AY51" s="147">
        <v>41443.81002758009</v>
      </c>
      <c r="AZ51" s="147">
        <v>40273.404116685349</v>
      </c>
    </row>
    <row r="52" spans="1:52">
      <c r="A52" s="160" t="s">
        <v>133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1.4448260976229959E-2</v>
      </c>
      <c r="S52" s="147">
        <v>3.4682562201932415E-2</v>
      </c>
      <c r="T52" s="147">
        <v>6.2255296746946361E-2</v>
      </c>
      <c r="U52" s="147">
        <v>0.10209241270388573</v>
      </c>
      <c r="V52" s="147">
        <v>0.15796926335886713</v>
      </c>
      <c r="W52" s="147">
        <v>0.23386045933804583</v>
      </c>
      <c r="X52" s="147">
        <v>0.33691150462859154</v>
      </c>
      <c r="Y52" s="147">
        <v>0.47158658876846865</v>
      </c>
      <c r="Z52" s="147">
        <v>0.64910827934376647</v>
      </c>
      <c r="AA52" s="147">
        <v>0.87923376051692026</v>
      </c>
      <c r="AB52" s="147">
        <v>1.1775561983098501</v>
      </c>
      <c r="AC52" s="147">
        <v>1.5672776480636894</v>
      </c>
      <c r="AD52" s="147">
        <v>2.0792729202163813</v>
      </c>
      <c r="AE52" s="147">
        <v>2.7433995436471128</v>
      </c>
      <c r="AF52" s="147">
        <v>3.6031760202676604</v>
      </c>
      <c r="AG52" s="147">
        <v>4.722647867551367</v>
      </c>
      <c r="AH52" s="147">
        <v>6.1704592927184718</v>
      </c>
      <c r="AI52" s="147">
        <v>8.0471182378141606</v>
      </c>
      <c r="AJ52" s="147">
        <v>10.482483226233311</v>
      </c>
      <c r="AK52" s="147">
        <v>13.635877023122395</v>
      </c>
      <c r="AL52" s="147">
        <v>17.716886442296428</v>
      </c>
      <c r="AM52" s="147">
        <v>22.971065662836562</v>
      </c>
      <c r="AN52" s="147">
        <v>29.755392370590855</v>
      </c>
      <c r="AO52" s="147">
        <v>38.461062777007925</v>
      </c>
      <c r="AP52" s="147">
        <v>49.695766805355035</v>
      </c>
      <c r="AQ52" s="147">
        <v>64.145619890182502</v>
      </c>
      <c r="AR52" s="147">
        <v>82.696417277527175</v>
      </c>
      <c r="AS52" s="147">
        <v>106.33062429035476</v>
      </c>
      <c r="AT52" s="147">
        <v>136.36526721878079</v>
      </c>
      <c r="AU52" s="147">
        <v>174.25790330442601</v>
      </c>
      <c r="AV52" s="147">
        <v>221.74646774425935</v>
      </c>
      <c r="AW52" s="147">
        <v>280.4450157427043</v>
      </c>
      <c r="AX52" s="147">
        <v>352.5314404939586</v>
      </c>
      <c r="AY52" s="147">
        <v>439.70021655562471</v>
      </c>
      <c r="AZ52" s="147">
        <v>543.89741688137019</v>
      </c>
    </row>
    <row r="53" spans="1:52">
      <c r="A53" s="160" t="s">
        <v>144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0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47">
        <v>0</v>
      </c>
      <c r="AA53" s="147">
        <v>0</v>
      </c>
      <c r="AB53" s="147">
        <v>0</v>
      </c>
      <c r="AC53" s="147">
        <v>0</v>
      </c>
      <c r="AD53" s="147">
        <v>0</v>
      </c>
      <c r="AE53" s="147">
        <v>0</v>
      </c>
      <c r="AF53" s="147">
        <v>0</v>
      </c>
      <c r="AG53" s="147">
        <v>0</v>
      </c>
      <c r="AH53" s="147">
        <v>0</v>
      </c>
      <c r="AI53" s="147">
        <v>0</v>
      </c>
      <c r="AJ53" s="147">
        <v>0</v>
      </c>
      <c r="AK53" s="147">
        <v>0</v>
      </c>
      <c r="AL53" s="147">
        <v>0</v>
      </c>
      <c r="AM53" s="147">
        <v>0</v>
      </c>
      <c r="AN53" s="147">
        <v>0</v>
      </c>
      <c r="AO53" s="147">
        <v>0</v>
      </c>
      <c r="AP53" s="147">
        <v>0</v>
      </c>
      <c r="AQ53" s="147">
        <v>0</v>
      </c>
      <c r="AR53" s="147">
        <v>0</v>
      </c>
      <c r="AS53" s="147">
        <v>0</v>
      </c>
      <c r="AT53" s="147">
        <v>0</v>
      </c>
      <c r="AU53" s="147">
        <v>0</v>
      </c>
      <c r="AV53" s="147">
        <v>0</v>
      </c>
      <c r="AW53" s="147">
        <v>0</v>
      </c>
      <c r="AX53" s="147">
        <v>0</v>
      </c>
      <c r="AY53" s="147">
        <v>0</v>
      </c>
      <c r="AZ53" s="147">
        <v>0</v>
      </c>
    </row>
    <row r="54" spans="1:52" hidden="1">
      <c r="A54" s="158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</row>
    <row r="55" spans="1:52" hidden="1">
      <c r="A55" s="160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 hidden="1">
      <c r="A56" s="160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 hidden="1">
      <c r="A57" s="160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 hidden="1">
      <c r="A58" s="160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 hidden="1">
      <c r="A59" s="160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 hidden="1">
      <c r="A60" s="160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 hidden="1">
      <c r="A61" s="160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>
      <c r="A62" s="158" t="s">
        <v>134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5.9276321964806887E-2</v>
      </c>
      <c r="K62" s="159">
        <v>7.5172790844974136E-2</v>
      </c>
      <c r="L62" s="159">
        <v>0.19764750557525032</v>
      </c>
      <c r="M62" s="159">
        <v>0.27745103694537565</v>
      </c>
      <c r="N62" s="159">
        <v>2.8591441920246354</v>
      </c>
      <c r="O62" s="159">
        <v>11.711900577874051</v>
      </c>
      <c r="P62" s="159">
        <v>37.761783117924743</v>
      </c>
      <c r="Q62" s="159">
        <v>74.131558876047691</v>
      </c>
      <c r="R62" s="159">
        <v>117.18988340411167</v>
      </c>
      <c r="S62" s="159">
        <v>167.09806808285316</v>
      </c>
      <c r="T62" s="159">
        <v>224.41566659688962</v>
      </c>
      <c r="U62" s="159">
        <v>303.22082390450163</v>
      </c>
      <c r="V62" s="159">
        <v>402.74366778196776</v>
      </c>
      <c r="W62" s="159">
        <v>695.99022569916815</v>
      </c>
      <c r="X62" s="159">
        <v>1082.8535571546436</v>
      </c>
      <c r="Y62" s="159">
        <v>1564.1674595381637</v>
      </c>
      <c r="Z62" s="159">
        <v>2084.9776732419054</v>
      </c>
      <c r="AA62" s="159">
        <v>2638.1523373194655</v>
      </c>
      <c r="AB62" s="159">
        <v>3187.369418417496</v>
      </c>
      <c r="AC62" s="159">
        <v>3738.7587701079469</v>
      </c>
      <c r="AD62" s="159">
        <v>4269.3336060328193</v>
      </c>
      <c r="AE62" s="159">
        <v>4780.5978922399663</v>
      </c>
      <c r="AF62" s="159">
        <v>5304.5678648453268</v>
      </c>
      <c r="AG62" s="159">
        <v>5835.5841620822002</v>
      </c>
      <c r="AH62" s="159">
        <v>6381.7560811245567</v>
      </c>
      <c r="AI62" s="159">
        <v>6935.5251036334903</v>
      </c>
      <c r="AJ62" s="159">
        <v>7498.7753707523107</v>
      </c>
      <c r="AK62" s="159">
        <v>8066.9072122389734</v>
      </c>
      <c r="AL62" s="159">
        <v>8632.4591753312598</v>
      </c>
      <c r="AM62" s="159">
        <v>9186.2353011520336</v>
      </c>
      <c r="AN62" s="159">
        <v>9715.0028824109068</v>
      </c>
      <c r="AO62" s="159">
        <v>10205.73697102008</v>
      </c>
      <c r="AP62" s="159">
        <v>10648.722010748148</v>
      </c>
      <c r="AQ62" s="159">
        <v>11032.97315489929</v>
      </c>
      <c r="AR62" s="159">
        <v>11338.419580313528</v>
      </c>
      <c r="AS62" s="159">
        <v>11558.436956111225</v>
      </c>
      <c r="AT62" s="159">
        <v>11690.551139895904</v>
      </c>
      <c r="AU62" s="159">
        <v>11738.904570486298</v>
      </c>
      <c r="AV62" s="159">
        <v>11702.222979367103</v>
      </c>
      <c r="AW62" s="159">
        <v>11584.184165026063</v>
      </c>
      <c r="AX62" s="159">
        <v>11389.257338537946</v>
      </c>
      <c r="AY62" s="159">
        <v>11133.234809993219</v>
      </c>
      <c r="AZ62" s="159">
        <v>10825.86977848371</v>
      </c>
    </row>
    <row r="63" spans="1:52">
      <c r="A63" s="160" t="s">
        <v>141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47">
        <v>0</v>
      </c>
      <c r="AA63" s="147">
        <v>0</v>
      </c>
      <c r="AB63" s="147">
        <v>0</v>
      </c>
      <c r="AC63" s="147">
        <v>0</v>
      </c>
      <c r="AD63" s="147">
        <v>0</v>
      </c>
      <c r="AE63" s="147">
        <v>0</v>
      </c>
      <c r="AF63" s="147">
        <v>0</v>
      </c>
      <c r="AG63" s="147">
        <v>0</v>
      </c>
      <c r="AH63" s="147">
        <v>0</v>
      </c>
      <c r="AI63" s="147">
        <v>0</v>
      </c>
      <c r="AJ63" s="147">
        <v>0</v>
      </c>
      <c r="AK63" s="147">
        <v>0</v>
      </c>
      <c r="AL63" s="147">
        <v>0</v>
      </c>
      <c r="AM63" s="147">
        <v>0</v>
      </c>
      <c r="AN63" s="147">
        <v>0</v>
      </c>
      <c r="AO63" s="147">
        <v>0</v>
      </c>
      <c r="AP63" s="147">
        <v>0</v>
      </c>
      <c r="AQ63" s="147">
        <v>0</v>
      </c>
      <c r="AR63" s="147">
        <v>0</v>
      </c>
      <c r="AS63" s="147">
        <v>0</v>
      </c>
      <c r="AT63" s="147">
        <v>0</v>
      </c>
      <c r="AU63" s="147">
        <v>0</v>
      </c>
      <c r="AV63" s="147">
        <v>0</v>
      </c>
      <c r="AW63" s="147">
        <v>0</v>
      </c>
      <c r="AX63" s="147">
        <v>0</v>
      </c>
      <c r="AY63" s="147">
        <v>0</v>
      </c>
      <c r="AZ63" s="147">
        <v>0</v>
      </c>
    </row>
    <row r="64" spans="1:52">
      <c r="A64" s="160" t="s">
        <v>131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5.9276321964806887E-2</v>
      </c>
      <c r="K64" s="147">
        <v>7.5172790844974136E-2</v>
      </c>
      <c r="L64" s="147">
        <v>0.19764750557525032</v>
      </c>
      <c r="M64" s="147">
        <v>0.27745103694537565</v>
      </c>
      <c r="N64" s="147">
        <v>2.8591441920246354</v>
      </c>
      <c r="O64" s="147">
        <v>11.711900577874051</v>
      </c>
      <c r="P64" s="147">
        <v>37.761783117924743</v>
      </c>
      <c r="Q64" s="147">
        <v>74.131558876047691</v>
      </c>
      <c r="R64" s="147">
        <v>117.18988340411167</v>
      </c>
      <c r="S64" s="147">
        <v>167.09806808285316</v>
      </c>
      <c r="T64" s="147">
        <v>224.41566659688962</v>
      </c>
      <c r="U64" s="147">
        <v>303.22082390450163</v>
      </c>
      <c r="V64" s="147">
        <v>402.74366778196776</v>
      </c>
      <c r="W64" s="147">
        <v>695.98944830610947</v>
      </c>
      <c r="X64" s="147">
        <v>1082.8516033082965</v>
      </c>
      <c r="Y64" s="147">
        <v>1564.1640000634782</v>
      </c>
      <c r="Z64" s="147">
        <v>2084.9722856811409</v>
      </c>
      <c r="AA64" s="147">
        <v>2638.1450229628545</v>
      </c>
      <c r="AB64" s="147">
        <v>3187.3601792686968</v>
      </c>
      <c r="AC64" s="147">
        <v>3738.7476175714228</v>
      </c>
      <c r="AD64" s="147">
        <v>4269.3205613686914</v>
      </c>
      <c r="AE64" s="147">
        <v>4780.5829910315933</v>
      </c>
      <c r="AF64" s="147">
        <v>5304.5508344846785</v>
      </c>
      <c r="AG64" s="147">
        <v>5835.564687591419</v>
      </c>
      <c r="AH64" s="147">
        <v>6381.734216347344</v>
      </c>
      <c r="AI64" s="147">
        <v>6935.5001501070919</v>
      </c>
      <c r="AJ64" s="147">
        <v>7498.7474151484175</v>
      </c>
      <c r="AK64" s="147">
        <v>8066.8759984300714</v>
      </c>
      <c r="AL64" s="147">
        <v>8632.4247923075109</v>
      </c>
      <c r="AM64" s="147">
        <v>9186.1978335129006</v>
      </c>
      <c r="AN64" s="147">
        <v>9714.9624374597242</v>
      </c>
      <c r="AO64" s="147">
        <v>10205.693665173249</v>
      </c>
      <c r="AP64" s="147">
        <v>10648.67596331315</v>
      </c>
      <c r="AQ64" s="147">
        <v>11032.924467861683</v>
      </c>
      <c r="AR64" s="147">
        <v>11338.368395404004</v>
      </c>
      <c r="AS64" s="147">
        <v>11558.383768163421</v>
      </c>
      <c r="AT64" s="147">
        <v>11690.496237719495</v>
      </c>
      <c r="AU64" s="147">
        <v>11738.848199492333</v>
      </c>
      <c r="AV64" s="147">
        <v>11702.166416044542</v>
      </c>
      <c r="AW64" s="147">
        <v>11584.128044555677</v>
      </c>
      <c r="AX64" s="147">
        <v>11389.201243939444</v>
      </c>
      <c r="AY64" s="147">
        <v>11133.179581288861</v>
      </c>
      <c r="AZ64" s="147">
        <v>10825.816093179386</v>
      </c>
    </row>
    <row r="65" spans="1:52">
      <c r="A65" s="160" t="s">
        <v>142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47">
        <v>0</v>
      </c>
      <c r="AA65" s="147">
        <v>0</v>
      </c>
      <c r="AB65" s="147">
        <v>0</v>
      </c>
      <c r="AC65" s="147">
        <v>0</v>
      </c>
      <c r="AD65" s="147">
        <v>0</v>
      </c>
      <c r="AE65" s="147">
        <v>0</v>
      </c>
      <c r="AF65" s="147">
        <v>0</v>
      </c>
      <c r="AG65" s="147">
        <v>0</v>
      </c>
      <c r="AH65" s="147">
        <v>0</v>
      </c>
      <c r="AI65" s="147">
        <v>0</v>
      </c>
      <c r="AJ65" s="147">
        <v>0</v>
      </c>
      <c r="AK65" s="147">
        <v>0</v>
      </c>
      <c r="AL65" s="147">
        <v>0</v>
      </c>
      <c r="AM65" s="147">
        <v>0</v>
      </c>
      <c r="AN65" s="147">
        <v>0</v>
      </c>
      <c r="AO65" s="147">
        <v>0</v>
      </c>
      <c r="AP65" s="147">
        <v>0</v>
      </c>
      <c r="AQ65" s="147">
        <v>0</v>
      </c>
      <c r="AR65" s="147">
        <v>0</v>
      </c>
      <c r="AS65" s="147">
        <v>0</v>
      </c>
      <c r="AT65" s="147">
        <v>0</v>
      </c>
      <c r="AU65" s="147">
        <v>0</v>
      </c>
      <c r="AV65" s="147">
        <v>0</v>
      </c>
      <c r="AW65" s="147">
        <v>0</v>
      </c>
      <c r="AX65" s="147">
        <v>0</v>
      </c>
      <c r="AY65" s="147">
        <v>0</v>
      </c>
      <c r="AZ65" s="147">
        <v>0</v>
      </c>
    </row>
    <row r="66" spans="1:52">
      <c r="A66" s="160" t="s">
        <v>143</v>
      </c>
      <c r="B66" s="147">
        <v>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147">
        <v>0</v>
      </c>
      <c r="AG66" s="147">
        <v>0</v>
      </c>
      <c r="AH66" s="147">
        <v>0</v>
      </c>
      <c r="AI66" s="147">
        <v>0</v>
      </c>
      <c r="AJ66" s="147">
        <v>0</v>
      </c>
      <c r="AK66" s="147">
        <v>0</v>
      </c>
      <c r="AL66" s="147">
        <v>0</v>
      </c>
      <c r="AM66" s="147">
        <v>0</v>
      </c>
      <c r="AN66" s="147">
        <v>0</v>
      </c>
      <c r="AO66" s="147">
        <v>0</v>
      </c>
      <c r="AP66" s="147">
        <v>0</v>
      </c>
      <c r="AQ66" s="147">
        <v>0</v>
      </c>
      <c r="AR66" s="147">
        <v>0</v>
      </c>
      <c r="AS66" s="147">
        <v>0</v>
      </c>
      <c r="AT66" s="147">
        <v>0</v>
      </c>
      <c r="AU66" s="147">
        <v>0</v>
      </c>
      <c r="AV66" s="147">
        <v>0</v>
      </c>
      <c r="AW66" s="147">
        <v>0</v>
      </c>
      <c r="AX66" s="147">
        <v>0</v>
      </c>
      <c r="AY66" s="147">
        <v>0</v>
      </c>
      <c r="AZ66" s="147">
        <v>0</v>
      </c>
    </row>
    <row r="67" spans="1:52">
      <c r="A67" s="160" t="s">
        <v>132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7.7739305865814933E-4</v>
      </c>
      <c r="X67" s="147">
        <v>1.9538463470032403E-3</v>
      </c>
      <c r="Y67" s="147">
        <v>3.4594746856531884E-3</v>
      </c>
      <c r="Z67" s="147">
        <v>5.3875607645632751E-3</v>
      </c>
      <c r="AA67" s="147">
        <v>7.3143566109696101E-3</v>
      </c>
      <c r="AB67" s="147">
        <v>9.2391487991792132E-3</v>
      </c>
      <c r="AC67" s="147">
        <v>1.1152536524023411E-2</v>
      </c>
      <c r="AD67" s="147">
        <v>1.304466412786064E-2</v>
      </c>
      <c r="AE67" s="147">
        <v>1.4901208373352213E-2</v>
      </c>
      <c r="AF67" s="147">
        <v>1.7030360647828608E-2</v>
      </c>
      <c r="AG67" s="147">
        <v>1.9474490781688409E-2</v>
      </c>
      <c r="AH67" s="147">
        <v>2.1864777212779341E-2</v>
      </c>
      <c r="AI67" s="147">
        <v>2.4953526398316037E-2</v>
      </c>
      <c r="AJ67" s="147">
        <v>2.7955603893331994E-2</v>
      </c>
      <c r="AK67" s="147">
        <v>3.1213808901920048E-2</v>
      </c>
      <c r="AL67" s="147">
        <v>3.4383023748853991E-2</v>
      </c>
      <c r="AM67" s="147">
        <v>3.7467639132675555E-2</v>
      </c>
      <c r="AN67" s="147">
        <v>4.0444951183064161E-2</v>
      </c>
      <c r="AO67" s="147">
        <v>4.3305846831955708E-2</v>
      </c>
      <c r="AP67" s="147">
        <v>4.604743499908346E-2</v>
      </c>
      <c r="AQ67" s="147">
        <v>4.8687037607109372E-2</v>
      </c>
      <c r="AR67" s="147">
        <v>5.1184909523316884E-2</v>
      </c>
      <c r="AS67" s="147">
        <v>5.3187947804853551E-2</v>
      </c>
      <c r="AT67" s="147">
        <v>5.4902176409705773E-2</v>
      </c>
      <c r="AU67" s="147">
        <v>5.6370993964750399E-2</v>
      </c>
      <c r="AV67" s="147">
        <v>5.656332256201399E-2</v>
      </c>
      <c r="AW67" s="147">
        <v>5.6120470387204031E-2</v>
      </c>
      <c r="AX67" s="147">
        <v>5.6094598502455496E-2</v>
      </c>
      <c r="AY67" s="147">
        <v>5.5228704357949888E-2</v>
      </c>
      <c r="AZ67" s="147">
        <v>5.3685304323789082E-2</v>
      </c>
    </row>
    <row r="68" spans="1:52">
      <c r="A68" s="160" t="s">
        <v>133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47">
        <v>0</v>
      </c>
      <c r="AA68" s="147">
        <v>0</v>
      </c>
      <c r="AB68" s="147">
        <v>0</v>
      </c>
      <c r="AC68" s="147">
        <v>0</v>
      </c>
      <c r="AD68" s="147">
        <v>0</v>
      </c>
      <c r="AE68" s="147">
        <v>0</v>
      </c>
      <c r="AF68" s="147">
        <v>0</v>
      </c>
      <c r="AG68" s="147">
        <v>0</v>
      </c>
      <c r="AH68" s="147">
        <v>0</v>
      </c>
      <c r="AI68" s="147">
        <v>0</v>
      </c>
      <c r="AJ68" s="147">
        <v>0</v>
      </c>
      <c r="AK68" s="147">
        <v>0</v>
      </c>
      <c r="AL68" s="147">
        <v>0</v>
      </c>
      <c r="AM68" s="147">
        <v>0</v>
      </c>
      <c r="AN68" s="147">
        <v>0</v>
      </c>
      <c r="AO68" s="147">
        <v>0</v>
      </c>
      <c r="AP68" s="147">
        <v>0</v>
      </c>
      <c r="AQ68" s="147">
        <v>0</v>
      </c>
      <c r="AR68" s="147">
        <v>0</v>
      </c>
      <c r="AS68" s="147">
        <v>0</v>
      </c>
      <c r="AT68" s="147">
        <v>0</v>
      </c>
      <c r="AU68" s="147">
        <v>0</v>
      </c>
      <c r="AV68" s="147">
        <v>0</v>
      </c>
      <c r="AW68" s="147">
        <v>0</v>
      </c>
      <c r="AX68" s="147">
        <v>0</v>
      </c>
      <c r="AY68" s="147">
        <v>0</v>
      </c>
      <c r="AZ68" s="147">
        <v>0</v>
      </c>
    </row>
    <row r="69" spans="1:52">
      <c r="A69" s="160" t="s">
        <v>144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47">
        <v>0</v>
      </c>
      <c r="AA69" s="147">
        <v>0</v>
      </c>
      <c r="AB69" s="147">
        <v>0</v>
      </c>
      <c r="AC69" s="147">
        <v>0</v>
      </c>
      <c r="AD69" s="147">
        <v>0</v>
      </c>
      <c r="AE69" s="147">
        <v>0</v>
      </c>
      <c r="AF69" s="147">
        <v>0</v>
      </c>
      <c r="AG69" s="147">
        <v>0</v>
      </c>
      <c r="AH69" s="147">
        <v>0</v>
      </c>
      <c r="AI69" s="147">
        <v>0</v>
      </c>
      <c r="AJ69" s="147">
        <v>0</v>
      </c>
      <c r="AK69" s="147">
        <v>0</v>
      </c>
      <c r="AL69" s="147">
        <v>0</v>
      </c>
      <c r="AM69" s="147">
        <v>0</v>
      </c>
      <c r="AN69" s="147">
        <v>0</v>
      </c>
      <c r="AO69" s="147">
        <v>0</v>
      </c>
      <c r="AP69" s="147">
        <v>0</v>
      </c>
      <c r="AQ69" s="147">
        <v>0</v>
      </c>
      <c r="AR69" s="147">
        <v>0</v>
      </c>
      <c r="AS69" s="147">
        <v>0</v>
      </c>
      <c r="AT69" s="147">
        <v>0</v>
      </c>
      <c r="AU69" s="147">
        <v>0</v>
      </c>
      <c r="AV69" s="147">
        <v>0</v>
      </c>
      <c r="AW69" s="147">
        <v>0</v>
      </c>
      <c r="AX69" s="147">
        <v>0</v>
      </c>
      <c r="AY69" s="147">
        <v>0</v>
      </c>
      <c r="AZ69" s="147">
        <v>0</v>
      </c>
    </row>
    <row r="70" spans="1:52">
      <c r="A70" s="158" t="s">
        <v>135</v>
      </c>
      <c r="B70" s="159">
        <v>0</v>
      </c>
      <c r="C70" s="159">
        <v>0</v>
      </c>
      <c r="D70" s="159">
        <v>0</v>
      </c>
      <c r="E70" s="159">
        <v>2.2020951678335277E-3</v>
      </c>
      <c r="F70" s="159">
        <v>3.2213009200931777E-3</v>
      </c>
      <c r="G70" s="159">
        <v>3.8422857932064558E-3</v>
      </c>
      <c r="H70" s="159">
        <v>1.8724973429266541E-2</v>
      </c>
      <c r="I70" s="159">
        <v>2.8202541325448041E-2</v>
      </c>
      <c r="J70" s="159">
        <v>0.50983001999366251</v>
      </c>
      <c r="K70" s="159">
        <v>1.0276849712487515</v>
      </c>
      <c r="L70" s="159">
        <v>3.2513831804548992</v>
      </c>
      <c r="M70" s="159">
        <v>9.6817168700338545</v>
      </c>
      <c r="N70" s="159">
        <v>15.798643666271476</v>
      </c>
      <c r="O70" s="159">
        <v>26.185337318648187</v>
      </c>
      <c r="P70" s="159">
        <v>41.244676902470232</v>
      </c>
      <c r="Q70" s="159">
        <v>64.149136861496956</v>
      </c>
      <c r="R70" s="159">
        <v>101.71953437681178</v>
      </c>
      <c r="S70" s="159">
        <v>142.70490099266962</v>
      </c>
      <c r="T70" s="159">
        <v>197.77061965686744</v>
      </c>
      <c r="U70" s="159">
        <v>277.23859645813587</v>
      </c>
      <c r="V70" s="159">
        <v>376.32362274911867</v>
      </c>
      <c r="W70" s="159">
        <v>1115.7374718768729</v>
      </c>
      <c r="X70" s="159">
        <v>1999.8595356033538</v>
      </c>
      <c r="Y70" s="159">
        <v>3060.5377850792902</v>
      </c>
      <c r="Z70" s="159">
        <v>4037.549216689943</v>
      </c>
      <c r="AA70" s="159">
        <v>4958.5189001814142</v>
      </c>
      <c r="AB70" s="159">
        <v>5741.6799617280722</v>
      </c>
      <c r="AC70" s="159">
        <v>6443.8822468574044</v>
      </c>
      <c r="AD70" s="159">
        <v>7006.579970499969</v>
      </c>
      <c r="AE70" s="159">
        <v>7488.4567534495263</v>
      </c>
      <c r="AF70" s="159">
        <v>7998.2179186500416</v>
      </c>
      <c r="AG70" s="159">
        <v>8547.6311155521362</v>
      </c>
      <c r="AH70" s="159">
        <v>9165.1036126594518</v>
      </c>
      <c r="AI70" s="159">
        <v>9843.8973811263204</v>
      </c>
      <c r="AJ70" s="159">
        <v>10598.749444490439</v>
      </c>
      <c r="AK70" s="159">
        <v>11441.922240842025</v>
      </c>
      <c r="AL70" s="159">
        <v>12376.394290949411</v>
      </c>
      <c r="AM70" s="159">
        <v>13396.98837741179</v>
      </c>
      <c r="AN70" s="159">
        <v>14489.407152471345</v>
      </c>
      <c r="AO70" s="159">
        <v>15631.365269669599</v>
      </c>
      <c r="AP70" s="159">
        <v>16820.927409121574</v>
      </c>
      <c r="AQ70" s="159">
        <v>18045.91390816636</v>
      </c>
      <c r="AR70" s="159">
        <v>19276.920905829549</v>
      </c>
      <c r="AS70" s="159">
        <v>20495.561851601313</v>
      </c>
      <c r="AT70" s="159">
        <v>21707.283809689812</v>
      </c>
      <c r="AU70" s="159">
        <v>22902.417086286419</v>
      </c>
      <c r="AV70" s="159">
        <v>24073.306146966654</v>
      </c>
      <c r="AW70" s="159">
        <v>25200.798208637283</v>
      </c>
      <c r="AX70" s="159">
        <v>26288.319760980794</v>
      </c>
      <c r="AY70" s="159">
        <v>27340.319833541398</v>
      </c>
      <c r="AZ70" s="159">
        <v>28355.267595925347</v>
      </c>
    </row>
    <row r="71" spans="1:52">
      <c r="A71" s="160" t="s">
        <v>136</v>
      </c>
      <c r="B71" s="147">
        <v>0</v>
      </c>
      <c r="C71" s="147">
        <v>0</v>
      </c>
      <c r="D71" s="147">
        <v>0</v>
      </c>
      <c r="E71" s="147">
        <v>2.2020951678335277E-3</v>
      </c>
      <c r="F71" s="147">
        <v>3.2213009200931777E-3</v>
      </c>
      <c r="G71" s="147">
        <v>3.8422857932064558E-3</v>
      </c>
      <c r="H71" s="147">
        <v>1.8724973429266541E-2</v>
      </c>
      <c r="I71" s="147">
        <v>2.8202541325448041E-2</v>
      </c>
      <c r="J71" s="147">
        <v>0.50983001999366251</v>
      </c>
      <c r="K71" s="147">
        <v>1.0276849712487515</v>
      </c>
      <c r="L71" s="147">
        <v>3.2513831804548992</v>
      </c>
      <c r="M71" s="147">
        <v>9.6817168700338545</v>
      </c>
      <c r="N71" s="147">
        <v>15.798643666271476</v>
      </c>
      <c r="O71" s="147">
        <v>26.185337318648187</v>
      </c>
      <c r="P71" s="147">
        <v>41.244676902470232</v>
      </c>
      <c r="Q71" s="147">
        <v>64.149136861496956</v>
      </c>
      <c r="R71" s="147">
        <v>101.7158970453869</v>
      </c>
      <c r="S71" s="147">
        <v>142.69298161303263</v>
      </c>
      <c r="T71" s="147">
        <v>197.73785812303166</v>
      </c>
      <c r="U71" s="147">
        <v>277.14816323434223</v>
      </c>
      <c r="V71" s="147">
        <v>376.09689362987268</v>
      </c>
      <c r="W71" s="147">
        <v>1114.3712710611778</v>
      </c>
      <c r="X71" s="147">
        <v>1995.9872436344201</v>
      </c>
      <c r="Y71" s="147">
        <v>3051.3644011900933</v>
      </c>
      <c r="Z71" s="147">
        <v>4019.5018944030503</v>
      </c>
      <c r="AA71" s="147">
        <v>4925.9411105967629</v>
      </c>
      <c r="AB71" s="147">
        <v>5687.8797861736939</v>
      </c>
      <c r="AC71" s="147">
        <v>6359.1607253998018</v>
      </c>
      <c r="AD71" s="147">
        <v>6880.8724287781633</v>
      </c>
      <c r="AE71" s="147">
        <v>7308.3307207122134</v>
      </c>
      <c r="AF71" s="147">
        <v>7742.2319715030435</v>
      </c>
      <c r="AG71" s="147">
        <v>8191.0082627074071</v>
      </c>
      <c r="AH71" s="147">
        <v>8679.7975995323377</v>
      </c>
      <c r="AI71" s="147">
        <v>9200.7250753841454</v>
      </c>
      <c r="AJ71" s="147">
        <v>9768.6038810562695</v>
      </c>
      <c r="AK71" s="147">
        <v>10398.034746946074</v>
      </c>
      <c r="AL71" s="147">
        <v>11094.393763993217</v>
      </c>
      <c r="AM71" s="147">
        <v>11857.328399606889</v>
      </c>
      <c r="AN71" s="147">
        <v>12677.024018699532</v>
      </c>
      <c r="AO71" s="147">
        <v>13537.577047942659</v>
      </c>
      <c r="AP71" s="147">
        <v>14440.835021135708</v>
      </c>
      <c r="AQ71" s="147">
        <v>15379.485159236816</v>
      </c>
      <c r="AR71" s="147">
        <v>16328.02140048912</v>
      </c>
      <c r="AS71" s="147">
        <v>17271.744732256626</v>
      </c>
      <c r="AT71" s="147">
        <v>18217.417539229886</v>
      </c>
      <c r="AU71" s="147">
        <v>19155.896371862185</v>
      </c>
      <c r="AV71" s="147">
        <v>20080.473449257177</v>
      </c>
      <c r="AW71" s="147">
        <v>20973.927719804749</v>
      </c>
      <c r="AX71" s="147">
        <v>21838.01049222935</v>
      </c>
      <c r="AY71" s="147">
        <v>22676.768584111192</v>
      </c>
      <c r="AZ71" s="147">
        <v>23487.411810876598</v>
      </c>
    </row>
    <row r="72" spans="1:52">
      <c r="A72" s="160" t="s">
        <v>137</v>
      </c>
      <c r="B72" s="147">
        <v>0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3.6373314248776354E-3</v>
      </c>
      <c r="S72" s="147">
        <v>1.1919379636982474E-2</v>
      </c>
      <c r="T72" s="147">
        <v>3.2761533835771531E-2</v>
      </c>
      <c r="U72" s="147">
        <v>9.0433223793645157E-2</v>
      </c>
      <c r="V72" s="147">
        <v>0.22672911924598768</v>
      </c>
      <c r="W72" s="147">
        <v>1.3662008156950598</v>
      </c>
      <c r="X72" s="147">
        <v>3.8722919689338231</v>
      </c>
      <c r="Y72" s="147">
        <v>9.173383889196927</v>
      </c>
      <c r="Z72" s="147">
        <v>18.047322286892772</v>
      </c>
      <c r="AA72" s="147">
        <v>32.577789584651285</v>
      </c>
      <c r="AB72" s="147">
        <v>53.8001755543782</v>
      </c>
      <c r="AC72" s="147">
        <v>84.72152145760289</v>
      </c>
      <c r="AD72" s="147">
        <v>125.70754172180567</v>
      </c>
      <c r="AE72" s="147">
        <v>180.1260327373129</v>
      </c>
      <c r="AF72" s="147">
        <v>255.98594714699789</v>
      </c>
      <c r="AG72" s="147">
        <v>356.62285284472949</v>
      </c>
      <c r="AH72" s="147">
        <v>485.306013127114</v>
      </c>
      <c r="AI72" s="147">
        <v>643.1723057421749</v>
      </c>
      <c r="AJ72" s="147">
        <v>830.14556343416973</v>
      </c>
      <c r="AK72" s="147">
        <v>1043.8874938959509</v>
      </c>
      <c r="AL72" s="147">
        <v>1282.0005269561932</v>
      </c>
      <c r="AM72" s="147">
        <v>1539.6599778049006</v>
      </c>
      <c r="AN72" s="147">
        <v>1812.3831337718123</v>
      </c>
      <c r="AO72" s="147">
        <v>2093.7882217269394</v>
      </c>
      <c r="AP72" s="147">
        <v>2380.0923879858642</v>
      </c>
      <c r="AQ72" s="147">
        <v>2666.4287489295448</v>
      </c>
      <c r="AR72" s="147">
        <v>2948.8995053404274</v>
      </c>
      <c r="AS72" s="147">
        <v>3223.8171193446865</v>
      </c>
      <c r="AT72" s="147">
        <v>3489.8662704599255</v>
      </c>
      <c r="AU72" s="147">
        <v>3746.5207144242345</v>
      </c>
      <c r="AV72" s="147">
        <v>3992.8326977094762</v>
      </c>
      <c r="AW72" s="147">
        <v>4226.8704888325328</v>
      </c>
      <c r="AX72" s="147">
        <v>4450.3092687514445</v>
      </c>
      <c r="AY72" s="147">
        <v>4663.5512494302075</v>
      </c>
      <c r="AZ72" s="147">
        <v>4867.8557850487468</v>
      </c>
    </row>
    <row r="73" spans="1:52">
      <c r="A73" s="160" t="s">
        <v>138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47">
        <v>0</v>
      </c>
      <c r="AA73" s="147">
        <v>0</v>
      </c>
      <c r="AB73" s="147">
        <v>0</v>
      </c>
      <c r="AC73" s="147">
        <v>0</v>
      </c>
      <c r="AD73" s="147">
        <v>0</v>
      </c>
      <c r="AE73" s="147">
        <v>0</v>
      </c>
      <c r="AF73" s="147">
        <v>0</v>
      </c>
      <c r="AG73" s="147">
        <v>0</v>
      </c>
      <c r="AH73" s="147">
        <v>0</v>
      </c>
      <c r="AI73" s="147">
        <v>0</v>
      </c>
      <c r="AJ73" s="147">
        <v>0</v>
      </c>
      <c r="AK73" s="147">
        <v>0</v>
      </c>
      <c r="AL73" s="147">
        <v>0</v>
      </c>
      <c r="AM73" s="147">
        <v>0</v>
      </c>
      <c r="AN73" s="147">
        <v>0</v>
      </c>
      <c r="AO73" s="147">
        <v>0</v>
      </c>
      <c r="AP73" s="147">
        <v>0</v>
      </c>
      <c r="AQ73" s="147">
        <v>0</v>
      </c>
      <c r="AR73" s="147">
        <v>0</v>
      </c>
      <c r="AS73" s="147">
        <v>0</v>
      </c>
      <c r="AT73" s="147">
        <v>0</v>
      </c>
      <c r="AU73" s="147">
        <v>0</v>
      </c>
      <c r="AV73" s="147">
        <v>0</v>
      </c>
      <c r="AW73" s="147">
        <v>0</v>
      </c>
      <c r="AX73" s="147">
        <v>0</v>
      </c>
      <c r="AY73" s="147">
        <v>0</v>
      </c>
      <c r="AZ73" s="147">
        <v>0</v>
      </c>
    </row>
    <row r="74" spans="1:52">
      <c r="A74" s="160" t="s">
        <v>145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47">
        <v>0</v>
      </c>
      <c r="AA74" s="147">
        <v>0</v>
      </c>
      <c r="AB74" s="147">
        <v>0</v>
      </c>
      <c r="AC74" s="147">
        <v>0</v>
      </c>
      <c r="AD74" s="147">
        <v>0</v>
      </c>
      <c r="AE74" s="147">
        <v>0</v>
      </c>
      <c r="AF74" s="147">
        <v>0</v>
      </c>
      <c r="AG74" s="147">
        <v>0</v>
      </c>
      <c r="AH74" s="147">
        <v>0</v>
      </c>
      <c r="AI74" s="147">
        <v>0</v>
      </c>
      <c r="AJ74" s="147">
        <v>0</v>
      </c>
      <c r="AK74" s="147">
        <v>0</v>
      </c>
      <c r="AL74" s="147">
        <v>0</v>
      </c>
      <c r="AM74" s="147">
        <v>0</v>
      </c>
      <c r="AN74" s="147">
        <v>0</v>
      </c>
      <c r="AO74" s="147">
        <v>0</v>
      </c>
      <c r="AP74" s="147">
        <v>0</v>
      </c>
      <c r="AQ74" s="147">
        <v>0</v>
      </c>
      <c r="AR74" s="147">
        <v>0</v>
      </c>
      <c r="AS74" s="147">
        <v>0</v>
      </c>
      <c r="AT74" s="147">
        <v>0</v>
      </c>
      <c r="AU74" s="147">
        <v>0</v>
      </c>
      <c r="AV74" s="147">
        <v>0</v>
      </c>
      <c r="AW74" s="147">
        <v>0</v>
      </c>
      <c r="AX74" s="147">
        <v>0</v>
      </c>
      <c r="AY74" s="147">
        <v>0</v>
      </c>
      <c r="AZ74" s="147">
        <v>0</v>
      </c>
    </row>
    <row r="75" spans="1:52">
      <c r="A75" s="158" t="s">
        <v>139</v>
      </c>
      <c r="B75" s="159">
        <v>0</v>
      </c>
      <c r="C75" s="159">
        <v>0</v>
      </c>
      <c r="D75" s="159">
        <v>0</v>
      </c>
      <c r="E75" s="159">
        <v>0</v>
      </c>
      <c r="F75" s="159">
        <v>0</v>
      </c>
      <c r="G75" s="159">
        <v>0</v>
      </c>
      <c r="H75" s="159">
        <v>0</v>
      </c>
      <c r="I75" s="159">
        <v>0</v>
      </c>
      <c r="J75" s="159">
        <v>0</v>
      </c>
      <c r="K75" s="159">
        <v>0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  <c r="Q75" s="159">
        <v>0</v>
      </c>
      <c r="R75" s="159">
        <v>0.22267680449739835</v>
      </c>
      <c r="S75" s="159">
        <v>0.46984938883717259</v>
      </c>
      <c r="T75" s="159">
        <v>0.74771990290122403</v>
      </c>
      <c r="U75" s="159">
        <v>1.1418325467790715</v>
      </c>
      <c r="V75" s="159">
        <v>1.8157402029211904</v>
      </c>
      <c r="W75" s="159">
        <v>2.1733811432915173</v>
      </c>
      <c r="X75" s="159">
        <v>2.2495566621740344</v>
      </c>
      <c r="Y75" s="159">
        <v>2.2980421680999625</v>
      </c>
      <c r="Z75" s="159">
        <v>2.3086357234541528</v>
      </c>
      <c r="AA75" s="159">
        <v>2.2781193339086596</v>
      </c>
      <c r="AB75" s="159">
        <v>2.2114487157971405</v>
      </c>
      <c r="AC75" s="159">
        <v>2.1075525835337476</v>
      </c>
      <c r="AD75" s="159">
        <v>1.9871944579677141</v>
      </c>
      <c r="AE75" s="159">
        <v>2.1254290433087286</v>
      </c>
      <c r="AF75" s="159">
        <v>5.9000875615935477</v>
      </c>
      <c r="AG75" s="159">
        <v>15.042092214753517</v>
      </c>
      <c r="AH75" s="159">
        <v>30.059674936981327</v>
      </c>
      <c r="AI75" s="159">
        <v>51.280805581897184</v>
      </c>
      <c r="AJ75" s="159">
        <v>78.815788716080732</v>
      </c>
      <c r="AK75" s="159">
        <v>112.56971996093128</v>
      </c>
      <c r="AL75" s="159">
        <v>152.3289153845538</v>
      </c>
      <c r="AM75" s="159">
        <v>197.74208617299314</v>
      </c>
      <c r="AN75" s="159">
        <v>248.257750081474</v>
      </c>
      <c r="AO75" s="159">
        <v>303.31529087892204</v>
      </c>
      <c r="AP75" s="159">
        <v>362.67068137634158</v>
      </c>
      <c r="AQ75" s="159">
        <v>426.28523246687166</v>
      </c>
      <c r="AR75" s="159">
        <v>493.82159752108731</v>
      </c>
      <c r="AS75" s="159">
        <v>565.01183370465367</v>
      </c>
      <c r="AT75" s="159">
        <v>639.50474900466588</v>
      </c>
      <c r="AU75" s="159">
        <v>717.41762850060945</v>
      </c>
      <c r="AV75" s="159">
        <v>797.66709060817891</v>
      </c>
      <c r="AW75" s="159">
        <v>880.25656781221608</v>
      </c>
      <c r="AX75" s="159">
        <v>964.46813289609872</v>
      </c>
      <c r="AY75" s="159">
        <v>1050.071626265235</v>
      </c>
      <c r="AZ75" s="159">
        <v>1135.9969346653468</v>
      </c>
    </row>
    <row r="76" spans="1:52">
      <c r="A76" s="160" t="s">
        <v>140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1.066413437443953E-2</v>
      </c>
      <c r="S76" s="147">
        <v>2.5169519505736215E-2</v>
      </c>
      <c r="T76" s="147">
        <v>4.4604109030958995E-2</v>
      </c>
      <c r="U76" s="147">
        <v>7.7605018941336895E-2</v>
      </c>
      <c r="V76" s="147">
        <v>0.14490027118078519</v>
      </c>
      <c r="W76" s="147">
        <v>0.2194284210788095</v>
      </c>
      <c r="X76" s="147">
        <v>0.24263770374072699</v>
      </c>
      <c r="Y76" s="147">
        <v>0.26428517072854418</v>
      </c>
      <c r="Z76" s="147">
        <v>0.28169775339652581</v>
      </c>
      <c r="AA76" s="147">
        <v>0.29437128853538341</v>
      </c>
      <c r="AB76" s="147">
        <v>0.30172037561629711</v>
      </c>
      <c r="AC76" s="147">
        <v>0.30594438518203154</v>
      </c>
      <c r="AD76" s="147">
        <v>0.30831897990283991</v>
      </c>
      <c r="AE76" s="147">
        <v>0.40189259876058825</v>
      </c>
      <c r="AF76" s="147">
        <v>1.8865712442140501</v>
      </c>
      <c r="AG76" s="147">
        <v>5.754093437924773</v>
      </c>
      <c r="AH76" s="147">
        <v>12.652143247667951</v>
      </c>
      <c r="AI76" s="147">
        <v>23.170669440632778</v>
      </c>
      <c r="AJ76" s="147">
        <v>37.799266651123887</v>
      </c>
      <c r="AK76" s="147">
        <v>56.935342162955685</v>
      </c>
      <c r="AL76" s="147">
        <v>80.854945816731586</v>
      </c>
      <c r="AM76" s="147">
        <v>109.78074039066354</v>
      </c>
      <c r="AN76" s="147">
        <v>143.64723415291655</v>
      </c>
      <c r="AO76" s="147">
        <v>182.39019649240313</v>
      </c>
      <c r="AP76" s="147">
        <v>226.08139661918904</v>
      </c>
      <c r="AQ76" s="147">
        <v>274.93811900588452</v>
      </c>
      <c r="AR76" s="147">
        <v>328.76245573307546</v>
      </c>
      <c r="AS76" s="147">
        <v>387.442999158894</v>
      </c>
      <c r="AT76" s="147">
        <v>450.74336780283932</v>
      </c>
      <c r="AU76" s="147">
        <v>518.7769881276987</v>
      </c>
      <c r="AV76" s="147">
        <v>590.49282068672483</v>
      </c>
      <c r="AW76" s="147">
        <v>665.86161258855236</v>
      </c>
      <c r="AX76" s="147">
        <v>744.04090383110201</v>
      </c>
      <c r="AY76" s="147">
        <v>824.65493199874686</v>
      </c>
      <c r="AZ76" s="147">
        <v>906.5738350427057</v>
      </c>
    </row>
    <row r="77" spans="1:52">
      <c r="A77" s="160" t="s">
        <v>146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0.21201267012295882</v>
      </c>
      <c r="S77" s="147">
        <v>0.44467986933143638</v>
      </c>
      <c r="T77" s="147">
        <v>0.70311579387026502</v>
      </c>
      <c r="U77" s="147">
        <v>1.0642275278377347</v>
      </c>
      <c r="V77" s="147">
        <v>1.6708399317404052</v>
      </c>
      <c r="W77" s="147">
        <v>1.9539527222127078</v>
      </c>
      <c r="X77" s="147">
        <v>2.0069189584333076</v>
      </c>
      <c r="Y77" s="147">
        <v>2.0337569973714182</v>
      </c>
      <c r="Z77" s="147">
        <v>2.0269379700576269</v>
      </c>
      <c r="AA77" s="147">
        <v>1.9837480453732763</v>
      </c>
      <c r="AB77" s="147">
        <v>1.9097283401808434</v>
      </c>
      <c r="AC77" s="147">
        <v>1.8016081983517163</v>
      </c>
      <c r="AD77" s="147">
        <v>1.6788754780648742</v>
      </c>
      <c r="AE77" s="147">
        <v>1.7235364445481405</v>
      </c>
      <c r="AF77" s="147">
        <v>4.0135163173794979</v>
      </c>
      <c r="AG77" s="147">
        <v>9.2879987768287435</v>
      </c>
      <c r="AH77" s="147">
        <v>17.407531689313377</v>
      </c>
      <c r="AI77" s="147">
        <v>28.110136141264405</v>
      </c>
      <c r="AJ77" s="147">
        <v>41.016522064956845</v>
      </c>
      <c r="AK77" s="147">
        <v>55.634377797975603</v>
      </c>
      <c r="AL77" s="147">
        <v>71.473969567822223</v>
      </c>
      <c r="AM77" s="147">
        <v>87.961345782329587</v>
      </c>
      <c r="AN77" s="147">
        <v>104.61051592855743</v>
      </c>
      <c r="AO77" s="147">
        <v>120.92509438651891</v>
      </c>
      <c r="AP77" s="147">
        <v>136.58928475715251</v>
      </c>
      <c r="AQ77" s="147">
        <v>151.34711346098712</v>
      </c>
      <c r="AR77" s="147">
        <v>165.05914178801186</v>
      </c>
      <c r="AS77" s="147">
        <v>177.56883454575967</v>
      </c>
      <c r="AT77" s="147">
        <v>188.76138120182662</v>
      </c>
      <c r="AU77" s="147">
        <v>198.64064037291081</v>
      </c>
      <c r="AV77" s="147">
        <v>207.17426992145406</v>
      </c>
      <c r="AW77" s="147">
        <v>214.39495522366374</v>
      </c>
      <c r="AX77" s="147">
        <v>220.42722906499665</v>
      </c>
      <c r="AY77" s="147">
        <v>225.41669426648809</v>
      </c>
      <c r="AZ77" s="147">
        <v>229.42309962264105</v>
      </c>
    </row>
    <row r="78" spans="1:52">
      <c r="A78" s="156" t="s">
        <v>69</v>
      </c>
      <c r="B78" s="157">
        <v>14861.773401112832</v>
      </c>
      <c r="C78" s="157">
        <v>14868.772724889963</v>
      </c>
      <c r="D78" s="157">
        <v>14789.236407285327</v>
      </c>
      <c r="E78" s="157">
        <v>14797.869910206322</v>
      </c>
      <c r="F78" s="157">
        <v>14856.705795358292</v>
      </c>
      <c r="G78" s="157">
        <v>14636.222977112533</v>
      </c>
      <c r="H78" s="157">
        <v>14768.246989003304</v>
      </c>
      <c r="I78" s="157">
        <v>14779.918706974742</v>
      </c>
      <c r="J78" s="157">
        <v>14802.253438429552</v>
      </c>
      <c r="K78" s="157">
        <v>14570.770080725761</v>
      </c>
      <c r="L78" s="157">
        <v>14513.369929735751</v>
      </c>
      <c r="M78" s="157">
        <v>14417.351264253444</v>
      </c>
      <c r="N78" s="157">
        <v>14055.257092067915</v>
      </c>
      <c r="O78" s="157">
        <v>14072.115194281319</v>
      </c>
      <c r="P78" s="157">
        <v>14240.188778288675</v>
      </c>
      <c r="Q78" s="157">
        <v>14715.522975597672</v>
      </c>
      <c r="R78" s="157">
        <v>14777.169295226775</v>
      </c>
      <c r="S78" s="157">
        <v>15053.457664455225</v>
      </c>
      <c r="T78" s="157">
        <v>15223.476095174958</v>
      </c>
      <c r="U78" s="157">
        <v>15316.074774586292</v>
      </c>
      <c r="V78" s="157">
        <v>15349.060372848102</v>
      </c>
      <c r="W78" s="157">
        <v>15342.662527674151</v>
      </c>
      <c r="X78" s="157">
        <v>15290.449906338947</v>
      </c>
      <c r="Y78" s="157">
        <v>15233.158594220346</v>
      </c>
      <c r="Z78" s="157">
        <v>15169.230391112709</v>
      </c>
      <c r="AA78" s="157">
        <v>15098.718358548724</v>
      </c>
      <c r="AB78" s="157">
        <v>15029.151656042783</v>
      </c>
      <c r="AC78" s="157">
        <v>14958.888480830945</v>
      </c>
      <c r="AD78" s="157">
        <v>14899.12303201006</v>
      </c>
      <c r="AE78" s="157">
        <v>14839.465713281292</v>
      </c>
      <c r="AF78" s="157">
        <v>14779.382364751538</v>
      </c>
      <c r="AG78" s="157">
        <v>14711.184117231236</v>
      </c>
      <c r="AH78" s="157">
        <v>14636.627926834954</v>
      </c>
      <c r="AI78" s="157">
        <v>14560.578085778427</v>
      </c>
      <c r="AJ78" s="157">
        <v>14497.267914943674</v>
      </c>
      <c r="AK78" s="157">
        <v>14424.823783506983</v>
      </c>
      <c r="AL78" s="157">
        <v>14342.936071340244</v>
      </c>
      <c r="AM78" s="157">
        <v>14256.417903202084</v>
      </c>
      <c r="AN78" s="157">
        <v>14159.983367702316</v>
      </c>
      <c r="AO78" s="157">
        <v>14055.98657963894</v>
      </c>
      <c r="AP78" s="157">
        <v>13958.010545085604</v>
      </c>
      <c r="AQ78" s="157">
        <v>13855.098584235062</v>
      </c>
      <c r="AR78" s="157">
        <v>13745.213714224368</v>
      </c>
      <c r="AS78" s="157">
        <v>13631.705889169494</v>
      </c>
      <c r="AT78" s="157">
        <v>13517.396734583686</v>
      </c>
      <c r="AU78" s="157">
        <v>13403.925297898337</v>
      </c>
      <c r="AV78" s="157">
        <v>13291.580335633989</v>
      </c>
      <c r="AW78" s="157">
        <v>13183.78698369495</v>
      </c>
      <c r="AX78" s="157">
        <v>13080.926785991091</v>
      </c>
      <c r="AY78" s="157">
        <v>12982.101687420818</v>
      </c>
      <c r="AZ78" s="157">
        <v>12887.738616254925</v>
      </c>
    </row>
    <row r="79" spans="1:52">
      <c r="A79" s="158" t="s">
        <v>130</v>
      </c>
      <c r="B79" s="159">
        <v>14838.098078549554</v>
      </c>
      <c r="C79" s="159">
        <v>14844.468560676329</v>
      </c>
      <c r="D79" s="159">
        <v>14764.485603679545</v>
      </c>
      <c r="E79" s="159">
        <v>14773.735554402374</v>
      </c>
      <c r="F79" s="159">
        <v>14832.415841924711</v>
      </c>
      <c r="G79" s="159">
        <v>14607.487702109491</v>
      </c>
      <c r="H79" s="159">
        <v>14740.317213571745</v>
      </c>
      <c r="I79" s="159">
        <v>14752.185912633144</v>
      </c>
      <c r="J79" s="159">
        <v>14773.851568414046</v>
      </c>
      <c r="K79" s="159">
        <v>14541.593496985277</v>
      </c>
      <c r="L79" s="159">
        <v>14479.585372275989</v>
      </c>
      <c r="M79" s="159">
        <v>14382.272602822954</v>
      </c>
      <c r="N79" s="159">
        <v>14020.224654583131</v>
      </c>
      <c r="O79" s="159">
        <v>14025.336872972975</v>
      </c>
      <c r="P79" s="159">
        <v>14195.205173997923</v>
      </c>
      <c r="Q79" s="159">
        <v>14665.560074139214</v>
      </c>
      <c r="R79" s="159">
        <v>14719.278286198736</v>
      </c>
      <c r="S79" s="159">
        <v>14980.258123821763</v>
      </c>
      <c r="T79" s="159">
        <v>15131.174914327794</v>
      </c>
      <c r="U79" s="159">
        <v>15201.814383974484</v>
      </c>
      <c r="V79" s="159">
        <v>15210.554023015429</v>
      </c>
      <c r="W79" s="159">
        <v>15174.202682105222</v>
      </c>
      <c r="X79" s="159">
        <v>15086.368312780171</v>
      </c>
      <c r="Y79" s="159">
        <v>14987.976642222762</v>
      </c>
      <c r="Z79" s="159">
        <v>14877.473947235165</v>
      </c>
      <c r="AA79" s="159">
        <v>14755.486556814976</v>
      </c>
      <c r="AB79" s="159">
        <v>14629.796862800606</v>
      </c>
      <c r="AC79" s="159">
        <v>14498.478285063431</v>
      </c>
      <c r="AD79" s="159">
        <v>14372.58295817386</v>
      </c>
      <c r="AE79" s="159">
        <v>14241.302843739393</v>
      </c>
      <c r="AF79" s="159">
        <v>14103.643033256181</v>
      </c>
      <c r="AG79" s="159">
        <v>13950.699999424764</v>
      </c>
      <c r="AH79" s="159">
        <v>13783.912980256549</v>
      </c>
      <c r="AI79" s="159">
        <v>13610.033625717822</v>
      </c>
      <c r="AJ79" s="159">
        <v>13442.988497436474</v>
      </c>
      <c r="AK79" s="159">
        <v>13263.18528468385</v>
      </c>
      <c r="AL79" s="159">
        <v>13071.069702154118</v>
      </c>
      <c r="AM79" s="159">
        <v>12870.054669272182</v>
      </c>
      <c r="AN79" s="159">
        <v>12657.245474873431</v>
      </c>
      <c r="AO79" s="159">
        <v>12433.922558765509</v>
      </c>
      <c r="AP79" s="159">
        <v>12212.385241318529</v>
      </c>
      <c r="AQ79" s="159">
        <v>11981.503368178503</v>
      </c>
      <c r="AR79" s="159">
        <v>11740.641502049364</v>
      </c>
      <c r="AS79" s="159">
        <v>11493.181790180552</v>
      </c>
      <c r="AT79" s="159">
        <v>11243.043978390999</v>
      </c>
      <c r="AU79" s="159">
        <v>10990.610436521236</v>
      </c>
      <c r="AV79" s="159">
        <v>10738.540622947203</v>
      </c>
      <c r="AW79" s="159">
        <v>10488.27492626662</v>
      </c>
      <c r="AX79" s="159">
        <v>10245.07468857642</v>
      </c>
      <c r="AY79" s="159">
        <v>10004.153409563398</v>
      </c>
      <c r="AZ79" s="159">
        <v>9769.6229994186324</v>
      </c>
    </row>
    <row r="80" spans="1:52">
      <c r="A80" s="160" t="s">
        <v>141</v>
      </c>
      <c r="B80" s="147">
        <v>13.224308383359222</v>
      </c>
      <c r="C80" s="147">
        <v>12.882763821341014</v>
      </c>
      <c r="D80" s="147">
        <v>12.230780408830798</v>
      </c>
      <c r="E80" s="147">
        <v>11.856484224676107</v>
      </c>
      <c r="F80" s="147">
        <v>23.101457364559245</v>
      </c>
      <c r="G80" s="147">
        <v>23.39234970862681</v>
      </c>
      <c r="H80" s="147">
        <v>22.629794107789007</v>
      </c>
      <c r="I80" s="147">
        <v>23.878988576127874</v>
      </c>
      <c r="J80" s="147">
        <v>24.278357734569209</v>
      </c>
      <c r="K80" s="147">
        <v>25.444993984024123</v>
      </c>
      <c r="L80" s="147">
        <v>25.779552342072765</v>
      </c>
      <c r="M80" s="147">
        <v>25.297057915488683</v>
      </c>
      <c r="N80" s="147">
        <v>24.172511062957664</v>
      </c>
      <c r="O80" s="147">
        <v>23.586338517727391</v>
      </c>
      <c r="P80" s="147">
        <v>23.173714570048769</v>
      </c>
      <c r="Q80" s="147">
        <v>21.925543612947141</v>
      </c>
      <c r="R80" s="147">
        <v>21.282330278129088</v>
      </c>
      <c r="S80" s="147">
        <v>20.797340176208817</v>
      </c>
      <c r="T80" s="147">
        <v>19.551465764316301</v>
      </c>
      <c r="U80" s="147">
        <v>18.772337309283273</v>
      </c>
      <c r="V80" s="147">
        <v>18.433615636178921</v>
      </c>
      <c r="W80" s="147">
        <v>18.550595904736422</v>
      </c>
      <c r="X80" s="147">
        <v>18.971930154684664</v>
      </c>
      <c r="Y80" s="147">
        <v>19.579798239802514</v>
      </c>
      <c r="Z80" s="147">
        <v>20.35174031659286</v>
      </c>
      <c r="AA80" s="147">
        <v>21.15318854042096</v>
      </c>
      <c r="AB80" s="147">
        <v>21.865855585202105</v>
      </c>
      <c r="AC80" s="147">
        <v>22.512975514967327</v>
      </c>
      <c r="AD80" s="147">
        <v>22.993916134349359</v>
      </c>
      <c r="AE80" s="147">
        <v>23.37641393804304</v>
      </c>
      <c r="AF80" s="147">
        <v>23.609921888469625</v>
      </c>
      <c r="AG80" s="147">
        <v>23.712915103911786</v>
      </c>
      <c r="AH80" s="147">
        <v>23.748644419014468</v>
      </c>
      <c r="AI80" s="147">
        <v>23.70346541774736</v>
      </c>
      <c r="AJ80" s="147">
        <v>23.60433411022154</v>
      </c>
      <c r="AK80" s="147">
        <v>23.322137591864703</v>
      </c>
      <c r="AL80" s="147">
        <v>23.006471927165961</v>
      </c>
      <c r="AM80" s="147">
        <v>22.680568903338663</v>
      </c>
      <c r="AN80" s="147">
        <v>22.329289728202912</v>
      </c>
      <c r="AO80" s="147">
        <v>21.957687527509712</v>
      </c>
      <c r="AP80" s="147">
        <v>21.622215027655436</v>
      </c>
      <c r="AQ80" s="147">
        <v>21.258815737013169</v>
      </c>
      <c r="AR80" s="147">
        <v>20.923647178605307</v>
      </c>
      <c r="AS80" s="147">
        <v>20.512276634514492</v>
      </c>
      <c r="AT80" s="147">
        <v>20.098869340097643</v>
      </c>
      <c r="AU80" s="147">
        <v>19.733657484992648</v>
      </c>
      <c r="AV80" s="147">
        <v>19.355735975932433</v>
      </c>
      <c r="AW80" s="147">
        <v>19.023422419831196</v>
      </c>
      <c r="AX80" s="147">
        <v>18.568863348938372</v>
      </c>
      <c r="AY80" s="147">
        <v>18.171400124515547</v>
      </c>
      <c r="AZ80" s="147">
        <v>17.819833798538543</v>
      </c>
    </row>
    <row r="81" spans="1:52">
      <c r="A81" s="160" t="s">
        <v>131</v>
      </c>
      <c r="B81" s="147">
        <v>63.278537468403748</v>
      </c>
      <c r="C81" s="147">
        <v>59.847468747375736</v>
      </c>
      <c r="D81" s="147">
        <v>56.804699840753685</v>
      </c>
      <c r="E81" s="147">
        <v>47.029914639764826</v>
      </c>
      <c r="F81" s="147">
        <v>41.578624336086584</v>
      </c>
      <c r="G81" s="147">
        <v>36.521971391535878</v>
      </c>
      <c r="H81" s="147">
        <v>33.629850905910438</v>
      </c>
      <c r="I81" s="147">
        <v>29.234139728874858</v>
      </c>
      <c r="J81" s="147">
        <v>26.543652164100493</v>
      </c>
      <c r="K81" s="147">
        <v>23.262670425324011</v>
      </c>
      <c r="L81" s="147">
        <v>20.742244385173002</v>
      </c>
      <c r="M81" s="147">
        <v>18.349516119185793</v>
      </c>
      <c r="N81" s="147">
        <v>16.262473005398643</v>
      </c>
      <c r="O81" s="147">
        <v>16.249363355943743</v>
      </c>
      <c r="P81" s="147">
        <v>13.909073311937178</v>
      </c>
      <c r="Q81" s="147">
        <v>12.695515409056814</v>
      </c>
      <c r="R81" s="147">
        <v>12.010858470989644</v>
      </c>
      <c r="S81" s="147">
        <v>11.510520009148664</v>
      </c>
      <c r="T81" s="147">
        <v>10.347752760716034</v>
      </c>
      <c r="U81" s="147">
        <v>9.7833211001727207</v>
      </c>
      <c r="V81" s="147">
        <v>9.6552452156971071</v>
      </c>
      <c r="W81" s="147">
        <v>9.7565562251763307</v>
      </c>
      <c r="X81" s="147">
        <v>10.047899905754429</v>
      </c>
      <c r="Y81" s="147">
        <v>10.465524769510951</v>
      </c>
      <c r="Z81" s="147">
        <v>10.883207478972569</v>
      </c>
      <c r="AA81" s="147">
        <v>11.256498268251406</v>
      </c>
      <c r="AB81" s="147">
        <v>11.56523281139421</v>
      </c>
      <c r="AC81" s="147">
        <v>11.813983625022015</v>
      </c>
      <c r="AD81" s="147">
        <v>12.007663646296704</v>
      </c>
      <c r="AE81" s="147">
        <v>12.154464560892984</v>
      </c>
      <c r="AF81" s="147">
        <v>12.242688651049475</v>
      </c>
      <c r="AG81" s="147">
        <v>12.236318129257613</v>
      </c>
      <c r="AH81" s="147">
        <v>12.18697747563988</v>
      </c>
      <c r="AI81" s="147">
        <v>12.082798282864777</v>
      </c>
      <c r="AJ81" s="147">
        <v>11.907902237634564</v>
      </c>
      <c r="AK81" s="147">
        <v>11.665666273913621</v>
      </c>
      <c r="AL81" s="147">
        <v>11.446047513087397</v>
      </c>
      <c r="AM81" s="147">
        <v>11.198194124570097</v>
      </c>
      <c r="AN81" s="147">
        <v>10.958425346694794</v>
      </c>
      <c r="AO81" s="147">
        <v>10.70677009790565</v>
      </c>
      <c r="AP81" s="147">
        <v>10.461093342658554</v>
      </c>
      <c r="AQ81" s="147">
        <v>10.219692753934513</v>
      </c>
      <c r="AR81" s="147">
        <v>9.9764749734730689</v>
      </c>
      <c r="AS81" s="147">
        <v>9.7245201725373462</v>
      </c>
      <c r="AT81" s="147">
        <v>9.4501994484839518</v>
      </c>
      <c r="AU81" s="147">
        <v>9.2198790451639479</v>
      </c>
      <c r="AV81" s="147">
        <v>8.9857257030326849</v>
      </c>
      <c r="AW81" s="147">
        <v>8.7471140166789496</v>
      </c>
      <c r="AX81" s="147">
        <v>8.4267905499159372</v>
      </c>
      <c r="AY81" s="147">
        <v>8.1501129990157803</v>
      </c>
      <c r="AZ81" s="147">
        <v>7.8917687626890185</v>
      </c>
    </row>
    <row r="82" spans="1:52">
      <c r="A82" s="160" t="s">
        <v>142</v>
      </c>
      <c r="B82" s="147">
        <v>68.227383725015841</v>
      </c>
      <c r="C82" s="147">
        <v>106.04481593317104</v>
      </c>
      <c r="D82" s="147">
        <v>109.12037912364153</v>
      </c>
      <c r="E82" s="147">
        <v>161.49917610525006</v>
      </c>
      <c r="F82" s="147">
        <v>179.47791233831666</v>
      </c>
      <c r="G82" s="147">
        <v>184.73380847456286</v>
      </c>
      <c r="H82" s="147">
        <v>245.808399399743</v>
      </c>
      <c r="I82" s="147">
        <v>269.06834745940449</v>
      </c>
      <c r="J82" s="147">
        <v>285.93287124119189</v>
      </c>
      <c r="K82" s="147">
        <v>329.65665065471268</v>
      </c>
      <c r="L82" s="147">
        <v>362.34670663728406</v>
      </c>
      <c r="M82" s="147">
        <v>432.30206166670473</v>
      </c>
      <c r="N82" s="147">
        <v>499.92443280824051</v>
      </c>
      <c r="O82" s="147">
        <v>518.55059427661934</v>
      </c>
      <c r="P82" s="147">
        <v>540.55901984752961</v>
      </c>
      <c r="Q82" s="147">
        <v>775.11796499400282</v>
      </c>
      <c r="R82" s="147">
        <v>814.73893340118639</v>
      </c>
      <c r="S82" s="147">
        <v>862.40469545757526</v>
      </c>
      <c r="T82" s="147">
        <v>912.83722562645937</v>
      </c>
      <c r="U82" s="147">
        <v>964.44758949390393</v>
      </c>
      <c r="V82" s="147">
        <v>1015.7557542568604</v>
      </c>
      <c r="W82" s="147">
        <v>1066.7480874333603</v>
      </c>
      <c r="X82" s="147">
        <v>1115.5465192624642</v>
      </c>
      <c r="Y82" s="147">
        <v>1165.0284598825876</v>
      </c>
      <c r="Z82" s="147">
        <v>1213.7891106073403</v>
      </c>
      <c r="AA82" s="147">
        <v>1260.9227626283168</v>
      </c>
      <c r="AB82" s="147">
        <v>1306.6744960050085</v>
      </c>
      <c r="AC82" s="147">
        <v>1351.0095349506373</v>
      </c>
      <c r="AD82" s="147">
        <v>1394.2224036021457</v>
      </c>
      <c r="AE82" s="147">
        <v>1437.6737422943836</v>
      </c>
      <c r="AF82" s="147">
        <v>1481.2337369945781</v>
      </c>
      <c r="AG82" s="147">
        <v>1524.549958600071</v>
      </c>
      <c r="AH82" s="147">
        <v>1566.5110460421347</v>
      </c>
      <c r="AI82" s="147">
        <v>1606.9696851968008</v>
      </c>
      <c r="AJ82" s="147">
        <v>1647.4016444104839</v>
      </c>
      <c r="AK82" s="147">
        <v>1683.4268484344341</v>
      </c>
      <c r="AL82" s="147">
        <v>1714.8346392182316</v>
      </c>
      <c r="AM82" s="147">
        <v>1741.5404023228386</v>
      </c>
      <c r="AN82" s="147">
        <v>1762.9970568638646</v>
      </c>
      <c r="AO82" s="147">
        <v>1779.1968025833582</v>
      </c>
      <c r="AP82" s="147">
        <v>1793.1440445237154</v>
      </c>
      <c r="AQ82" s="147">
        <v>1801.825379119485</v>
      </c>
      <c r="AR82" s="147">
        <v>1805.8091890144899</v>
      </c>
      <c r="AS82" s="147">
        <v>1805.2328794680254</v>
      </c>
      <c r="AT82" s="147">
        <v>1801.3345763486443</v>
      </c>
      <c r="AU82" s="147">
        <v>1793.5378281674336</v>
      </c>
      <c r="AV82" s="147">
        <v>1782.1033316375022</v>
      </c>
      <c r="AW82" s="147">
        <v>1767.4533900932797</v>
      </c>
      <c r="AX82" s="147">
        <v>1750.2873877600537</v>
      </c>
      <c r="AY82" s="147">
        <v>1730.4088704608416</v>
      </c>
      <c r="AZ82" s="147">
        <v>1708.1229942285972</v>
      </c>
    </row>
    <row r="83" spans="1:52">
      <c r="A83" s="160" t="s">
        <v>132</v>
      </c>
      <c r="B83" s="147">
        <v>14693.367848972775</v>
      </c>
      <c r="C83" s="147">
        <v>14665.693512174441</v>
      </c>
      <c r="D83" s="147">
        <v>14586.329744306318</v>
      </c>
      <c r="E83" s="147">
        <v>14553.349979432684</v>
      </c>
      <c r="F83" s="147">
        <v>14588.257847885749</v>
      </c>
      <c r="G83" s="147">
        <v>14362.839572534765</v>
      </c>
      <c r="H83" s="147">
        <v>14438.249169158302</v>
      </c>
      <c r="I83" s="147">
        <v>14430.004436868736</v>
      </c>
      <c r="J83" s="147">
        <v>14437.096687274185</v>
      </c>
      <c r="K83" s="147">
        <v>14163.229181921217</v>
      </c>
      <c r="L83" s="147">
        <v>14070.716868911459</v>
      </c>
      <c r="M83" s="147">
        <v>13906.323967121574</v>
      </c>
      <c r="N83" s="147">
        <v>13479.865237706534</v>
      </c>
      <c r="O83" s="147">
        <v>13466.950576822685</v>
      </c>
      <c r="P83" s="147">
        <v>13617.563366268409</v>
      </c>
      <c r="Q83" s="147">
        <v>13855.821050123206</v>
      </c>
      <c r="R83" s="147">
        <v>13871.246164048431</v>
      </c>
      <c r="S83" s="147">
        <v>14085.54556817883</v>
      </c>
      <c r="T83" s="147">
        <v>14188.438470176303</v>
      </c>
      <c r="U83" s="147">
        <v>14208.811136071125</v>
      </c>
      <c r="V83" s="147">
        <v>14166.709407906692</v>
      </c>
      <c r="W83" s="147">
        <v>14079.147442541949</v>
      </c>
      <c r="X83" s="147">
        <v>13941.801963457267</v>
      </c>
      <c r="Y83" s="147">
        <v>13792.837102465412</v>
      </c>
      <c r="Z83" s="147">
        <v>13632.260989774286</v>
      </c>
      <c r="AA83" s="147">
        <v>13461.827861508087</v>
      </c>
      <c r="AB83" s="147">
        <v>13289.109181955699</v>
      </c>
      <c r="AC83" s="147">
        <v>13112.104230990732</v>
      </c>
      <c r="AD83" s="147">
        <v>12941.69028594394</v>
      </c>
      <c r="AE83" s="147">
        <v>12765.524703975168</v>
      </c>
      <c r="AF83" s="147">
        <v>12582.640392954463</v>
      </c>
      <c r="AG83" s="147">
        <v>12384.443200590527</v>
      </c>
      <c r="AH83" s="147">
        <v>12173.063063677946</v>
      </c>
      <c r="AI83" s="147">
        <v>11955.313140686496</v>
      </c>
      <c r="AJ83" s="147">
        <v>11743.306811477343</v>
      </c>
      <c r="AK83" s="147">
        <v>11521.726007663277</v>
      </c>
      <c r="AL83" s="147">
        <v>11290.928956893576</v>
      </c>
      <c r="AM83" s="147">
        <v>11054.092163271358</v>
      </c>
      <c r="AN83" s="147">
        <v>10808.428886978347</v>
      </c>
      <c r="AO83" s="147">
        <v>10555.174489790272</v>
      </c>
      <c r="AP83" s="147">
        <v>10303.633046180801</v>
      </c>
      <c r="AQ83" s="147">
        <v>10046.3009386829</v>
      </c>
      <c r="AR83" s="147">
        <v>9781.9259543481512</v>
      </c>
      <c r="AS83" s="147">
        <v>9513.6904540389387</v>
      </c>
      <c r="AT83" s="147">
        <v>9244.6211533497335</v>
      </c>
      <c r="AU83" s="147">
        <v>8975.0730738060356</v>
      </c>
      <c r="AV83" s="147">
        <v>8708.7772626383066</v>
      </c>
      <c r="AW83" s="147">
        <v>8446.2596182602483</v>
      </c>
      <c r="AX83" s="147">
        <v>8192.2647866011903</v>
      </c>
      <c r="AY83" s="147">
        <v>7941.2411318341929</v>
      </c>
      <c r="AZ83" s="147">
        <v>7696.9834484625753</v>
      </c>
    </row>
    <row r="84" spans="1:52">
      <c r="A84" s="160" t="s">
        <v>133</v>
      </c>
      <c r="B84" s="147">
        <v>0</v>
      </c>
      <c r="C84" s="147">
        <v>0</v>
      </c>
      <c r="D84" s="147">
        <v>0</v>
      </c>
      <c r="E84" s="147">
        <v>0</v>
      </c>
      <c r="F84" s="147">
        <v>0</v>
      </c>
      <c r="G84" s="147">
        <v>0</v>
      </c>
      <c r="H84" s="147">
        <v>0</v>
      </c>
      <c r="I84" s="147">
        <v>0</v>
      </c>
      <c r="J84" s="147">
        <v>0</v>
      </c>
      <c r="K84" s="147">
        <v>0</v>
      </c>
      <c r="L84" s="147">
        <v>0</v>
      </c>
      <c r="M84" s="147">
        <v>0</v>
      </c>
      <c r="N84" s="147">
        <v>0</v>
      </c>
      <c r="O84" s="147">
        <v>0</v>
      </c>
      <c r="P84" s="147">
        <v>0</v>
      </c>
      <c r="Q84" s="147">
        <v>0</v>
      </c>
      <c r="R84" s="147">
        <v>0</v>
      </c>
      <c r="S84" s="147">
        <v>0</v>
      </c>
      <c r="T84" s="147">
        <v>0</v>
      </c>
      <c r="U84" s="147">
        <v>0</v>
      </c>
      <c r="V84" s="147">
        <v>0</v>
      </c>
      <c r="W84" s="147">
        <v>0</v>
      </c>
      <c r="X84" s="147">
        <v>0</v>
      </c>
      <c r="Y84" s="147">
        <v>0</v>
      </c>
      <c r="Z84" s="147">
        <v>0</v>
      </c>
      <c r="AA84" s="147">
        <v>1.4922173521723271E-2</v>
      </c>
      <c r="AB84" s="147">
        <v>7.9230872826187043E-2</v>
      </c>
      <c r="AC84" s="147">
        <v>0.17670253028661778</v>
      </c>
      <c r="AD84" s="147">
        <v>0.27377163727096443</v>
      </c>
      <c r="AE84" s="147">
        <v>0.40654876525676686</v>
      </c>
      <c r="AF84" s="147">
        <v>0.63254404085101135</v>
      </c>
      <c r="AG84" s="147">
        <v>0.92464574846765613</v>
      </c>
      <c r="AH84" s="147">
        <v>1.3834504694725651</v>
      </c>
      <c r="AI84" s="147">
        <v>1.9898615837528915</v>
      </c>
      <c r="AJ84" s="147">
        <v>2.810606675108577</v>
      </c>
      <c r="AK84" s="147">
        <v>3.8088921482100209</v>
      </c>
      <c r="AL84" s="147">
        <v>5.186719388982735</v>
      </c>
      <c r="AM84" s="147">
        <v>7.0180600399356017</v>
      </c>
      <c r="AN84" s="147">
        <v>9.3598876063120517</v>
      </c>
      <c r="AO84" s="147">
        <v>12.355100391608993</v>
      </c>
      <c r="AP84" s="147">
        <v>15.950519896943703</v>
      </c>
      <c r="AQ84" s="147">
        <v>20.322394079583571</v>
      </c>
      <c r="AR84" s="147">
        <v>25.879298739611862</v>
      </c>
      <c r="AS84" s="147">
        <v>32.97776579617036</v>
      </c>
      <c r="AT84" s="147">
        <v>41.731318457065392</v>
      </c>
      <c r="AU84" s="147">
        <v>52.724560951736891</v>
      </c>
      <c r="AV84" s="147">
        <v>65.919071288878627</v>
      </c>
      <c r="AW84" s="147">
        <v>81.963799496762419</v>
      </c>
      <c r="AX84" s="147">
        <v>101.17980208712461</v>
      </c>
      <c r="AY84" s="147">
        <v>124.41161222429899</v>
      </c>
      <c r="AZ84" s="147">
        <v>151.6091156771999</v>
      </c>
    </row>
    <row r="85" spans="1:52">
      <c r="A85" s="160" t="s">
        <v>147</v>
      </c>
      <c r="B85" s="147">
        <v>0</v>
      </c>
      <c r="C85" s="147">
        <v>0</v>
      </c>
      <c r="D85" s="147">
        <v>0</v>
      </c>
      <c r="E85" s="147">
        <v>0</v>
      </c>
      <c r="F85" s="147">
        <v>0</v>
      </c>
      <c r="G85" s="147">
        <v>0</v>
      </c>
      <c r="H85" s="147">
        <v>0</v>
      </c>
      <c r="I85" s="147">
        <v>0</v>
      </c>
      <c r="J85" s="147">
        <v>0</v>
      </c>
      <c r="K85" s="147">
        <v>0</v>
      </c>
      <c r="L85" s="147">
        <v>0</v>
      </c>
      <c r="M85" s="147">
        <v>0</v>
      </c>
      <c r="N85" s="147">
        <v>0</v>
      </c>
      <c r="O85" s="147">
        <v>0</v>
      </c>
      <c r="P85" s="147">
        <v>0</v>
      </c>
      <c r="Q85" s="147">
        <v>0</v>
      </c>
      <c r="R85" s="147">
        <v>0</v>
      </c>
      <c r="S85" s="147">
        <v>0</v>
      </c>
      <c r="T85" s="147">
        <v>0</v>
      </c>
      <c r="U85" s="147">
        <v>0</v>
      </c>
      <c r="V85" s="147">
        <v>0</v>
      </c>
      <c r="W85" s="147">
        <v>0</v>
      </c>
      <c r="X85" s="147">
        <v>0</v>
      </c>
      <c r="Y85" s="147">
        <v>6.5756865449618257E-2</v>
      </c>
      <c r="Z85" s="147">
        <v>0.18889905797400569</v>
      </c>
      <c r="AA85" s="147">
        <v>0.31132369637867874</v>
      </c>
      <c r="AB85" s="147">
        <v>0.50286557047591185</v>
      </c>
      <c r="AC85" s="147">
        <v>0.86085745178540396</v>
      </c>
      <c r="AD85" s="147">
        <v>1.3949172098573899</v>
      </c>
      <c r="AE85" s="147">
        <v>2.1669702056482962</v>
      </c>
      <c r="AF85" s="147">
        <v>3.2837487267695757</v>
      </c>
      <c r="AG85" s="147">
        <v>4.8329612525279027</v>
      </c>
      <c r="AH85" s="147">
        <v>7.0197981723413694</v>
      </c>
      <c r="AI85" s="147">
        <v>9.9746745501593672</v>
      </c>
      <c r="AJ85" s="147">
        <v>13.957198525683127</v>
      </c>
      <c r="AK85" s="147">
        <v>19.235732572150095</v>
      </c>
      <c r="AL85" s="147">
        <v>25.666867213073676</v>
      </c>
      <c r="AM85" s="147">
        <v>33.525280610139838</v>
      </c>
      <c r="AN85" s="147">
        <v>43.171928350009573</v>
      </c>
      <c r="AO85" s="147">
        <v>54.531708374853658</v>
      </c>
      <c r="AP85" s="147">
        <v>67.574322346754329</v>
      </c>
      <c r="AQ85" s="147">
        <v>81.576147805585833</v>
      </c>
      <c r="AR85" s="147">
        <v>96.126937795031566</v>
      </c>
      <c r="AS85" s="147">
        <v>111.04389407036646</v>
      </c>
      <c r="AT85" s="147">
        <v>125.807861446974</v>
      </c>
      <c r="AU85" s="147">
        <v>140.32143706587289</v>
      </c>
      <c r="AV85" s="147">
        <v>153.39949570355037</v>
      </c>
      <c r="AW85" s="147">
        <v>164.82758197982034</v>
      </c>
      <c r="AX85" s="147">
        <v>174.34705822919759</v>
      </c>
      <c r="AY85" s="147">
        <v>181.77028192053251</v>
      </c>
      <c r="AZ85" s="147">
        <v>187.19583848903341</v>
      </c>
    </row>
    <row r="86" spans="1:52" hidden="1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</row>
    <row r="87" spans="1:52" hidden="1">
      <c r="A87" s="160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</row>
    <row r="88" spans="1:52" hidden="1">
      <c r="A88" s="160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</row>
    <row r="89" spans="1:52" hidden="1">
      <c r="A89" s="160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</row>
    <row r="90" spans="1:52" hidden="1">
      <c r="A90" s="160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</row>
    <row r="91" spans="1:52" hidden="1">
      <c r="A91" s="160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</row>
    <row r="92" spans="1:52" hidden="1">
      <c r="A92" s="160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</row>
    <row r="93" spans="1:52">
      <c r="A93" s="158" t="s">
        <v>134</v>
      </c>
      <c r="B93" s="159">
        <v>0</v>
      </c>
      <c r="C93" s="159">
        <v>0</v>
      </c>
      <c r="D93" s="159">
        <v>0</v>
      </c>
      <c r="E93" s="159">
        <v>0</v>
      </c>
      <c r="F93" s="159">
        <v>0</v>
      </c>
      <c r="G93" s="159">
        <v>0</v>
      </c>
      <c r="H93" s="159">
        <v>0</v>
      </c>
      <c r="I93" s="159">
        <v>0</v>
      </c>
      <c r="J93" s="159">
        <v>0</v>
      </c>
      <c r="K93" s="159">
        <v>0</v>
      </c>
      <c r="L93" s="159">
        <v>0</v>
      </c>
      <c r="M93" s="159">
        <v>0</v>
      </c>
      <c r="N93" s="159">
        <v>0</v>
      </c>
      <c r="O93" s="159">
        <v>0</v>
      </c>
      <c r="P93" s="159">
        <v>0</v>
      </c>
      <c r="Q93" s="159">
        <v>0</v>
      </c>
      <c r="R93" s="159">
        <v>2.1165201777072795</v>
      </c>
      <c r="S93" s="159">
        <v>5.1438768788095022</v>
      </c>
      <c r="T93" s="159">
        <v>8.5116081026860311</v>
      </c>
      <c r="U93" s="159">
        <v>12.182303919391579</v>
      </c>
      <c r="V93" s="159">
        <v>16.078049472863711</v>
      </c>
      <c r="W93" s="159">
        <v>20.149173573122958</v>
      </c>
      <c r="X93" s="159">
        <v>24.270372537378538</v>
      </c>
      <c r="Y93" s="159">
        <v>28.486881692925479</v>
      </c>
      <c r="Z93" s="159">
        <v>32.60898504679993</v>
      </c>
      <c r="AA93" s="159">
        <v>36.505888663001301</v>
      </c>
      <c r="AB93" s="159">
        <v>40.150460234538826</v>
      </c>
      <c r="AC93" s="159">
        <v>43.589307973303768</v>
      </c>
      <c r="AD93" s="159">
        <v>46.646709385586234</v>
      </c>
      <c r="AE93" s="159">
        <v>49.598226125849635</v>
      </c>
      <c r="AF93" s="159">
        <v>52.390155058450631</v>
      </c>
      <c r="AG93" s="159">
        <v>55.005085026323556</v>
      </c>
      <c r="AH93" s="159">
        <v>57.661928158145223</v>
      </c>
      <c r="AI93" s="159">
        <v>60.137500871962679</v>
      </c>
      <c r="AJ93" s="159">
        <v>62.482856361574065</v>
      </c>
      <c r="AK93" s="159">
        <v>64.490339889777687</v>
      </c>
      <c r="AL93" s="159">
        <v>66.453265551815548</v>
      </c>
      <c r="AM93" s="159">
        <v>68.239615238314002</v>
      </c>
      <c r="AN93" s="159">
        <v>69.847213711242347</v>
      </c>
      <c r="AO93" s="159">
        <v>71.480688069931688</v>
      </c>
      <c r="AP93" s="159">
        <v>73.119852753482945</v>
      </c>
      <c r="AQ93" s="159">
        <v>74.613718353552855</v>
      </c>
      <c r="AR93" s="159">
        <v>76.111164299696128</v>
      </c>
      <c r="AS93" s="159">
        <v>77.542736130624405</v>
      </c>
      <c r="AT93" s="159">
        <v>78.874271666374554</v>
      </c>
      <c r="AU93" s="159">
        <v>80.285493702075541</v>
      </c>
      <c r="AV93" s="159">
        <v>81.558668605958331</v>
      </c>
      <c r="AW93" s="159">
        <v>82.876360244598146</v>
      </c>
      <c r="AX93" s="159">
        <v>83.80653886601317</v>
      </c>
      <c r="AY93" s="159">
        <v>84.925556273059343</v>
      </c>
      <c r="AZ93" s="159">
        <v>86.06112333503151</v>
      </c>
    </row>
    <row r="94" spans="1:52">
      <c r="A94" s="160" t="s">
        <v>141</v>
      </c>
      <c r="B94" s="147">
        <v>0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7">
        <v>0</v>
      </c>
      <c r="M94" s="147">
        <v>0</v>
      </c>
      <c r="N94" s="147">
        <v>0</v>
      </c>
      <c r="O94" s="147">
        <v>0</v>
      </c>
      <c r="P94" s="147">
        <v>0</v>
      </c>
      <c r="Q94" s="147">
        <v>0</v>
      </c>
      <c r="R94" s="147">
        <v>0</v>
      </c>
      <c r="S94" s="147">
        <v>0</v>
      </c>
      <c r="T94" s="147">
        <v>0</v>
      </c>
      <c r="U94" s="147">
        <v>0</v>
      </c>
      <c r="V94" s="147">
        <v>0</v>
      </c>
      <c r="W94" s="147">
        <v>0</v>
      </c>
      <c r="X94" s="147">
        <v>0</v>
      </c>
      <c r="Y94" s="147">
        <v>0</v>
      </c>
      <c r="Z94" s="147">
        <v>0</v>
      </c>
      <c r="AA94" s="147">
        <v>0</v>
      </c>
      <c r="AB94" s="147">
        <v>0</v>
      </c>
      <c r="AC94" s="147">
        <v>0</v>
      </c>
      <c r="AD94" s="147">
        <v>0</v>
      </c>
      <c r="AE94" s="147">
        <v>0</v>
      </c>
      <c r="AF94" s="147">
        <v>0</v>
      </c>
      <c r="AG94" s="147">
        <v>0</v>
      </c>
      <c r="AH94" s="147">
        <v>0</v>
      </c>
      <c r="AI94" s="147">
        <v>0</v>
      </c>
      <c r="AJ94" s="147">
        <v>0</v>
      </c>
      <c r="AK94" s="147">
        <v>0</v>
      </c>
      <c r="AL94" s="147">
        <v>0</v>
      </c>
      <c r="AM94" s="147">
        <v>0</v>
      </c>
      <c r="AN94" s="147">
        <v>0</v>
      </c>
      <c r="AO94" s="147">
        <v>0</v>
      </c>
      <c r="AP94" s="147">
        <v>0</v>
      </c>
      <c r="AQ94" s="147">
        <v>0</v>
      </c>
      <c r="AR94" s="147">
        <v>0</v>
      </c>
      <c r="AS94" s="147">
        <v>0</v>
      </c>
      <c r="AT94" s="147">
        <v>0</v>
      </c>
      <c r="AU94" s="147">
        <v>0</v>
      </c>
      <c r="AV94" s="147">
        <v>0</v>
      </c>
      <c r="AW94" s="147">
        <v>0</v>
      </c>
      <c r="AX94" s="147">
        <v>0</v>
      </c>
      <c r="AY94" s="147">
        <v>0</v>
      </c>
      <c r="AZ94" s="147">
        <v>0</v>
      </c>
    </row>
    <row r="95" spans="1:52">
      <c r="A95" s="160" t="s">
        <v>131</v>
      </c>
      <c r="B95" s="147">
        <v>0</v>
      </c>
      <c r="C95" s="147">
        <v>0</v>
      </c>
      <c r="D95" s="147">
        <v>0</v>
      </c>
      <c r="E95" s="147">
        <v>0</v>
      </c>
      <c r="F95" s="147">
        <v>0</v>
      </c>
      <c r="G95" s="147">
        <v>0</v>
      </c>
      <c r="H95" s="147">
        <v>0</v>
      </c>
      <c r="I95" s="147">
        <v>0</v>
      </c>
      <c r="J95" s="147">
        <v>0</v>
      </c>
      <c r="K95" s="147">
        <v>0</v>
      </c>
      <c r="L95" s="147">
        <v>0</v>
      </c>
      <c r="M95" s="147">
        <v>0</v>
      </c>
      <c r="N95" s="147">
        <v>0</v>
      </c>
      <c r="O95" s="147">
        <v>0</v>
      </c>
      <c r="P95" s="147">
        <v>0</v>
      </c>
      <c r="Q95" s="147">
        <v>0</v>
      </c>
      <c r="R95" s="147">
        <v>1.0408623952733487</v>
      </c>
      <c r="S95" s="147">
        <v>2.573559038867653</v>
      </c>
      <c r="T95" s="147">
        <v>4.2909304081108699</v>
      </c>
      <c r="U95" s="147">
        <v>6.1579209894198526</v>
      </c>
      <c r="V95" s="147">
        <v>8.1177020395720874</v>
      </c>
      <c r="W95" s="147">
        <v>10.157465473604022</v>
      </c>
      <c r="X95" s="147">
        <v>12.206083315651698</v>
      </c>
      <c r="Y95" s="147">
        <v>14.281443320244069</v>
      </c>
      <c r="Z95" s="147">
        <v>16.322692175314</v>
      </c>
      <c r="AA95" s="147">
        <v>18.231701283049826</v>
      </c>
      <c r="AB95" s="147">
        <v>19.978050768339596</v>
      </c>
      <c r="AC95" s="147">
        <v>21.610035273671468</v>
      </c>
      <c r="AD95" s="147">
        <v>23.146741539760153</v>
      </c>
      <c r="AE95" s="147">
        <v>24.589851771189913</v>
      </c>
      <c r="AF95" s="147">
        <v>26.00407024336776</v>
      </c>
      <c r="AG95" s="147">
        <v>27.353003830295759</v>
      </c>
      <c r="AH95" s="147">
        <v>28.649530841513752</v>
      </c>
      <c r="AI95" s="147">
        <v>29.865148064111867</v>
      </c>
      <c r="AJ95" s="147">
        <v>31.052036607535765</v>
      </c>
      <c r="AK95" s="147">
        <v>32.120622135545922</v>
      </c>
      <c r="AL95" s="147">
        <v>33.169119863942285</v>
      </c>
      <c r="AM95" s="147">
        <v>34.175230250406678</v>
      </c>
      <c r="AN95" s="147">
        <v>35.095995130433991</v>
      </c>
      <c r="AO95" s="147">
        <v>35.977434737064002</v>
      </c>
      <c r="AP95" s="147">
        <v>36.852451321649589</v>
      </c>
      <c r="AQ95" s="147">
        <v>37.677376419119788</v>
      </c>
      <c r="AR95" s="147">
        <v>38.441066539513173</v>
      </c>
      <c r="AS95" s="147">
        <v>39.188009052761537</v>
      </c>
      <c r="AT95" s="147">
        <v>39.876934925824195</v>
      </c>
      <c r="AU95" s="147">
        <v>40.585432700343091</v>
      </c>
      <c r="AV95" s="147">
        <v>41.232958780453167</v>
      </c>
      <c r="AW95" s="147">
        <v>41.923658447416841</v>
      </c>
      <c r="AX95" s="147">
        <v>42.475029761004677</v>
      </c>
      <c r="AY95" s="147">
        <v>43.080179882401268</v>
      </c>
      <c r="AZ95" s="147">
        <v>43.679363781011986</v>
      </c>
    </row>
    <row r="96" spans="1:52">
      <c r="A96" s="160" t="s">
        <v>142</v>
      </c>
      <c r="B96" s="147">
        <v>0</v>
      </c>
      <c r="C96" s="147">
        <v>0</v>
      </c>
      <c r="D96" s="147">
        <v>0</v>
      </c>
      <c r="E96" s="147">
        <v>0</v>
      </c>
      <c r="F96" s="147">
        <v>0</v>
      </c>
      <c r="G96" s="147">
        <v>0</v>
      </c>
      <c r="H96" s="147">
        <v>0</v>
      </c>
      <c r="I96" s="147">
        <v>0</v>
      </c>
      <c r="J96" s="147">
        <v>0</v>
      </c>
      <c r="K96" s="147">
        <v>0</v>
      </c>
      <c r="L96" s="147">
        <v>0</v>
      </c>
      <c r="M96" s="147">
        <v>0</v>
      </c>
      <c r="N96" s="147">
        <v>0</v>
      </c>
      <c r="O96" s="147">
        <v>0</v>
      </c>
      <c r="P96" s="147">
        <v>0</v>
      </c>
      <c r="Q96" s="147">
        <v>0</v>
      </c>
      <c r="R96" s="147">
        <v>0</v>
      </c>
      <c r="S96" s="147">
        <v>0</v>
      </c>
      <c r="T96" s="147">
        <v>0</v>
      </c>
      <c r="U96" s="147">
        <v>0</v>
      </c>
      <c r="V96" s="147">
        <v>0</v>
      </c>
      <c r="W96" s="147">
        <v>0</v>
      </c>
      <c r="X96" s="147">
        <v>0</v>
      </c>
      <c r="Y96" s="147">
        <v>0</v>
      </c>
      <c r="Z96" s="147">
        <v>0</v>
      </c>
      <c r="AA96" s="147">
        <v>0</v>
      </c>
      <c r="AB96" s="147">
        <v>0</v>
      </c>
      <c r="AC96" s="147">
        <v>0</v>
      </c>
      <c r="AD96" s="147">
        <v>0</v>
      </c>
      <c r="AE96" s="147">
        <v>0</v>
      </c>
      <c r="AF96" s="147">
        <v>0</v>
      </c>
      <c r="AG96" s="147">
        <v>0</v>
      </c>
      <c r="AH96" s="147">
        <v>0</v>
      </c>
      <c r="AI96" s="147">
        <v>0</v>
      </c>
      <c r="AJ96" s="147">
        <v>0</v>
      </c>
      <c r="AK96" s="147">
        <v>0</v>
      </c>
      <c r="AL96" s="147">
        <v>0</v>
      </c>
      <c r="AM96" s="147">
        <v>0</v>
      </c>
      <c r="AN96" s="147">
        <v>0</v>
      </c>
      <c r="AO96" s="147">
        <v>0</v>
      </c>
      <c r="AP96" s="147">
        <v>0</v>
      </c>
      <c r="AQ96" s="147">
        <v>0</v>
      </c>
      <c r="AR96" s="147">
        <v>0</v>
      </c>
      <c r="AS96" s="147">
        <v>0</v>
      </c>
      <c r="AT96" s="147">
        <v>0</v>
      </c>
      <c r="AU96" s="147">
        <v>0</v>
      </c>
      <c r="AV96" s="147">
        <v>0</v>
      </c>
      <c r="AW96" s="147">
        <v>0</v>
      </c>
      <c r="AX96" s="147">
        <v>0</v>
      </c>
      <c r="AY96" s="147">
        <v>0</v>
      </c>
      <c r="AZ96" s="147">
        <v>0</v>
      </c>
    </row>
    <row r="97" spans="1:52">
      <c r="A97" s="160" t="s">
        <v>132</v>
      </c>
      <c r="B97" s="147">
        <v>0</v>
      </c>
      <c r="C97" s="147">
        <v>0</v>
      </c>
      <c r="D97" s="147">
        <v>0</v>
      </c>
      <c r="E97" s="147">
        <v>0</v>
      </c>
      <c r="F97" s="147">
        <v>0</v>
      </c>
      <c r="G97" s="147">
        <v>0</v>
      </c>
      <c r="H97" s="147">
        <v>0</v>
      </c>
      <c r="I97" s="147">
        <v>0</v>
      </c>
      <c r="J97" s="147">
        <v>0</v>
      </c>
      <c r="K97" s="147">
        <v>0</v>
      </c>
      <c r="L97" s="147">
        <v>0</v>
      </c>
      <c r="M97" s="147">
        <v>0</v>
      </c>
      <c r="N97" s="147">
        <v>0</v>
      </c>
      <c r="O97" s="147">
        <v>0</v>
      </c>
      <c r="P97" s="147">
        <v>0</v>
      </c>
      <c r="Q97" s="147">
        <v>0</v>
      </c>
      <c r="R97" s="147">
        <v>1.0756577824339311</v>
      </c>
      <c r="S97" s="147">
        <v>2.5703178399418487</v>
      </c>
      <c r="T97" s="147">
        <v>4.2206776945751612</v>
      </c>
      <c r="U97" s="147">
        <v>6.0243829299717273</v>
      </c>
      <c r="V97" s="147">
        <v>7.9603474332916218</v>
      </c>
      <c r="W97" s="147">
        <v>9.9917080995189345</v>
      </c>
      <c r="X97" s="147">
        <v>12.06428922172684</v>
      </c>
      <c r="Y97" s="147">
        <v>14.205438372681408</v>
      </c>
      <c r="Z97" s="147">
        <v>16.286292871485927</v>
      </c>
      <c r="AA97" s="147">
        <v>18.274187379951474</v>
      </c>
      <c r="AB97" s="147">
        <v>20.172409466199234</v>
      </c>
      <c r="AC97" s="147">
        <v>21.9792726996323</v>
      </c>
      <c r="AD97" s="147">
        <v>23.499967845826081</v>
      </c>
      <c r="AE97" s="147">
        <v>25.008374354659718</v>
      </c>
      <c r="AF97" s="147">
        <v>26.386084815082871</v>
      </c>
      <c r="AG97" s="147">
        <v>27.652081196027801</v>
      </c>
      <c r="AH97" s="147">
        <v>29.012397316631471</v>
      </c>
      <c r="AI97" s="147">
        <v>30.272352807850812</v>
      </c>
      <c r="AJ97" s="147">
        <v>31.430819754038296</v>
      </c>
      <c r="AK97" s="147">
        <v>32.369717754231772</v>
      </c>
      <c r="AL97" s="147">
        <v>33.284145687873263</v>
      </c>
      <c r="AM97" s="147">
        <v>34.064384987907331</v>
      </c>
      <c r="AN97" s="147">
        <v>34.751218580808356</v>
      </c>
      <c r="AO97" s="147">
        <v>35.503253332867686</v>
      </c>
      <c r="AP97" s="147">
        <v>36.267401431833349</v>
      </c>
      <c r="AQ97" s="147">
        <v>36.936341934433059</v>
      </c>
      <c r="AR97" s="147">
        <v>37.670097760182962</v>
      </c>
      <c r="AS97" s="147">
        <v>38.354727077862862</v>
      </c>
      <c r="AT97" s="147">
        <v>38.997336740550359</v>
      </c>
      <c r="AU97" s="147">
        <v>39.700061001732458</v>
      </c>
      <c r="AV97" s="147">
        <v>40.325709825505157</v>
      </c>
      <c r="AW97" s="147">
        <v>40.952701797181305</v>
      </c>
      <c r="AX97" s="147">
        <v>41.3315091050085</v>
      </c>
      <c r="AY97" s="147">
        <v>41.845376390658075</v>
      </c>
      <c r="AZ97" s="147">
        <v>42.381759554019531</v>
      </c>
    </row>
    <row r="98" spans="1:52">
      <c r="A98" s="160" t="s">
        <v>133</v>
      </c>
      <c r="B98" s="147">
        <v>0</v>
      </c>
      <c r="C98" s="147">
        <v>0</v>
      </c>
      <c r="D98" s="147">
        <v>0</v>
      </c>
      <c r="E98" s="147">
        <v>0</v>
      </c>
      <c r="F98" s="147">
        <v>0</v>
      </c>
      <c r="G98" s="147">
        <v>0</v>
      </c>
      <c r="H98" s="147">
        <v>0</v>
      </c>
      <c r="I98" s="147">
        <v>0</v>
      </c>
      <c r="J98" s="147">
        <v>0</v>
      </c>
      <c r="K98" s="147">
        <v>0</v>
      </c>
      <c r="L98" s="147">
        <v>0</v>
      </c>
      <c r="M98" s="147">
        <v>0</v>
      </c>
      <c r="N98" s="147">
        <v>0</v>
      </c>
      <c r="O98" s="147">
        <v>0</v>
      </c>
      <c r="P98" s="147">
        <v>0</v>
      </c>
      <c r="Q98" s="147">
        <v>0</v>
      </c>
      <c r="R98" s="147">
        <v>0</v>
      </c>
      <c r="S98" s="147">
        <v>0</v>
      </c>
      <c r="T98" s="147">
        <v>0</v>
      </c>
      <c r="U98" s="147">
        <v>0</v>
      </c>
      <c r="V98" s="147">
        <v>0</v>
      </c>
      <c r="W98" s="147">
        <v>0</v>
      </c>
      <c r="X98" s="147">
        <v>0</v>
      </c>
      <c r="Y98" s="147">
        <v>0</v>
      </c>
      <c r="Z98" s="147">
        <v>0</v>
      </c>
      <c r="AA98" s="147">
        <v>0</v>
      </c>
      <c r="AB98" s="147">
        <v>0</v>
      </c>
      <c r="AC98" s="147">
        <v>0</v>
      </c>
      <c r="AD98" s="147">
        <v>0</v>
      </c>
      <c r="AE98" s="147">
        <v>0</v>
      </c>
      <c r="AF98" s="147">
        <v>0</v>
      </c>
      <c r="AG98" s="147">
        <v>0</v>
      </c>
      <c r="AH98" s="147">
        <v>0</v>
      </c>
      <c r="AI98" s="147">
        <v>0</v>
      </c>
      <c r="AJ98" s="147">
        <v>0</v>
      </c>
      <c r="AK98" s="147">
        <v>0</v>
      </c>
      <c r="AL98" s="147">
        <v>0</v>
      </c>
      <c r="AM98" s="147">
        <v>0</v>
      </c>
      <c r="AN98" s="147">
        <v>0</v>
      </c>
      <c r="AO98" s="147">
        <v>0</v>
      </c>
      <c r="AP98" s="147">
        <v>0</v>
      </c>
      <c r="AQ98" s="147">
        <v>0</v>
      </c>
      <c r="AR98" s="147">
        <v>0</v>
      </c>
      <c r="AS98" s="147">
        <v>0</v>
      </c>
      <c r="AT98" s="147">
        <v>0</v>
      </c>
      <c r="AU98" s="147">
        <v>0</v>
      </c>
      <c r="AV98" s="147">
        <v>0</v>
      </c>
      <c r="AW98" s="147">
        <v>0</v>
      </c>
      <c r="AX98" s="147">
        <v>0</v>
      </c>
      <c r="AY98" s="147">
        <v>0</v>
      </c>
      <c r="AZ98" s="147">
        <v>0</v>
      </c>
    </row>
    <row r="99" spans="1:52">
      <c r="A99" s="160" t="s">
        <v>147</v>
      </c>
      <c r="B99" s="147">
        <v>0</v>
      </c>
      <c r="C99" s="147">
        <v>0</v>
      </c>
      <c r="D99" s="147">
        <v>0</v>
      </c>
      <c r="E99" s="147">
        <v>0</v>
      </c>
      <c r="F99" s="147">
        <v>0</v>
      </c>
      <c r="G99" s="147">
        <v>0</v>
      </c>
      <c r="H99" s="147">
        <v>0</v>
      </c>
      <c r="I99" s="147">
        <v>0</v>
      </c>
      <c r="J99" s="147">
        <v>0</v>
      </c>
      <c r="K99" s="147">
        <v>0</v>
      </c>
      <c r="L99" s="147">
        <v>0</v>
      </c>
      <c r="M99" s="147">
        <v>0</v>
      </c>
      <c r="N99" s="147">
        <v>0</v>
      </c>
      <c r="O99" s="147">
        <v>0</v>
      </c>
      <c r="P99" s="147">
        <v>0</v>
      </c>
      <c r="Q99" s="147">
        <v>0</v>
      </c>
      <c r="R99" s="147">
        <v>0</v>
      </c>
      <c r="S99" s="147">
        <v>0</v>
      </c>
      <c r="T99" s="147">
        <v>0</v>
      </c>
      <c r="U99" s="147">
        <v>0</v>
      </c>
      <c r="V99" s="147">
        <v>0</v>
      </c>
      <c r="W99" s="147">
        <v>0</v>
      </c>
      <c r="X99" s="147">
        <v>0</v>
      </c>
      <c r="Y99" s="147">
        <v>0</v>
      </c>
      <c r="Z99" s="147">
        <v>0</v>
      </c>
      <c r="AA99" s="147">
        <v>0</v>
      </c>
      <c r="AB99" s="147">
        <v>0</v>
      </c>
      <c r="AC99" s="147">
        <v>0</v>
      </c>
      <c r="AD99" s="147">
        <v>0</v>
      </c>
      <c r="AE99" s="147">
        <v>0</v>
      </c>
      <c r="AF99" s="147">
        <v>0</v>
      </c>
      <c r="AG99" s="147">
        <v>0</v>
      </c>
      <c r="AH99" s="147">
        <v>0</v>
      </c>
      <c r="AI99" s="147">
        <v>0</v>
      </c>
      <c r="AJ99" s="147">
        <v>0</v>
      </c>
      <c r="AK99" s="147">
        <v>0</v>
      </c>
      <c r="AL99" s="147">
        <v>0</v>
      </c>
      <c r="AM99" s="147">
        <v>0</v>
      </c>
      <c r="AN99" s="147">
        <v>0</v>
      </c>
      <c r="AO99" s="147">
        <v>0</v>
      </c>
      <c r="AP99" s="147">
        <v>0</v>
      </c>
      <c r="AQ99" s="147">
        <v>0</v>
      </c>
      <c r="AR99" s="147">
        <v>0</v>
      </c>
      <c r="AS99" s="147">
        <v>0</v>
      </c>
      <c r="AT99" s="147">
        <v>0</v>
      </c>
      <c r="AU99" s="147">
        <v>0</v>
      </c>
      <c r="AV99" s="147">
        <v>0</v>
      </c>
      <c r="AW99" s="147">
        <v>0</v>
      </c>
      <c r="AX99" s="147">
        <v>0</v>
      </c>
      <c r="AY99" s="147">
        <v>0</v>
      </c>
      <c r="AZ99" s="147">
        <v>0</v>
      </c>
    </row>
    <row r="100" spans="1:52">
      <c r="A100" s="158" t="s">
        <v>135</v>
      </c>
      <c r="B100" s="159">
        <v>23.675322563277735</v>
      </c>
      <c r="C100" s="159">
        <v>24.304164213633577</v>
      </c>
      <c r="D100" s="159">
        <v>24.750803605783037</v>
      </c>
      <c r="E100" s="159">
        <v>24.134355803947571</v>
      </c>
      <c r="F100" s="159">
        <v>24.289953433581481</v>
      </c>
      <c r="G100" s="159">
        <v>28.735275003042254</v>
      </c>
      <c r="H100" s="159">
        <v>27.92977543155898</v>
      </c>
      <c r="I100" s="159">
        <v>27.732794341599362</v>
      </c>
      <c r="J100" s="159">
        <v>28.401870015505896</v>
      </c>
      <c r="K100" s="159">
        <v>29.176583740483547</v>
      </c>
      <c r="L100" s="159">
        <v>33.784557459762155</v>
      </c>
      <c r="M100" s="159">
        <v>35.078661430490129</v>
      </c>
      <c r="N100" s="159">
        <v>35.032437484784204</v>
      </c>
      <c r="O100" s="159">
        <v>46.77832130834404</v>
      </c>
      <c r="P100" s="159">
        <v>44.983604290751451</v>
      </c>
      <c r="Q100" s="159">
        <v>49.962901458459505</v>
      </c>
      <c r="R100" s="159">
        <v>55.761575566226391</v>
      </c>
      <c r="S100" s="159">
        <v>67.998006149912101</v>
      </c>
      <c r="T100" s="159">
        <v>83.687445274719238</v>
      </c>
      <c r="U100" s="159">
        <v>101.93170430561975</v>
      </c>
      <c r="V100" s="159">
        <v>122.20380508882295</v>
      </c>
      <c r="W100" s="159">
        <v>148.08629399564597</v>
      </c>
      <c r="X100" s="159">
        <v>179.58702564485685</v>
      </c>
      <c r="Y100" s="159">
        <v>216.47161193376681</v>
      </c>
      <c r="Z100" s="159">
        <v>258.92573430956674</v>
      </c>
      <c r="AA100" s="159">
        <v>306.50768581508663</v>
      </c>
      <c r="AB100" s="159">
        <v>358.991206637</v>
      </c>
      <c r="AC100" s="159">
        <v>416.61414172711068</v>
      </c>
      <c r="AD100" s="159">
        <v>479.69396790356092</v>
      </c>
      <c r="AE100" s="159">
        <v>548.3732899210828</v>
      </c>
      <c r="AF100" s="159">
        <v>622.19522304359464</v>
      </c>
      <c r="AG100" s="159">
        <v>700.74825921301181</v>
      </c>
      <c r="AH100" s="159">
        <v>783.63992433716226</v>
      </c>
      <c r="AI100" s="159">
        <v>868.8303681512665</v>
      </c>
      <c r="AJ100" s="159">
        <v>956.32178785166229</v>
      </c>
      <c r="AK100" s="159">
        <v>1044.1208175017266</v>
      </c>
      <c r="AL100" s="159">
        <v>1131.2604611673023</v>
      </c>
      <c r="AM100" s="159">
        <v>1219.370297678465</v>
      </c>
      <c r="AN100" s="159">
        <v>1306.5949097391358</v>
      </c>
      <c r="AO100" s="159">
        <v>1394.0704397447009</v>
      </c>
      <c r="AP100" s="159">
        <v>1483.1762715248742</v>
      </c>
      <c r="AQ100" s="159">
        <v>1574.2200425147535</v>
      </c>
      <c r="AR100" s="159">
        <v>1666.4101324488781</v>
      </c>
      <c r="AS100" s="159">
        <v>1759.7397368263719</v>
      </c>
      <c r="AT100" s="159">
        <v>1853.8556540449299</v>
      </c>
      <c r="AU100" s="159">
        <v>1949.9160656104473</v>
      </c>
      <c r="AV100" s="159">
        <v>2046.4238964978349</v>
      </c>
      <c r="AW100" s="159">
        <v>2144.4863972876306</v>
      </c>
      <c r="AX100" s="159">
        <v>2241.0397168800055</v>
      </c>
      <c r="AY100" s="159">
        <v>2338.6664839011282</v>
      </c>
      <c r="AZ100" s="159">
        <v>2435.2301722817128</v>
      </c>
    </row>
    <row r="101" spans="1:52">
      <c r="A101" s="160" t="s">
        <v>136</v>
      </c>
      <c r="B101" s="147">
        <v>23.675322563277735</v>
      </c>
      <c r="C101" s="147">
        <v>24.304164213633577</v>
      </c>
      <c r="D101" s="147">
        <v>24.750803605783037</v>
      </c>
      <c r="E101" s="147">
        <v>24.134355803947571</v>
      </c>
      <c r="F101" s="147">
        <v>24.289953433581481</v>
      </c>
      <c r="G101" s="147">
        <v>28.735275003042254</v>
      </c>
      <c r="H101" s="147">
        <v>27.92977543155898</v>
      </c>
      <c r="I101" s="147">
        <v>27.732794341599362</v>
      </c>
      <c r="J101" s="147">
        <v>28.401870015505896</v>
      </c>
      <c r="K101" s="147">
        <v>29.176583740483547</v>
      </c>
      <c r="L101" s="147">
        <v>33.784557459762155</v>
      </c>
      <c r="M101" s="147">
        <v>35.078661430490129</v>
      </c>
      <c r="N101" s="147">
        <v>35.032437484784204</v>
      </c>
      <c r="O101" s="147">
        <v>46.77832130834404</v>
      </c>
      <c r="P101" s="147">
        <v>44.983604290751451</v>
      </c>
      <c r="Q101" s="147">
        <v>49.962901458459505</v>
      </c>
      <c r="R101" s="147">
        <v>55.761575566226391</v>
      </c>
      <c r="S101" s="147">
        <v>67.998006149912101</v>
      </c>
      <c r="T101" s="147">
        <v>83.687445274719238</v>
      </c>
      <c r="U101" s="147">
        <v>101.93170430561975</v>
      </c>
      <c r="V101" s="147">
        <v>122.20380508882295</v>
      </c>
      <c r="W101" s="147">
        <v>148.08629399564597</v>
      </c>
      <c r="X101" s="147">
        <v>179.58702564485685</v>
      </c>
      <c r="Y101" s="147">
        <v>216.46403406837723</v>
      </c>
      <c r="Z101" s="147">
        <v>258.86927607630111</v>
      </c>
      <c r="AA101" s="147">
        <v>306.38219215707261</v>
      </c>
      <c r="AB101" s="147">
        <v>358.74340055419322</v>
      </c>
      <c r="AC101" s="147">
        <v>416.15482667509883</v>
      </c>
      <c r="AD101" s="147">
        <v>478.90394434448933</v>
      </c>
      <c r="AE101" s="147">
        <v>547.11732422825128</v>
      </c>
      <c r="AF101" s="147">
        <v>620.25808172492339</v>
      </c>
      <c r="AG101" s="147">
        <v>697.85850799365596</v>
      </c>
      <c r="AH101" s="147">
        <v>779.43847620898271</v>
      </c>
      <c r="AI101" s="147">
        <v>862.85370210677479</v>
      </c>
      <c r="AJ101" s="147">
        <v>947.98697289575398</v>
      </c>
      <c r="AK101" s="147">
        <v>1032.7449780880879</v>
      </c>
      <c r="AL101" s="147">
        <v>1116.0530773126891</v>
      </c>
      <c r="AM101" s="147">
        <v>1199.2929815297002</v>
      </c>
      <c r="AN101" s="147">
        <v>1280.3928301849278</v>
      </c>
      <c r="AO101" s="147">
        <v>1360.1616941257798</v>
      </c>
      <c r="AP101" s="147">
        <v>1439.985416994492</v>
      </c>
      <c r="AQ101" s="147">
        <v>1519.6740799513454</v>
      </c>
      <c r="AR101" s="147">
        <v>1598.1124336666251</v>
      </c>
      <c r="AS101" s="147">
        <v>1674.6827261236679</v>
      </c>
      <c r="AT101" s="147">
        <v>1748.9814782198146</v>
      </c>
      <c r="AU101" s="147">
        <v>1821.5137860069553</v>
      </c>
      <c r="AV101" s="147">
        <v>1891.0471299934197</v>
      </c>
      <c r="AW101" s="147">
        <v>1957.8410898661912</v>
      </c>
      <c r="AX101" s="147">
        <v>2019.1488592985165</v>
      </c>
      <c r="AY101" s="147">
        <v>2077.0146781410549</v>
      </c>
      <c r="AZ101" s="147">
        <v>2129.5681328369506</v>
      </c>
    </row>
    <row r="102" spans="1:52">
      <c r="A102" s="160" t="s">
        <v>137</v>
      </c>
      <c r="B102" s="147">
        <v>0</v>
      </c>
      <c r="C102" s="147">
        <v>0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4.9977318159911627E-3</v>
      </c>
      <c r="AA102" s="147">
        <v>2.245373639986303E-2</v>
      </c>
      <c r="AB102" s="147">
        <v>5.1338938008664577E-2</v>
      </c>
      <c r="AC102" s="147">
        <v>9.0281919657515808E-2</v>
      </c>
      <c r="AD102" s="147">
        <v>0.15184666815471007</v>
      </c>
      <c r="AE102" s="147">
        <v>0.25317846084346857</v>
      </c>
      <c r="AF102" s="147">
        <v>0.39730394505220057</v>
      </c>
      <c r="AG102" s="147">
        <v>0.60169176124273172</v>
      </c>
      <c r="AH102" s="147">
        <v>0.85960373954009095</v>
      </c>
      <c r="AI102" s="147">
        <v>1.1916208509140915</v>
      </c>
      <c r="AJ102" s="147">
        <v>1.6285853410828703</v>
      </c>
      <c r="AK102" s="147">
        <v>2.1957941803642651</v>
      </c>
      <c r="AL102" s="147">
        <v>2.9033311844175191</v>
      </c>
      <c r="AM102" s="147">
        <v>3.7922565791104641</v>
      </c>
      <c r="AN102" s="147">
        <v>4.8284587534129484</v>
      </c>
      <c r="AO102" s="147">
        <v>6.0225906135922305</v>
      </c>
      <c r="AP102" s="147">
        <v>7.4381312006301918</v>
      </c>
      <c r="AQ102" s="147">
        <v>9.1369887551818127</v>
      </c>
      <c r="AR102" s="147">
        <v>11.17469249235767</v>
      </c>
      <c r="AS102" s="147">
        <v>13.534498160200741</v>
      </c>
      <c r="AT102" s="147">
        <v>16.152316957290406</v>
      </c>
      <c r="AU102" s="147">
        <v>19.136033922518259</v>
      </c>
      <c r="AV102" s="147">
        <v>22.470370396840885</v>
      </c>
      <c r="AW102" s="147">
        <v>26.298454223965678</v>
      </c>
      <c r="AX102" s="147">
        <v>30.495097839794067</v>
      </c>
      <c r="AY102" s="147">
        <v>35.245844215616131</v>
      </c>
      <c r="AZ102" s="147">
        <v>40.386095378593836</v>
      </c>
    </row>
    <row r="103" spans="1:52">
      <c r="A103" s="160" t="s">
        <v>138</v>
      </c>
      <c r="B103" s="147">
        <v>0</v>
      </c>
      <c r="C103" s="147">
        <v>0</v>
      </c>
      <c r="D103" s="147">
        <v>0</v>
      </c>
      <c r="E103" s="147">
        <v>0</v>
      </c>
      <c r="F103" s="147">
        <v>0</v>
      </c>
      <c r="G103" s="147">
        <v>0</v>
      </c>
      <c r="H103" s="147">
        <v>0</v>
      </c>
      <c r="I103" s="147">
        <v>0</v>
      </c>
      <c r="J103" s="147">
        <v>0</v>
      </c>
      <c r="K103" s="147">
        <v>0</v>
      </c>
      <c r="L103" s="147">
        <v>0</v>
      </c>
      <c r="M103" s="147">
        <v>0</v>
      </c>
      <c r="N103" s="147">
        <v>0</v>
      </c>
      <c r="O103" s="147">
        <v>0</v>
      </c>
      <c r="P103" s="147">
        <v>0</v>
      </c>
      <c r="Q103" s="147">
        <v>0</v>
      </c>
      <c r="R103" s="147">
        <v>0</v>
      </c>
      <c r="S103" s="147">
        <v>0</v>
      </c>
      <c r="T103" s="147">
        <v>0</v>
      </c>
      <c r="U103" s="147">
        <v>0</v>
      </c>
      <c r="V103" s="147">
        <v>0</v>
      </c>
      <c r="W103" s="147">
        <v>0</v>
      </c>
      <c r="X103" s="147">
        <v>0</v>
      </c>
      <c r="Y103" s="147">
        <v>7.5778653895869361E-3</v>
      </c>
      <c r="Z103" s="147">
        <v>5.1460501449655457E-2</v>
      </c>
      <c r="AA103" s="147">
        <v>0.10303992161413733</v>
      </c>
      <c r="AB103" s="147">
        <v>0.19646714479812336</v>
      </c>
      <c r="AC103" s="147">
        <v>0.36903313235434032</v>
      </c>
      <c r="AD103" s="147">
        <v>0.63817689091690533</v>
      </c>
      <c r="AE103" s="147">
        <v>1.0027872319879825</v>
      </c>
      <c r="AF103" s="147">
        <v>1.539837373619074</v>
      </c>
      <c r="AG103" s="147">
        <v>2.288059458113195</v>
      </c>
      <c r="AH103" s="147">
        <v>3.3418443886394886</v>
      </c>
      <c r="AI103" s="147">
        <v>4.7850451935775773</v>
      </c>
      <c r="AJ103" s="147">
        <v>6.7062296148254257</v>
      </c>
      <c r="AK103" s="147">
        <v>9.1800452332742442</v>
      </c>
      <c r="AL103" s="147">
        <v>12.304052670195587</v>
      </c>
      <c r="AM103" s="147">
        <v>16.285059569654408</v>
      </c>
      <c r="AN103" s="147">
        <v>21.373620800795056</v>
      </c>
      <c r="AO103" s="147">
        <v>27.88615500532897</v>
      </c>
      <c r="AP103" s="147">
        <v>35.752723329752158</v>
      </c>
      <c r="AQ103" s="147">
        <v>45.408973808226278</v>
      </c>
      <c r="AR103" s="147">
        <v>57.123006289895429</v>
      </c>
      <c r="AS103" s="147">
        <v>71.522512542503335</v>
      </c>
      <c r="AT103" s="147">
        <v>88.721858867824906</v>
      </c>
      <c r="AU103" s="147">
        <v>109.26624568097373</v>
      </c>
      <c r="AV103" s="147">
        <v>132.90639610757427</v>
      </c>
      <c r="AW103" s="147">
        <v>160.34685319747339</v>
      </c>
      <c r="AX103" s="147">
        <v>191.39575974169452</v>
      </c>
      <c r="AY103" s="147">
        <v>226.40596154445709</v>
      </c>
      <c r="AZ103" s="147">
        <v>265.27594406616828</v>
      </c>
    </row>
    <row r="104" spans="1:52">
      <c r="A104" s="160" t="s">
        <v>145</v>
      </c>
      <c r="B104" s="147">
        <v>0</v>
      </c>
      <c r="C104" s="147">
        <v>0</v>
      </c>
      <c r="D104" s="147">
        <v>0</v>
      </c>
      <c r="E104" s="147">
        <v>0</v>
      </c>
      <c r="F104" s="147">
        <v>0</v>
      </c>
      <c r="G104" s="147">
        <v>0</v>
      </c>
      <c r="H104" s="147">
        <v>0</v>
      </c>
      <c r="I104" s="147">
        <v>0</v>
      </c>
      <c r="J104" s="147">
        <v>0</v>
      </c>
      <c r="K104" s="147">
        <v>0</v>
      </c>
      <c r="L104" s="147">
        <v>0</v>
      </c>
      <c r="M104" s="147">
        <v>0</v>
      </c>
      <c r="N104" s="147">
        <v>0</v>
      </c>
      <c r="O104" s="147">
        <v>0</v>
      </c>
      <c r="P104" s="147">
        <v>0</v>
      </c>
      <c r="Q104" s="147">
        <v>0</v>
      </c>
      <c r="R104" s="147">
        <v>0</v>
      </c>
      <c r="S104" s="147">
        <v>0</v>
      </c>
      <c r="T104" s="147">
        <v>0</v>
      </c>
      <c r="U104" s="147">
        <v>0</v>
      </c>
      <c r="V104" s="147">
        <v>0</v>
      </c>
      <c r="W104" s="147">
        <v>0</v>
      </c>
      <c r="X104" s="147">
        <v>0</v>
      </c>
      <c r="Y104" s="147">
        <v>0</v>
      </c>
      <c r="Z104" s="147">
        <v>0</v>
      </c>
      <c r="AA104" s="147">
        <v>0</v>
      </c>
      <c r="AB104" s="147">
        <v>0</v>
      </c>
      <c r="AC104" s="147">
        <v>0</v>
      </c>
      <c r="AD104" s="147">
        <v>0</v>
      </c>
      <c r="AE104" s="147">
        <v>0</v>
      </c>
      <c r="AF104" s="147">
        <v>0</v>
      </c>
      <c r="AG104" s="147">
        <v>0</v>
      </c>
      <c r="AH104" s="147">
        <v>0</v>
      </c>
      <c r="AI104" s="147">
        <v>0</v>
      </c>
      <c r="AJ104" s="147">
        <v>0</v>
      </c>
      <c r="AK104" s="147">
        <v>0</v>
      </c>
      <c r="AL104" s="147">
        <v>0</v>
      </c>
      <c r="AM104" s="147">
        <v>0</v>
      </c>
      <c r="AN104" s="147">
        <v>0</v>
      </c>
      <c r="AO104" s="147">
        <v>0</v>
      </c>
      <c r="AP104" s="147">
        <v>0</v>
      </c>
      <c r="AQ104" s="147">
        <v>0</v>
      </c>
      <c r="AR104" s="147">
        <v>0</v>
      </c>
      <c r="AS104" s="147">
        <v>0</v>
      </c>
      <c r="AT104" s="147">
        <v>0</v>
      </c>
      <c r="AU104" s="147">
        <v>0</v>
      </c>
      <c r="AV104" s="147">
        <v>0</v>
      </c>
      <c r="AW104" s="147">
        <v>0</v>
      </c>
      <c r="AX104" s="147">
        <v>0</v>
      </c>
      <c r="AY104" s="147">
        <v>0</v>
      </c>
      <c r="AZ104" s="147">
        <v>0</v>
      </c>
    </row>
    <row r="105" spans="1:52">
      <c r="A105" s="158" t="s">
        <v>139</v>
      </c>
      <c r="B105" s="159">
        <v>0</v>
      </c>
      <c r="C105" s="159">
        <v>0</v>
      </c>
      <c r="D105" s="159">
        <v>0</v>
      </c>
      <c r="E105" s="159">
        <v>0</v>
      </c>
      <c r="F105" s="159">
        <v>0</v>
      </c>
      <c r="G105" s="159">
        <v>0</v>
      </c>
      <c r="H105" s="159">
        <v>0</v>
      </c>
      <c r="I105" s="159">
        <v>0</v>
      </c>
      <c r="J105" s="159">
        <v>0</v>
      </c>
      <c r="K105" s="159">
        <v>0</v>
      </c>
      <c r="L105" s="159">
        <v>0</v>
      </c>
      <c r="M105" s="159">
        <v>0</v>
      </c>
      <c r="N105" s="159">
        <v>0</v>
      </c>
      <c r="O105" s="159">
        <v>0</v>
      </c>
      <c r="P105" s="159">
        <v>0</v>
      </c>
      <c r="Q105" s="159">
        <v>0</v>
      </c>
      <c r="R105" s="159">
        <v>1.2913284104186016E-2</v>
      </c>
      <c r="S105" s="159">
        <v>5.7657604741365831E-2</v>
      </c>
      <c r="T105" s="159">
        <v>0.10212746975843631</v>
      </c>
      <c r="U105" s="159">
        <v>0.14638238679588428</v>
      </c>
      <c r="V105" s="159">
        <v>0.22449527098620514</v>
      </c>
      <c r="W105" s="159">
        <v>0.22437800015986223</v>
      </c>
      <c r="X105" s="159">
        <v>0.22419537654025368</v>
      </c>
      <c r="Y105" s="159">
        <v>0.22345837089320242</v>
      </c>
      <c r="Z105" s="159">
        <v>0.22172452117761485</v>
      </c>
      <c r="AA105" s="159">
        <v>0.21822725566045542</v>
      </c>
      <c r="AB105" s="159">
        <v>0.21312637063804846</v>
      </c>
      <c r="AC105" s="159">
        <v>0.20674606710060006</v>
      </c>
      <c r="AD105" s="159">
        <v>0.19939654705327245</v>
      </c>
      <c r="AE105" s="159">
        <v>0.19135349496555623</v>
      </c>
      <c r="AF105" s="159">
        <v>1.1539533933117094</v>
      </c>
      <c r="AG105" s="159">
        <v>4.7307735671372741</v>
      </c>
      <c r="AH105" s="159">
        <v>11.413094083097064</v>
      </c>
      <c r="AI105" s="159">
        <v>21.57659103737636</v>
      </c>
      <c r="AJ105" s="159">
        <v>35.474773293963274</v>
      </c>
      <c r="AK105" s="159">
        <v>53.027341431629736</v>
      </c>
      <c r="AL105" s="159">
        <v>74.152642467006345</v>
      </c>
      <c r="AM105" s="159">
        <v>98.753321013123909</v>
      </c>
      <c r="AN105" s="159">
        <v>126.2957693785057</v>
      </c>
      <c r="AO105" s="159">
        <v>156.51289305879811</v>
      </c>
      <c r="AP105" s="159">
        <v>189.32917948871761</v>
      </c>
      <c r="AQ105" s="159">
        <v>224.76145518825408</v>
      </c>
      <c r="AR105" s="159">
        <v>262.05091542642879</v>
      </c>
      <c r="AS105" s="159">
        <v>301.24162603194554</v>
      </c>
      <c r="AT105" s="159">
        <v>341.62283048138306</v>
      </c>
      <c r="AU105" s="159">
        <v>383.11330206457933</v>
      </c>
      <c r="AV105" s="159">
        <v>425.057147582992</v>
      </c>
      <c r="AW105" s="159">
        <v>468.14929989610238</v>
      </c>
      <c r="AX105" s="159">
        <v>511.0058416686515</v>
      </c>
      <c r="AY105" s="159">
        <v>554.35623768323194</v>
      </c>
      <c r="AZ105" s="159">
        <v>596.82432121954719</v>
      </c>
    </row>
    <row r="106" spans="1:52">
      <c r="A106" s="160" t="s">
        <v>140</v>
      </c>
      <c r="B106" s="147">
        <v>0</v>
      </c>
      <c r="C106" s="147">
        <v>0</v>
      </c>
      <c r="D106" s="147">
        <v>0</v>
      </c>
      <c r="E106" s="147">
        <v>0</v>
      </c>
      <c r="F106" s="147">
        <v>0</v>
      </c>
      <c r="G106" s="147">
        <v>0</v>
      </c>
      <c r="H106" s="147">
        <v>0</v>
      </c>
      <c r="I106" s="147">
        <v>0</v>
      </c>
      <c r="J106" s="147">
        <v>0</v>
      </c>
      <c r="K106" s="147">
        <v>0</v>
      </c>
      <c r="L106" s="147">
        <v>0</v>
      </c>
      <c r="M106" s="147">
        <v>0</v>
      </c>
      <c r="N106" s="147">
        <v>0</v>
      </c>
      <c r="O106" s="147">
        <v>0</v>
      </c>
      <c r="P106" s="147">
        <v>0</v>
      </c>
      <c r="Q106" s="147">
        <v>0</v>
      </c>
      <c r="R106" s="147">
        <v>0</v>
      </c>
      <c r="S106" s="147">
        <v>0</v>
      </c>
      <c r="T106" s="147">
        <v>0</v>
      </c>
      <c r="U106" s="147">
        <v>0</v>
      </c>
      <c r="V106" s="147">
        <v>0</v>
      </c>
      <c r="W106" s="147">
        <v>0</v>
      </c>
      <c r="X106" s="147">
        <v>0</v>
      </c>
      <c r="Y106" s="147">
        <v>0</v>
      </c>
      <c r="Z106" s="147">
        <v>0</v>
      </c>
      <c r="AA106" s="147">
        <v>0</v>
      </c>
      <c r="AB106" s="147">
        <v>0</v>
      </c>
      <c r="AC106" s="147">
        <v>0</v>
      </c>
      <c r="AD106" s="147">
        <v>0</v>
      </c>
      <c r="AE106" s="147">
        <v>0</v>
      </c>
      <c r="AF106" s="147">
        <v>0.42974810825403142</v>
      </c>
      <c r="AG106" s="147">
        <v>2.1956625934561513</v>
      </c>
      <c r="AH106" s="147">
        <v>5.7975665381302957</v>
      </c>
      <c r="AI106" s="147">
        <v>11.602099468201979</v>
      </c>
      <c r="AJ106" s="147">
        <v>20.025055349896689</v>
      </c>
      <c r="AK106" s="147">
        <v>31.248782604361605</v>
      </c>
      <c r="AL106" s="147">
        <v>45.399356596985662</v>
      </c>
      <c r="AM106" s="147">
        <v>62.575874996699532</v>
      </c>
      <c r="AN106" s="147">
        <v>82.754366312442713</v>
      </c>
      <c r="AO106" s="147">
        <v>106.01333103449547</v>
      </c>
      <c r="AP106" s="147">
        <v>132.28682095989052</v>
      </c>
      <c r="AQ106" s="147">
        <v>161.63619944528719</v>
      </c>
      <c r="AR106" s="147">
        <v>193.37910661785702</v>
      </c>
      <c r="AS106" s="147">
        <v>227.65223760202085</v>
      </c>
      <c r="AT106" s="147">
        <v>263.91553989988103</v>
      </c>
      <c r="AU106" s="147">
        <v>302.13056112797568</v>
      </c>
      <c r="AV106" s="147">
        <v>341.50115212914153</v>
      </c>
      <c r="AW106" s="147">
        <v>382.47199135140789</v>
      </c>
      <c r="AX106" s="147">
        <v>423.94750180227817</v>
      </c>
      <c r="AY106" s="147">
        <v>466.22554387733641</v>
      </c>
      <c r="AZ106" s="147">
        <v>507.92203733771817</v>
      </c>
    </row>
    <row r="107" spans="1:52">
      <c r="A107" s="160" t="s">
        <v>148</v>
      </c>
      <c r="B107" s="147">
        <v>0</v>
      </c>
      <c r="C107" s="147">
        <v>0</v>
      </c>
      <c r="D107" s="147">
        <v>0</v>
      </c>
      <c r="E107" s="147">
        <v>0</v>
      </c>
      <c r="F107" s="147">
        <v>0</v>
      </c>
      <c r="G107" s="147">
        <v>0</v>
      </c>
      <c r="H107" s="147">
        <v>0</v>
      </c>
      <c r="I107" s="147">
        <v>0</v>
      </c>
      <c r="J107" s="147">
        <v>0</v>
      </c>
      <c r="K107" s="147">
        <v>0</v>
      </c>
      <c r="L107" s="147">
        <v>0</v>
      </c>
      <c r="M107" s="147">
        <v>0</v>
      </c>
      <c r="N107" s="147">
        <v>0</v>
      </c>
      <c r="O107" s="147">
        <v>0</v>
      </c>
      <c r="P107" s="147">
        <v>0</v>
      </c>
      <c r="Q107" s="147">
        <v>0</v>
      </c>
      <c r="R107" s="147">
        <v>1.2913284104186016E-2</v>
      </c>
      <c r="S107" s="147">
        <v>5.7657604741365831E-2</v>
      </c>
      <c r="T107" s="147">
        <v>0.10212746975843631</v>
      </c>
      <c r="U107" s="147">
        <v>0.14638238679588428</v>
      </c>
      <c r="V107" s="147">
        <v>0.22449527098620514</v>
      </c>
      <c r="W107" s="147">
        <v>0.22437800015986223</v>
      </c>
      <c r="X107" s="147">
        <v>0.22419537654025368</v>
      </c>
      <c r="Y107" s="147">
        <v>0.22345837089320242</v>
      </c>
      <c r="Z107" s="147">
        <v>0.22172452117761485</v>
      </c>
      <c r="AA107" s="147">
        <v>0.21822725566045542</v>
      </c>
      <c r="AB107" s="147">
        <v>0.21312637063804846</v>
      </c>
      <c r="AC107" s="147">
        <v>0.20674606710060006</v>
      </c>
      <c r="AD107" s="147">
        <v>0.19939654705327245</v>
      </c>
      <c r="AE107" s="147">
        <v>0.19135349496555623</v>
      </c>
      <c r="AF107" s="147">
        <v>0.72420528505767812</v>
      </c>
      <c r="AG107" s="147">
        <v>2.5351109736811228</v>
      </c>
      <c r="AH107" s="147">
        <v>5.6155275449667696</v>
      </c>
      <c r="AI107" s="147">
        <v>9.9744915691743827</v>
      </c>
      <c r="AJ107" s="147">
        <v>15.449717944066583</v>
      </c>
      <c r="AK107" s="147">
        <v>21.778558827268132</v>
      </c>
      <c r="AL107" s="147">
        <v>28.753285870020687</v>
      </c>
      <c r="AM107" s="147">
        <v>36.177446016424376</v>
      </c>
      <c r="AN107" s="147">
        <v>43.541403066062983</v>
      </c>
      <c r="AO107" s="147">
        <v>50.499562024302648</v>
      </c>
      <c r="AP107" s="147">
        <v>57.042358528827108</v>
      </c>
      <c r="AQ107" s="147">
        <v>63.125255742966893</v>
      </c>
      <c r="AR107" s="147">
        <v>68.671808808571797</v>
      </c>
      <c r="AS107" s="147">
        <v>73.589388429924668</v>
      </c>
      <c r="AT107" s="147">
        <v>77.707290581502008</v>
      </c>
      <c r="AU107" s="147">
        <v>80.982740936603648</v>
      </c>
      <c r="AV107" s="147">
        <v>83.5559954538505</v>
      </c>
      <c r="AW107" s="147">
        <v>85.677308544694469</v>
      </c>
      <c r="AX107" s="147">
        <v>87.058339866373331</v>
      </c>
      <c r="AY107" s="147">
        <v>88.130693805895532</v>
      </c>
      <c r="AZ107" s="147">
        <v>88.90228388182905</v>
      </c>
    </row>
    <row r="108" spans="1:52">
      <c r="A108" s="154" t="s">
        <v>78</v>
      </c>
      <c r="B108" s="155">
        <v>92895.429184510809</v>
      </c>
      <c r="C108" s="155">
        <v>95360.129725187508</v>
      </c>
      <c r="D108" s="155">
        <v>96736.740469230426</v>
      </c>
      <c r="E108" s="155">
        <v>100092.93007273621</v>
      </c>
      <c r="F108" s="155">
        <v>104307.5245271567</v>
      </c>
      <c r="G108" s="155">
        <v>107308.67953310459</v>
      </c>
      <c r="H108" s="155">
        <v>109484.38990339036</v>
      </c>
      <c r="I108" s="155">
        <v>113650.68870265782</v>
      </c>
      <c r="J108" s="155">
        <v>110880.34926022234</v>
      </c>
      <c r="K108" s="155">
        <v>105041.71673748521</v>
      </c>
      <c r="L108" s="155">
        <v>107661.39640002063</v>
      </c>
      <c r="M108" s="155">
        <v>106567.01722460691</v>
      </c>
      <c r="N108" s="155">
        <v>102655.94964195398</v>
      </c>
      <c r="O108" s="155">
        <v>101125.99827202174</v>
      </c>
      <c r="P108" s="155">
        <v>101159.40620437618</v>
      </c>
      <c r="Q108" s="155">
        <v>102809.92892737206</v>
      </c>
      <c r="R108" s="155">
        <v>106978.99165105473</v>
      </c>
      <c r="S108" s="155">
        <v>111058.13071695324</v>
      </c>
      <c r="T108" s="155">
        <v>112927.80626143623</v>
      </c>
      <c r="U108" s="155">
        <v>113994.82013074588</v>
      </c>
      <c r="V108" s="155">
        <v>114498.1848763025</v>
      </c>
      <c r="W108" s="155">
        <v>114762.52137437953</v>
      </c>
      <c r="X108" s="155">
        <v>114850.90782639472</v>
      </c>
      <c r="Y108" s="155">
        <v>114907.2930499622</v>
      </c>
      <c r="Z108" s="155">
        <v>114964.2464648654</v>
      </c>
      <c r="AA108" s="155">
        <v>115026.93913311439</v>
      </c>
      <c r="AB108" s="155">
        <v>115177.81239626506</v>
      </c>
      <c r="AC108" s="155">
        <v>115385.43973407542</v>
      </c>
      <c r="AD108" s="155">
        <v>115643.67815282657</v>
      </c>
      <c r="AE108" s="155">
        <v>115915.70525598878</v>
      </c>
      <c r="AF108" s="155">
        <v>116215.93197544693</v>
      </c>
      <c r="AG108" s="155">
        <v>116484.12910995475</v>
      </c>
      <c r="AH108" s="155">
        <v>116745.10000251666</v>
      </c>
      <c r="AI108" s="155">
        <v>116846.67787469858</v>
      </c>
      <c r="AJ108" s="155">
        <v>116884.62657494235</v>
      </c>
      <c r="AK108" s="155">
        <v>116860.23629761505</v>
      </c>
      <c r="AL108" s="155">
        <v>116779.59555926413</v>
      </c>
      <c r="AM108" s="155">
        <v>116646.0964338234</v>
      </c>
      <c r="AN108" s="155">
        <v>116467.16503412357</v>
      </c>
      <c r="AO108" s="155">
        <v>116252.55119903112</v>
      </c>
      <c r="AP108" s="155">
        <v>116004.90803343891</v>
      </c>
      <c r="AQ108" s="155">
        <v>115785.885211324</v>
      </c>
      <c r="AR108" s="155">
        <v>115579.71187137364</v>
      </c>
      <c r="AS108" s="155">
        <v>115398.25432261784</v>
      </c>
      <c r="AT108" s="155">
        <v>115252.19973577801</v>
      </c>
      <c r="AU108" s="155">
        <v>115170.95542213718</v>
      </c>
      <c r="AV108" s="155">
        <v>115133.36307024129</v>
      </c>
      <c r="AW108" s="155">
        <v>115138.63496923432</v>
      </c>
      <c r="AX108" s="155">
        <v>115199.62431278691</v>
      </c>
      <c r="AY108" s="155">
        <v>115334.0305269801</v>
      </c>
      <c r="AZ108" s="155">
        <v>115638.50423745945</v>
      </c>
    </row>
    <row r="109" spans="1:52">
      <c r="A109" s="156" t="s">
        <v>123</v>
      </c>
      <c r="B109" s="157">
        <v>30339.303339344911</v>
      </c>
      <c r="C109" s="157">
        <v>30812.606579006511</v>
      </c>
      <c r="D109" s="157">
        <v>31159.977144392695</v>
      </c>
      <c r="E109" s="157">
        <v>32199.365572884704</v>
      </c>
      <c r="F109" s="157">
        <v>32953.075916294823</v>
      </c>
      <c r="G109" s="157">
        <v>33870.208973873858</v>
      </c>
      <c r="H109" s="157">
        <v>33817.110571437261</v>
      </c>
      <c r="I109" s="157">
        <v>35272.282173408043</v>
      </c>
      <c r="J109" s="157">
        <v>34831.623833333746</v>
      </c>
      <c r="K109" s="157">
        <v>34331.850140583716</v>
      </c>
      <c r="L109" s="157">
        <v>35098.296957306702</v>
      </c>
      <c r="M109" s="157">
        <v>35218.24696574988</v>
      </c>
      <c r="N109" s="157">
        <v>33956.74572364083</v>
      </c>
      <c r="O109" s="157">
        <v>33301.067170036571</v>
      </c>
      <c r="P109" s="157">
        <v>33935.893115416038</v>
      </c>
      <c r="Q109" s="157">
        <v>34105.273865086798</v>
      </c>
      <c r="R109" s="157">
        <v>34395.748709034793</v>
      </c>
      <c r="S109" s="157">
        <v>34768.210876199926</v>
      </c>
      <c r="T109" s="157">
        <v>34815.752746697406</v>
      </c>
      <c r="U109" s="157">
        <v>34710.54155744303</v>
      </c>
      <c r="V109" s="157">
        <v>34440.04758861936</v>
      </c>
      <c r="W109" s="157">
        <v>34118.833437354704</v>
      </c>
      <c r="X109" s="157">
        <v>33769.054467053349</v>
      </c>
      <c r="Y109" s="157">
        <v>33451.65751260049</v>
      </c>
      <c r="Z109" s="157">
        <v>33167.414267218293</v>
      </c>
      <c r="AA109" s="157">
        <v>32915.795937829869</v>
      </c>
      <c r="AB109" s="157">
        <v>32732.047074106311</v>
      </c>
      <c r="AC109" s="157">
        <v>32597.765322541942</v>
      </c>
      <c r="AD109" s="157">
        <v>32509.105814444378</v>
      </c>
      <c r="AE109" s="157">
        <v>32450.000166638754</v>
      </c>
      <c r="AF109" s="157">
        <v>32421.284711146873</v>
      </c>
      <c r="AG109" s="157">
        <v>32396.341879132062</v>
      </c>
      <c r="AH109" s="157">
        <v>32356.900618486692</v>
      </c>
      <c r="AI109" s="157">
        <v>32271.270383726187</v>
      </c>
      <c r="AJ109" s="157">
        <v>32168.934361517604</v>
      </c>
      <c r="AK109" s="157">
        <v>32056.615336753548</v>
      </c>
      <c r="AL109" s="157">
        <v>31937.329921351014</v>
      </c>
      <c r="AM109" s="157">
        <v>31814.843878069085</v>
      </c>
      <c r="AN109" s="157">
        <v>31693.070296094931</v>
      </c>
      <c r="AO109" s="157">
        <v>31582.16504867782</v>
      </c>
      <c r="AP109" s="157">
        <v>31486.737067171463</v>
      </c>
      <c r="AQ109" s="157">
        <v>31418.088845895247</v>
      </c>
      <c r="AR109" s="157">
        <v>31373.729510058947</v>
      </c>
      <c r="AS109" s="157">
        <v>31351.833619842844</v>
      </c>
      <c r="AT109" s="157">
        <v>31353.245286823654</v>
      </c>
      <c r="AU109" s="157">
        <v>31383.724581541468</v>
      </c>
      <c r="AV109" s="157">
        <v>31439.80974606394</v>
      </c>
      <c r="AW109" s="157">
        <v>31509.501823066774</v>
      </c>
      <c r="AX109" s="157">
        <v>31598.369204236998</v>
      </c>
      <c r="AY109" s="157">
        <v>31716.89671858232</v>
      </c>
      <c r="AZ109" s="157">
        <v>31867.281866349524</v>
      </c>
    </row>
    <row r="110" spans="1:52">
      <c r="A110" s="158" t="s">
        <v>130</v>
      </c>
      <c r="B110" s="159">
        <v>30336.958864146509</v>
      </c>
      <c r="C110" s="159">
        <v>30810.035175148339</v>
      </c>
      <c r="D110" s="159">
        <v>31157.30420584403</v>
      </c>
      <c r="E110" s="159">
        <v>32196.652430084479</v>
      </c>
      <c r="F110" s="159">
        <v>32949.707768237837</v>
      </c>
      <c r="G110" s="159">
        <v>33866.901877037832</v>
      </c>
      <c r="H110" s="159">
        <v>33813.787394831088</v>
      </c>
      <c r="I110" s="159">
        <v>35268.909546469309</v>
      </c>
      <c r="J110" s="159">
        <v>34828.484115769803</v>
      </c>
      <c r="K110" s="159">
        <v>34328.581662788776</v>
      </c>
      <c r="L110" s="159">
        <v>35095.115035219504</v>
      </c>
      <c r="M110" s="159">
        <v>35214.519497508823</v>
      </c>
      <c r="N110" s="159">
        <v>33950.191708015926</v>
      </c>
      <c r="O110" s="159">
        <v>33291.392157838418</v>
      </c>
      <c r="P110" s="159">
        <v>33922.275942906424</v>
      </c>
      <c r="Q110" s="159">
        <v>34087.318631797287</v>
      </c>
      <c r="R110" s="159">
        <v>34368.400281333954</v>
      </c>
      <c r="S110" s="159">
        <v>34726.66858133491</v>
      </c>
      <c r="T110" s="159">
        <v>34755.900009822341</v>
      </c>
      <c r="U110" s="159">
        <v>34628.699840999368</v>
      </c>
      <c r="V110" s="159">
        <v>34248.913311023076</v>
      </c>
      <c r="W110" s="159">
        <v>33813.818095407827</v>
      </c>
      <c r="X110" s="159">
        <v>33352.925814689894</v>
      </c>
      <c r="Y110" s="159">
        <v>32928.23510885657</v>
      </c>
      <c r="Z110" s="159">
        <v>32525.09738630338</v>
      </c>
      <c r="AA110" s="159">
        <v>32128.137885754473</v>
      </c>
      <c r="AB110" s="159">
        <v>31774.815932078851</v>
      </c>
      <c r="AC110" s="159">
        <v>31449.420617795135</v>
      </c>
      <c r="AD110" s="159">
        <v>31147.807195807702</v>
      </c>
      <c r="AE110" s="159">
        <v>30854.026466899744</v>
      </c>
      <c r="AF110" s="159">
        <v>30564.43856823508</v>
      </c>
      <c r="AG110" s="159">
        <v>30250.225739624333</v>
      </c>
      <c r="AH110" s="159">
        <v>29888.274375721976</v>
      </c>
      <c r="AI110" s="159">
        <v>29453.582752665294</v>
      </c>
      <c r="AJ110" s="159">
        <v>28971.824356468293</v>
      </c>
      <c r="AK110" s="159">
        <v>28452.988148819477</v>
      </c>
      <c r="AL110" s="159">
        <v>27903.402808881037</v>
      </c>
      <c r="AM110" s="159">
        <v>27333.449514915024</v>
      </c>
      <c r="AN110" s="159">
        <v>26754.913202784945</v>
      </c>
      <c r="AO110" s="159">
        <v>26187.353267240789</v>
      </c>
      <c r="AP110" s="159">
        <v>25641.765799231736</v>
      </c>
      <c r="AQ110" s="159">
        <v>25137.464023868044</v>
      </c>
      <c r="AR110" s="159">
        <v>24676.546113807555</v>
      </c>
      <c r="AS110" s="159">
        <v>24264.421317298275</v>
      </c>
      <c r="AT110" s="159">
        <v>23899.032698320872</v>
      </c>
      <c r="AU110" s="159">
        <v>23586.560905078994</v>
      </c>
      <c r="AV110" s="159">
        <v>23321.58537615254</v>
      </c>
      <c r="AW110" s="159">
        <v>23095.359206347948</v>
      </c>
      <c r="AX110" s="159">
        <v>22906.766263519592</v>
      </c>
      <c r="AY110" s="159">
        <v>22759.498116794453</v>
      </c>
      <c r="AZ110" s="159">
        <v>22649.639452057043</v>
      </c>
    </row>
    <row r="111" spans="1:52">
      <c r="A111" s="160" t="s">
        <v>141</v>
      </c>
      <c r="B111" s="147">
        <v>133.11750741269142</v>
      </c>
      <c r="C111" s="147">
        <v>175.38163034000956</v>
      </c>
      <c r="D111" s="147">
        <v>226.30057172626587</v>
      </c>
      <c r="E111" s="147">
        <v>252.4411128929427</v>
      </c>
      <c r="F111" s="147">
        <v>266.30119370201402</v>
      </c>
      <c r="G111" s="147">
        <v>277.2565217623868</v>
      </c>
      <c r="H111" s="147">
        <v>298.27008001543811</v>
      </c>
      <c r="I111" s="147">
        <v>300.5293426394785</v>
      </c>
      <c r="J111" s="147">
        <v>303.06801815170257</v>
      </c>
      <c r="K111" s="147">
        <v>289.69533463472408</v>
      </c>
      <c r="L111" s="147">
        <v>295.03746677600998</v>
      </c>
      <c r="M111" s="147">
        <v>296.63703338818908</v>
      </c>
      <c r="N111" s="147">
        <v>291.54878610530625</v>
      </c>
      <c r="O111" s="147">
        <v>285.96823975729501</v>
      </c>
      <c r="P111" s="147">
        <v>291.43034155054977</v>
      </c>
      <c r="Q111" s="147">
        <v>285.39623739724891</v>
      </c>
      <c r="R111" s="147">
        <v>283.13069293257314</v>
      </c>
      <c r="S111" s="147">
        <v>277.2062730965298</v>
      </c>
      <c r="T111" s="147">
        <v>258.90616219257328</v>
      </c>
      <c r="U111" s="147">
        <v>250.87192086803117</v>
      </c>
      <c r="V111" s="147">
        <v>241.99326912573503</v>
      </c>
      <c r="W111" s="147">
        <v>239.60237734561693</v>
      </c>
      <c r="X111" s="147">
        <v>241.44431072042042</v>
      </c>
      <c r="Y111" s="147">
        <v>247.25037117150612</v>
      </c>
      <c r="Z111" s="147">
        <v>254.88519419450145</v>
      </c>
      <c r="AA111" s="147">
        <v>262.28974576392011</v>
      </c>
      <c r="AB111" s="147">
        <v>269.19849755440487</v>
      </c>
      <c r="AC111" s="147">
        <v>274.91662450662585</v>
      </c>
      <c r="AD111" s="147">
        <v>279.4298465118149</v>
      </c>
      <c r="AE111" s="147">
        <v>282.50961799220084</v>
      </c>
      <c r="AF111" s="147">
        <v>284.48036808613665</v>
      </c>
      <c r="AG111" s="147">
        <v>285.23525854615616</v>
      </c>
      <c r="AH111" s="147">
        <v>284.98956790783984</v>
      </c>
      <c r="AI111" s="147">
        <v>283.6920621257006</v>
      </c>
      <c r="AJ111" s="147">
        <v>281.5422598122052</v>
      </c>
      <c r="AK111" s="147">
        <v>278.55702137108818</v>
      </c>
      <c r="AL111" s="147">
        <v>274.93580025909387</v>
      </c>
      <c r="AM111" s="147">
        <v>270.70653311652222</v>
      </c>
      <c r="AN111" s="147">
        <v>266.20421453817607</v>
      </c>
      <c r="AO111" s="147">
        <v>261.57753557703063</v>
      </c>
      <c r="AP111" s="147">
        <v>257.06776252374834</v>
      </c>
      <c r="AQ111" s="147">
        <v>252.79718652575733</v>
      </c>
      <c r="AR111" s="147">
        <v>248.88813164038231</v>
      </c>
      <c r="AS111" s="147">
        <v>245.28785302873018</v>
      </c>
      <c r="AT111" s="147">
        <v>242.10401340420103</v>
      </c>
      <c r="AU111" s="147">
        <v>239.34109549796582</v>
      </c>
      <c r="AV111" s="147">
        <v>237.05598939069412</v>
      </c>
      <c r="AW111" s="147">
        <v>235.00687287519838</v>
      </c>
      <c r="AX111" s="147">
        <v>233.35360068475137</v>
      </c>
      <c r="AY111" s="147">
        <v>231.99958871661599</v>
      </c>
      <c r="AZ111" s="147">
        <v>230.92458493381992</v>
      </c>
    </row>
    <row r="112" spans="1:52">
      <c r="A112" s="160" t="s">
        <v>131</v>
      </c>
      <c r="B112" s="147">
        <v>4751.465623941911</v>
      </c>
      <c r="C112" s="147">
        <v>4486.0086437510372</v>
      </c>
      <c r="D112" s="147">
        <v>4176.8205657761482</v>
      </c>
      <c r="E112" s="147">
        <v>3927.4742479026791</v>
      </c>
      <c r="F112" s="147">
        <v>3591.5722940929368</v>
      </c>
      <c r="G112" s="147">
        <v>3346.5065181355412</v>
      </c>
      <c r="H112" s="147">
        <v>3117.1322765075129</v>
      </c>
      <c r="I112" s="147">
        <v>2919.5536163164611</v>
      </c>
      <c r="J112" s="147">
        <v>2656.3897252844295</v>
      </c>
      <c r="K112" s="147">
        <v>2451.2605264322688</v>
      </c>
      <c r="L112" s="147">
        <v>2263.5418813436727</v>
      </c>
      <c r="M112" s="147">
        <v>2096.0807158545472</v>
      </c>
      <c r="N112" s="147">
        <v>1924.1606337059156</v>
      </c>
      <c r="O112" s="147">
        <v>1828.8966356807175</v>
      </c>
      <c r="P112" s="147">
        <v>1739.7606092973249</v>
      </c>
      <c r="Q112" s="147">
        <v>1701.0175139907651</v>
      </c>
      <c r="R112" s="147">
        <v>1691.9259160623042</v>
      </c>
      <c r="S112" s="147">
        <v>1692.5493224828574</v>
      </c>
      <c r="T112" s="147">
        <v>1661.7087830980408</v>
      </c>
      <c r="U112" s="147">
        <v>1633.8482278416636</v>
      </c>
      <c r="V112" s="147">
        <v>1620.3315598148629</v>
      </c>
      <c r="W112" s="147">
        <v>1607.6759592584781</v>
      </c>
      <c r="X112" s="147">
        <v>1595.0971186593672</v>
      </c>
      <c r="Y112" s="147">
        <v>1585.517670360565</v>
      </c>
      <c r="Z112" s="147">
        <v>1578.4735406856976</v>
      </c>
      <c r="AA112" s="147">
        <v>1573.937119589109</v>
      </c>
      <c r="AB112" s="147">
        <v>1571.6106263622166</v>
      </c>
      <c r="AC112" s="147">
        <v>1569.7989984233648</v>
      </c>
      <c r="AD112" s="147">
        <v>1566.9828398271911</v>
      </c>
      <c r="AE112" s="147">
        <v>1562.068305810775</v>
      </c>
      <c r="AF112" s="147">
        <v>1554.7016151447917</v>
      </c>
      <c r="AG112" s="147">
        <v>1544.0402039437515</v>
      </c>
      <c r="AH112" s="147">
        <v>1529.5404006268409</v>
      </c>
      <c r="AI112" s="147">
        <v>1511.7027925719067</v>
      </c>
      <c r="AJ112" s="147">
        <v>1491.3299027990611</v>
      </c>
      <c r="AK112" s="147">
        <v>1469.0885000456924</v>
      </c>
      <c r="AL112" s="147">
        <v>1445.3614012040921</v>
      </c>
      <c r="AM112" s="147">
        <v>1420.7245326252983</v>
      </c>
      <c r="AN112" s="147">
        <v>1395.5800414510152</v>
      </c>
      <c r="AO112" s="147">
        <v>1370.8300418618485</v>
      </c>
      <c r="AP112" s="147">
        <v>1347.0158773627313</v>
      </c>
      <c r="AQ112" s="147">
        <v>1324.8486874957121</v>
      </c>
      <c r="AR112" s="147">
        <v>1304.7842026852352</v>
      </c>
      <c r="AS112" s="147">
        <v>1286.8207127907042</v>
      </c>
      <c r="AT112" s="147">
        <v>1270.9760738271716</v>
      </c>
      <c r="AU112" s="147">
        <v>1257.4269773430128</v>
      </c>
      <c r="AV112" s="147">
        <v>1246.1726662830051</v>
      </c>
      <c r="AW112" s="147">
        <v>1236.7015524048004</v>
      </c>
      <c r="AX112" s="147">
        <v>1229.1118956604682</v>
      </c>
      <c r="AY112" s="147">
        <v>1223.1165762783676</v>
      </c>
      <c r="AZ112" s="147">
        <v>1218.7139497592168</v>
      </c>
    </row>
    <row r="113" spans="1:52">
      <c r="A113" s="160" t="s">
        <v>142</v>
      </c>
      <c r="B113" s="147">
        <v>10.630740473599873</v>
      </c>
      <c r="C113" s="147">
        <v>12.316234160898045</v>
      </c>
      <c r="D113" s="147">
        <v>14.558653688682865</v>
      </c>
      <c r="E113" s="147">
        <v>17.242980779323222</v>
      </c>
      <c r="F113" s="147">
        <v>19.634216737157651</v>
      </c>
      <c r="G113" s="147">
        <v>22.738278122478039</v>
      </c>
      <c r="H113" s="147">
        <v>39.803072070666062</v>
      </c>
      <c r="I113" s="147">
        <v>47.008084989742954</v>
      </c>
      <c r="J113" s="147">
        <v>61.841427476137341</v>
      </c>
      <c r="K113" s="147">
        <v>82.309190942298997</v>
      </c>
      <c r="L113" s="147">
        <v>108.29308808679285</v>
      </c>
      <c r="M113" s="147">
        <v>114.75868008145662</v>
      </c>
      <c r="N113" s="147">
        <v>113.21163065607361</v>
      </c>
      <c r="O113" s="147">
        <v>118.69818118682197</v>
      </c>
      <c r="P113" s="147">
        <v>128.06161398646989</v>
      </c>
      <c r="Q113" s="147">
        <v>135.30737499632764</v>
      </c>
      <c r="R113" s="147">
        <v>139.64899013458603</v>
      </c>
      <c r="S113" s="147">
        <v>145.59338916804688</v>
      </c>
      <c r="T113" s="147">
        <v>152.19585387915154</v>
      </c>
      <c r="U113" s="147">
        <v>158.60615546959809</v>
      </c>
      <c r="V113" s="147">
        <v>162.84075508860229</v>
      </c>
      <c r="W113" s="147">
        <v>168.26539487884702</v>
      </c>
      <c r="X113" s="147">
        <v>174.54026739501228</v>
      </c>
      <c r="Y113" s="147">
        <v>182.92622141484716</v>
      </c>
      <c r="Z113" s="147">
        <v>192.84261036493132</v>
      </c>
      <c r="AA113" s="147">
        <v>203.72107669061711</v>
      </c>
      <c r="AB113" s="147">
        <v>215.84693700157004</v>
      </c>
      <c r="AC113" s="147">
        <v>228.78989210397802</v>
      </c>
      <c r="AD113" s="147">
        <v>242.579217050583</v>
      </c>
      <c r="AE113" s="147">
        <v>257.09580464326206</v>
      </c>
      <c r="AF113" s="147">
        <v>272.35508025240358</v>
      </c>
      <c r="AG113" s="147">
        <v>288.15683810824191</v>
      </c>
      <c r="AH113" s="147">
        <v>304.22416588013272</v>
      </c>
      <c r="AI113" s="147">
        <v>320.35041370221484</v>
      </c>
      <c r="AJ113" s="147">
        <v>336.51459097199432</v>
      </c>
      <c r="AK113" s="147">
        <v>352.6032615526907</v>
      </c>
      <c r="AL113" s="147">
        <v>368.73154940790045</v>
      </c>
      <c r="AM113" s="147">
        <v>384.80213846205334</v>
      </c>
      <c r="AN113" s="147">
        <v>401.10438189538189</v>
      </c>
      <c r="AO113" s="147">
        <v>417.76244780641809</v>
      </c>
      <c r="AP113" s="147">
        <v>435.17093077356964</v>
      </c>
      <c r="AQ113" s="147">
        <v>453.36959443786702</v>
      </c>
      <c r="AR113" s="147">
        <v>473.00261400541297</v>
      </c>
      <c r="AS113" s="147">
        <v>493.68817923770422</v>
      </c>
      <c r="AT113" s="147">
        <v>516.170533468023</v>
      </c>
      <c r="AU113" s="147">
        <v>540.11096561503598</v>
      </c>
      <c r="AV113" s="147">
        <v>565.76277831678885</v>
      </c>
      <c r="AW113" s="147">
        <v>592.799857530704</v>
      </c>
      <c r="AX113" s="147">
        <v>621.70362149671939</v>
      </c>
      <c r="AY113" s="147">
        <v>651.83392065280702</v>
      </c>
      <c r="AZ113" s="147">
        <v>683.54309205135849</v>
      </c>
    </row>
    <row r="114" spans="1:52">
      <c r="A114" s="160" t="s">
        <v>143</v>
      </c>
      <c r="B114" s="147">
        <v>0</v>
      </c>
      <c r="C114" s="147">
        <v>0</v>
      </c>
      <c r="D114" s="147">
        <v>0</v>
      </c>
      <c r="E114" s="147">
        <v>0</v>
      </c>
      <c r="F114" s="147">
        <v>0</v>
      </c>
      <c r="G114" s="147">
        <v>0</v>
      </c>
      <c r="H114" s="147">
        <v>0</v>
      </c>
      <c r="I114" s="147">
        <v>0</v>
      </c>
      <c r="J114" s="147">
        <v>0</v>
      </c>
      <c r="K114" s="147">
        <v>0</v>
      </c>
      <c r="L114" s="147">
        <v>0</v>
      </c>
      <c r="M114" s="147">
        <v>0</v>
      </c>
      <c r="N114" s="147">
        <v>0</v>
      </c>
      <c r="O114" s="147">
        <v>0</v>
      </c>
      <c r="P114" s="147">
        <v>0</v>
      </c>
      <c r="Q114" s="147">
        <v>0</v>
      </c>
      <c r="R114" s="147">
        <v>0.30277948530141385</v>
      </c>
      <c r="S114" s="147">
        <v>0.73742772953508218</v>
      </c>
      <c r="T114" s="147">
        <v>1.309010130026165</v>
      </c>
      <c r="U114" s="147">
        <v>2.0060225310694504</v>
      </c>
      <c r="V114" s="147">
        <v>3.5691406930054477</v>
      </c>
      <c r="W114" s="147">
        <v>5.1180812728513967</v>
      </c>
      <c r="X114" s="147">
        <v>6.6657686722194684</v>
      </c>
      <c r="Y114" s="147">
        <v>8.1903702482445624</v>
      </c>
      <c r="Z114" s="147">
        <v>9.8143189146482115</v>
      </c>
      <c r="AA114" s="147">
        <v>11.668696392429183</v>
      </c>
      <c r="AB114" s="147">
        <v>13.749772448988034</v>
      </c>
      <c r="AC114" s="147">
        <v>16.064945963561467</v>
      </c>
      <c r="AD114" s="147">
        <v>18.639612582980085</v>
      </c>
      <c r="AE114" s="147">
        <v>21.513038101287652</v>
      </c>
      <c r="AF114" s="147">
        <v>24.750380532092905</v>
      </c>
      <c r="AG114" s="147">
        <v>28.359642246405301</v>
      </c>
      <c r="AH114" s="147">
        <v>32.410754075684018</v>
      </c>
      <c r="AI114" s="147">
        <v>36.843641105315271</v>
      </c>
      <c r="AJ114" s="147">
        <v>41.779057072723951</v>
      </c>
      <c r="AK114" s="147">
        <v>47.221264077464369</v>
      </c>
      <c r="AL114" s="147">
        <v>53.232437321233391</v>
      </c>
      <c r="AM114" s="147">
        <v>59.818360572719683</v>
      </c>
      <c r="AN114" s="147">
        <v>67.055264867178693</v>
      </c>
      <c r="AO114" s="147">
        <v>74.976216849779576</v>
      </c>
      <c r="AP114" s="147">
        <v>83.685684391361136</v>
      </c>
      <c r="AQ114" s="147">
        <v>93.238265752553588</v>
      </c>
      <c r="AR114" s="147">
        <v>103.77744818745848</v>
      </c>
      <c r="AS114" s="147">
        <v>115.31713930717923</v>
      </c>
      <c r="AT114" s="147">
        <v>127.98413975582851</v>
      </c>
      <c r="AU114" s="147">
        <v>141.81726812854779</v>
      </c>
      <c r="AV114" s="147">
        <v>156.95526305553753</v>
      </c>
      <c r="AW114" s="147">
        <v>173.27757383607181</v>
      </c>
      <c r="AX114" s="147">
        <v>191.00534678103614</v>
      </c>
      <c r="AY114" s="147">
        <v>210.15427697207815</v>
      </c>
      <c r="AZ114" s="147">
        <v>230.92674467933332</v>
      </c>
    </row>
    <row r="115" spans="1:52">
      <c r="A115" s="160" t="s">
        <v>132</v>
      </c>
      <c r="B115" s="147">
        <v>25441.744992318309</v>
      </c>
      <c r="C115" s="147">
        <v>26136.328666896396</v>
      </c>
      <c r="D115" s="147">
        <v>26739.624414652932</v>
      </c>
      <c r="E115" s="147">
        <v>27999.494088509535</v>
      </c>
      <c r="F115" s="147">
        <v>29072.200063705728</v>
      </c>
      <c r="G115" s="147">
        <v>30220.400559017424</v>
      </c>
      <c r="H115" s="147">
        <v>30358.581966237474</v>
      </c>
      <c r="I115" s="147">
        <v>32001.818502523623</v>
      </c>
      <c r="J115" s="147">
        <v>31807.184944857534</v>
      </c>
      <c r="K115" s="147">
        <v>31505.316610779486</v>
      </c>
      <c r="L115" s="147">
        <v>32428.242599013025</v>
      </c>
      <c r="M115" s="147">
        <v>32707.04306818463</v>
      </c>
      <c r="N115" s="147">
        <v>31621.27065754863</v>
      </c>
      <c r="O115" s="147">
        <v>31057.829101213585</v>
      </c>
      <c r="P115" s="147">
        <v>31763.023378072077</v>
      </c>
      <c r="Q115" s="147">
        <v>31965.597505412945</v>
      </c>
      <c r="R115" s="147">
        <v>32253.390897599198</v>
      </c>
      <c r="S115" s="147">
        <v>32610.579343566576</v>
      </c>
      <c r="T115" s="147">
        <v>32681.773002866434</v>
      </c>
      <c r="U115" s="147">
        <v>32583.354121413529</v>
      </c>
      <c r="V115" s="147">
        <v>32220.158000389787</v>
      </c>
      <c r="W115" s="147">
        <v>31793.123178631613</v>
      </c>
      <c r="X115" s="147">
        <v>31335.125974467661</v>
      </c>
      <c r="Y115" s="147">
        <v>30904.273556133692</v>
      </c>
      <c r="Z115" s="147">
        <v>30488.969530545241</v>
      </c>
      <c r="AA115" s="147">
        <v>30076.362976259399</v>
      </c>
      <c r="AB115" s="147">
        <v>29704.19160018277</v>
      </c>
      <c r="AC115" s="147">
        <v>29359.553588401879</v>
      </c>
      <c r="AD115" s="147">
        <v>29039.776130820155</v>
      </c>
      <c r="AE115" s="147">
        <v>28730.303881167962</v>
      </c>
      <c r="AF115" s="147">
        <v>28427.434976579614</v>
      </c>
      <c r="AG115" s="147">
        <v>28103.489538486552</v>
      </c>
      <c r="AH115" s="147">
        <v>27735.867268885966</v>
      </c>
      <c r="AI115" s="147">
        <v>27299.385036405489</v>
      </c>
      <c r="AJ115" s="147">
        <v>26818.569496663822</v>
      </c>
      <c r="AK115" s="147">
        <v>26302.792084311419</v>
      </c>
      <c r="AL115" s="147">
        <v>25757.578158566954</v>
      </c>
      <c r="AM115" s="147">
        <v>25192.766751071344</v>
      </c>
      <c r="AN115" s="147">
        <v>24618.959717968781</v>
      </c>
      <c r="AO115" s="147">
        <v>24054.414603766938</v>
      </c>
      <c r="AP115" s="147">
        <v>23508.710487248296</v>
      </c>
      <c r="AQ115" s="147">
        <v>23000.07463772425</v>
      </c>
      <c r="AR115" s="147">
        <v>22529.000451352353</v>
      </c>
      <c r="AS115" s="147">
        <v>22101.085448081074</v>
      </c>
      <c r="AT115" s="147">
        <v>21712.955958880473</v>
      </c>
      <c r="AU115" s="147">
        <v>21370.55188549442</v>
      </c>
      <c r="AV115" s="147">
        <v>21067.516249377903</v>
      </c>
      <c r="AW115" s="147">
        <v>20795.900960627489</v>
      </c>
      <c r="AX115" s="147">
        <v>20552.989444427854</v>
      </c>
      <c r="AY115" s="147">
        <v>20342.88978521711</v>
      </c>
      <c r="AZ115" s="147">
        <v>20160.45365803994</v>
      </c>
    </row>
    <row r="116" spans="1:52">
      <c r="A116" s="160" t="s">
        <v>133</v>
      </c>
      <c r="B116" s="147">
        <v>0</v>
      </c>
      <c r="C116" s="147">
        <v>0</v>
      </c>
      <c r="D116" s="147">
        <v>0</v>
      </c>
      <c r="E116" s="147">
        <v>0</v>
      </c>
      <c r="F116" s="147">
        <v>0</v>
      </c>
      <c r="G116" s="147">
        <v>0</v>
      </c>
      <c r="H116" s="147">
        <v>0</v>
      </c>
      <c r="I116" s="147">
        <v>0</v>
      </c>
      <c r="J116" s="147">
        <v>0</v>
      </c>
      <c r="K116" s="147">
        <v>0</v>
      </c>
      <c r="L116" s="147">
        <v>0</v>
      </c>
      <c r="M116" s="147">
        <v>0</v>
      </c>
      <c r="N116" s="147">
        <v>0</v>
      </c>
      <c r="O116" s="147">
        <v>0</v>
      </c>
      <c r="P116" s="147">
        <v>0</v>
      </c>
      <c r="Q116" s="147">
        <v>0</v>
      </c>
      <c r="R116" s="147">
        <v>1.0051199956184393E-3</v>
      </c>
      <c r="S116" s="147">
        <v>2.8252913609928031E-3</v>
      </c>
      <c r="T116" s="147">
        <v>7.1976561171245602E-3</v>
      </c>
      <c r="U116" s="147">
        <v>1.3392875477694346E-2</v>
      </c>
      <c r="V116" s="147">
        <v>2.0585911089151237E-2</v>
      </c>
      <c r="W116" s="147">
        <v>3.3104020416351736E-2</v>
      </c>
      <c r="X116" s="147">
        <v>5.2374775213121283E-2</v>
      </c>
      <c r="Y116" s="147">
        <v>7.691952771629576E-2</v>
      </c>
      <c r="Z116" s="147">
        <v>0.11219159835902556</v>
      </c>
      <c r="AA116" s="147">
        <v>0.15827105899813776</v>
      </c>
      <c r="AB116" s="147">
        <v>0.21849852890383267</v>
      </c>
      <c r="AC116" s="147">
        <v>0.29656839572797622</v>
      </c>
      <c r="AD116" s="147">
        <v>0.39954901497878148</v>
      </c>
      <c r="AE116" s="147">
        <v>0.53581918425842501</v>
      </c>
      <c r="AF116" s="147">
        <v>0.71614764003906572</v>
      </c>
      <c r="AG116" s="147">
        <v>0.9442582932262924</v>
      </c>
      <c r="AH116" s="147">
        <v>1.2422183455131248</v>
      </c>
      <c r="AI116" s="147">
        <v>1.6088067546669442</v>
      </c>
      <c r="AJ116" s="147">
        <v>2.0890491484848281</v>
      </c>
      <c r="AK116" s="147">
        <v>2.7260174611208408</v>
      </c>
      <c r="AL116" s="147">
        <v>3.5634621217639117</v>
      </c>
      <c r="AM116" s="147">
        <v>4.6311990670863379</v>
      </c>
      <c r="AN116" s="147">
        <v>6.0095820644115436</v>
      </c>
      <c r="AO116" s="147">
        <v>7.7924213787719916</v>
      </c>
      <c r="AP116" s="147">
        <v>10.115056932032136</v>
      </c>
      <c r="AQ116" s="147">
        <v>13.135651931904897</v>
      </c>
      <c r="AR116" s="147">
        <v>17.093265936715149</v>
      </c>
      <c r="AS116" s="147">
        <v>22.221984852882134</v>
      </c>
      <c r="AT116" s="147">
        <v>28.841978985174293</v>
      </c>
      <c r="AU116" s="147">
        <v>37.312713000011605</v>
      </c>
      <c r="AV116" s="147">
        <v>48.122429728608324</v>
      </c>
      <c r="AW116" s="147">
        <v>61.672389073688116</v>
      </c>
      <c r="AX116" s="147">
        <v>78.602354468761774</v>
      </c>
      <c r="AY116" s="147">
        <v>99.503968957472367</v>
      </c>
      <c r="AZ116" s="147">
        <v>125.07742259337365</v>
      </c>
    </row>
    <row r="117" spans="1:52">
      <c r="A117" s="160" t="s">
        <v>144</v>
      </c>
      <c r="B117" s="147">
        <v>0</v>
      </c>
      <c r="C117" s="147">
        <v>0</v>
      </c>
      <c r="D117" s="147">
        <v>0</v>
      </c>
      <c r="E117" s="147">
        <v>0</v>
      </c>
      <c r="F117" s="147">
        <v>0</v>
      </c>
      <c r="G117" s="147">
        <v>0</v>
      </c>
      <c r="H117" s="147">
        <v>0</v>
      </c>
      <c r="I117" s="147">
        <v>0</v>
      </c>
      <c r="J117" s="147">
        <v>0</v>
      </c>
      <c r="K117" s="147">
        <v>0</v>
      </c>
      <c r="L117" s="147">
        <v>0</v>
      </c>
      <c r="M117" s="147">
        <v>0</v>
      </c>
      <c r="N117" s="147">
        <v>0</v>
      </c>
      <c r="O117" s="147">
        <v>0</v>
      </c>
      <c r="P117" s="147">
        <v>0</v>
      </c>
      <c r="Q117" s="147">
        <v>0</v>
      </c>
      <c r="R117" s="147">
        <v>0</v>
      </c>
      <c r="S117" s="147">
        <v>0</v>
      </c>
      <c r="T117" s="147">
        <v>0</v>
      </c>
      <c r="U117" s="147">
        <v>0</v>
      </c>
      <c r="V117" s="147">
        <v>0</v>
      </c>
      <c r="W117" s="147">
        <v>0</v>
      </c>
      <c r="X117" s="147">
        <v>0</v>
      </c>
      <c r="Y117" s="147">
        <v>0</v>
      </c>
      <c r="Z117" s="147">
        <v>0</v>
      </c>
      <c r="AA117" s="147">
        <v>0</v>
      </c>
      <c r="AB117" s="147">
        <v>0</v>
      </c>
      <c r="AC117" s="147">
        <v>0</v>
      </c>
      <c r="AD117" s="147">
        <v>0</v>
      </c>
      <c r="AE117" s="147">
        <v>0</v>
      </c>
      <c r="AF117" s="147">
        <v>0</v>
      </c>
      <c r="AG117" s="147">
        <v>0</v>
      </c>
      <c r="AH117" s="147">
        <v>0</v>
      </c>
      <c r="AI117" s="147">
        <v>0</v>
      </c>
      <c r="AJ117" s="147">
        <v>0</v>
      </c>
      <c r="AK117" s="147">
        <v>0</v>
      </c>
      <c r="AL117" s="147">
        <v>0</v>
      </c>
      <c r="AM117" s="147">
        <v>0</v>
      </c>
      <c r="AN117" s="147">
        <v>0</v>
      </c>
      <c r="AO117" s="147">
        <v>0</v>
      </c>
      <c r="AP117" s="147">
        <v>0</v>
      </c>
      <c r="AQ117" s="147">
        <v>0</v>
      </c>
      <c r="AR117" s="147">
        <v>0</v>
      </c>
      <c r="AS117" s="147">
        <v>0</v>
      </c>
      <c r="AT117" s="147">
        <v>0</v>
      </c>
      <c r="AU117" s="147">
        <v>0</v>
      </c>
      <c r="AV117" s="147">
        <v>0</v>
      </c>
      <c r="AW117" s="147">
        <v>0</v>
      </c>
      <c r="AX117" s="147">
        <v>0</v>
      </c>
      <c r="AY117" s="147">
        <v>0</v>
      </c>
      <c r="AZ117" s="147">
        <v>0</v>
      </c>
    </row>
    <row r="118" spans="1:52" hidden="1">
      <c r="A118" s="158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</row>
    <row r="119" spans="1:52" hidden="1">
      <c r="A119" s="160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</row>
    <row r="120" spans="1:52" hidden="1">
      <c r="A120" s="160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</row>
    <row r="121" spans="1:52" hidden="1">
      <c r="A121" s="160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</row>
    <row r="122" spans="1:52" hidden="1">
      <c r="A122" s="160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</row>
    <row r="123" spans="1:52" hidden="1">
      <c r="A123" s="160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</row>
    <row r="124" spans="1:52" hidden="1">
      <c r="A124" s="160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T124" s="147"/>
      <c r="AU124" s="147"/>
      <c r="AV124" s="147"/>
      <c r="AW124" s="147"/>
      <c r="AX124" s="147"/>
      <c r="AY124" s="147"/>
      <c r="AZ124" s="147"/>
    </row>
    <row r="125" spans="1:52" hidden="1">
      <c r="A125" s="160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/>
      <c r="AV125" s="147"/>
      <c r="AW125" s="147"/>
      <c r="AX125" s="147"/>
      <c r="AY125" s="147"/>
      <c r="AZ125" s="147"/>
    </row>
    <row r="126" spans="1:52">
      <c r="A126" s="158" t="s">
        <v>134</v>
      </c>
      <c r="B126" s="159">
        <v>0</v>
      </c>
      <c r="C126" s="159">
        <v>0</v>
      </c>
      <c r="D126" s="159">
        <v>0</v>
      </c>
      <c r="E126" s="159">
        <v>0</v>
      </c>
      <c r="F126" s="159">
        <v>0</v>
      </c>
      <c r="G126" s="159">
        <v>0</v>
      </c>
      <c r="H126" s="159">
        <v>0</v>
      </c>
      <c r="I126" s="159">
        <v>0</v>
      </c>
      <c r="J126" s="159">
        <v>0</v>
      </c>
      <c r="K126" s="159">
        <v>0</v>
      </c>
      <c r="L126" s="159">
        <v>0</v>
      </c>
      <c r="M126" s="159">
        <v>0</v>
      </c>
      <c r="N126" s="159">
        <v>0</v>
      </c>
      <c r="O126" s="159">
        <v>0</v>
      </c>
      <c r="P126" s="159">
        <v>0</v>
      </c>
      <c r="Q126" s="159">
        <v>0</v>
      </c>
      <c r="R126" s="159">
        <v>5.4487686487129325</v>
      </c>
      <c r="S126" s="159">
        <v>14.272879925084322</v>
      </c>
      <c r="T126" s="159">
        <v>26.154741590360004</v>
      </c>
      <c r="U126" s="159">
        <v>40.866185704592503</v>
      </c>
      <c r="V126" s="159">
        <v>83.437320639522497</v>
      </c>
      <c r="W126" s="159">
        <v>139.40389418427415</v>
      </c>
      <c r="X126" s="159">
        <v>203.93103125370567</v>
      </c>
      <c r="Y126" s="159">
        <v>274.28817598731695</v>
      </c>
      <c r="Z126" s="159">
        <v>355.85852153569363</v>
      </c>
      <c r="AA126" s="159">
        <v>455.1089775848917</v>
      </c>
      <c r="AB126" s="159">
        <v>570.16729519375838</v>
      </c>
      <c r="AC126" s="159">
        <v>698.79120043620117</v>
      </c>
      <c r="AD126" s="159">
        <v>840.28062214588499</v>
      </c>
      <c r="AE126" s="159">
        <v>993.40607709420851</v>
      </c>
      <c r="AF126" s="159">
        <v>1158.9275456308719</v>
      </c>
      <c r="AG126" s="159">
        <v>1336.754464932746</v>
      </c>
      <c r="AH126" s="159">
        <v>1528.9017256579411</v>
      </c>
      <c r="AI126" s="159">
        <v>1730.8870456069603</v>
      </c>
      <c r="AJ126" s="159">
        <v>1944.7837768090028</v>
      </c>
      <c r="AK126" s="159">
        <v>2167.7246365830692</v>
      </c>
      <c r="AL126" s="159">
        <v>2397.6713826236178</v>
      </c>
      <c r="AM126" s="159">
        <v>2629.6301662667133</v>
      </c>
      <c r="AN126" s="159">
        <v>2859.7899831788777</v>
      </c>
      <c r="AO126" s="159">
        <v>3081.9193300252318</v>
      </c>
      <c r="AP126" s="159">
        <v>3292.2461285659106</v>
      </c>
      <c r="AQ126" s="159">
        <v>3484.5131378764777</v>
      </c>
      <c r="AR126" s="159">
        <v>3655.3442868249358</v>
      </c>
      <c r="AS126" s="159">
        <v>3800.7562991723216</v>
      </c>
      <c r="AT126" s="159">
        <v>3921.8396628091095</v>
      </c>
      <c r="AU126" s="159">
        <v>4017.5782176459265</v>
      </c>
      <c r="AV126" s="159">
        <v>4090.5946024943341</v>
      </c>
      <c r="AW126" s="159">
        <v>4139.4476116667402</v>
      </c>
      <c r="AX126" s="159">
        <v>4168.7817008448746</v>
      </c>
      <c r="AY126" s="159">
        <v>4182.3501843913982</v>
      </c>
      <c r="AZ126" s="159">
        <v>4186.7114709099524</v>
      </c>
    </row>
    <row r="127" spans="1:52">
      <c r="A127" s="160" t="s">
        <v>141</v>
      </c>
      <c r="B127" s="147">
        <v>0</v>
      </c>
      <c r="C127" s="147">
        <v>0</v>
      </c>
      <c r="D127" s="147">
        <v>0</v>
      </c>
      <c r="E127" s="147">
        <v>0</v>
      </c>
      <c r="F127" s="147">
        <v>0</v>
      </c>
      <c r="G127" s="147">
        <v>0</v>
      </c>
      <c r="H127" s="147">
        <v>0</v>
      </c>
      <c r="I127" s="147">
        <v>0</v>
      </c>
      <c r="J127" s="147">
        <v>0</v>
      </c>
      <c r="K127" s="147">
        <v>0</v>
      </c>
      <c r="L127" s="147">
        <v>0</v>
      </c>
      <c r="M127" s="147">
        <v>0</v>
      </c>
      <c r="N127" s="147">
        <v>0</v>
      </c>
      <c r="O127" s="147">
        <v>0</v>
      </c>
      <c r="P127" s="147">
        <v>0</v>
      </c>
      <c r="Q127" s="147">
        <v>0</v>
      </c>
      <c r="R127" s="147">
        <v>0</v>
      </c>
      <c r="S127" s="147">
        <v>0</v>
      </c>
      <c r="T127" s="147">
        <v>0</v>
      </c>
      <c r="U127" s="147">
        <v>0</v>
      </c>
      <c r="V127" s="147">
        <v>0</v>
      </c>
      <c r="W127" s="147">
        <v>0</v>
      </c>
      <c r="X127" s="147">
        <v>0</v>
      </c>
      <c r="Y127" s="147">
        <v>0</v>
      </c>
      <c r="Z127" s="147">
        <v>0</v>
      </c>
      <c r="AA127" s="147">
        <v>0</v>
      </c>
      <c r="AB127" s="147">
        <v>0</v>
      </c>
      <c r="AC127" s="147">
        <v>0</v>
      </c>
      <c r="AD127" s="147">
        <v>0</v>
      </c>
      <c r="AE127" s="147">
        <v>0</v>
      </c>
      <c r="AF127" s="147">
        <v>0</v>
      </c>
      <c r="AG127" s="147">
        <v>0</v>
      </c>
      <c r="AH127" s="147">
        <v>0</v>
      </c>
      <c r="AI127" s="147">
        <v>0</v>
      </c>
      <c r="AJ127" s="147">
        <v>0</v>
      </c>
      <c r="AK127" s="147">
        <v>0</v>
      </c>
      <c r="AL127" s="147">
        <v>0</v>
      </c>
      <c r="AM127" s="147">
        <v>0</v>
      </c>
      <c r="AN127" s="147">
        <v>0</v>
      </c>
      <c r="AO127" s="147">
        <v>0</v>
      </c>
      <c r="AP127" s="147">
        <v>0</v>
      </c>
      <c r="AQ127" s="147">
        <v>0</v>
      </c>
      <c r="AR127" s="147">
        <v>0</v>
      </c>
      <c r="AS127" s="147">
        <v>0</v>
      </c>
      <c r="AT127" s="147">
        <v>0</v>
      </c>
      <c r="AU127" s="147">
        <v>0</v>
      </c>
      <c r="AV127" s="147">
        <v>0</v>
      </c>
      <c r="AW127" s="147">
        <v>0</v>
      </c>
      <c r="AX127" s="147">
        <v>0</v>
      </c>
      <c r="AY127" s="147">
        <v>0</v>
      </c>
      <c r="AZ127" s="147">
        <v>0</v>
      </c>
    </row>
    <row r="128" spans="1:52">
      <c r="A128" s="160" t="s">
        <v>131</v>
      </c>
      <c r="B128" s="147">
        <v>0</v>
      </c>
      <c r="C128" s="147">
        <v>0</v>
      </c>
      <c r="D128" s="147">
        <v>0</v>
      </c>
      <c r="E128" s="147">
        <v>0</v>
      </c>
      <c r="F128" s="147">
        <v>0</v>
      </c>
      <c r="G128" s="147">
        <v>0</v>
      </c>
      <c r="H128" s="147">
        <v>0</v>
      </c>
      <c r="I128" s="147">
        <v>0</v>
      </c>
      <c r="J128" s="147">
        <v>0</v>
      </c>
      <c r="K128" s="147">
        <v>0</v>
      </c>
      <c r="L128" s="147">
        <v>0</v>
      </c>
      <c r="M128" s="147">
        <v>0</v>
      </c>
      <c r="N128" s="147">
        <v>0</v>
      </c>
      <c r="O128" s="147">
        <v>0</v>
      </c>
      <c r="P128" s="147">
        <v>0</v>
      </c>
      <c r="Q128" s="147">
        <v>0</v>
      </c>
      <c r="R128" s="147">
        <v>0.49615096111206353</v>
      </c>
      <c r="S128" s="147">
        <v>1.2438888819996159</v>
      </c>
      <c r="T128" s="147">
        <v>2.2535281139571115</v>
      </c>
      <c r="U128" s="147">
        <v>3.5068570094221627</v>
      </c>
      <c r="V128" s="147">
        <v>7.236639342631757</v>
      </c>
      <c r="W128" s="147">
        <v>12.114805472431815</v>
      </c>
      <c r="X128" s="147">
        <v>17.707415658599384</v>
      </c>
      <c r="Y128" s="147">
        <v>23.769983995199947</v>
      </c>
      <c r="Z128" s="147">
        <v>30.782996671342786</v>
      </c>
      <c r="AA128" s="147">
        <v>39.338640916773009</v>
      </c>
      <c r="AB128" s="147">
        <v>49.285949395774914</v>
      </c>
      <c r="AC128" s="147">
        <v>60.436819944758888</v>
      </c>
      <c r="AD128" s="147">
        <v>72.745823665262378</v>
      </c>
      <c r="AE128" s="147">
        <v>86.130663022745523</v>
      </c>
      <c r="AF128" s="147">
        <v>100.65770449523323</v>
      </c>
      <c r="AG128" s="147">
        <v>116.34513386945675</v>
      </c>
      <c r="AH128" s="147">
        <v>133.38479462837108</v>
      </c>
      <c r="AI128" s="147">
        <v>151.40684210325469</v>
      </c>
      <c r="AJ128" s="147">
        <v>170.58106364743543</v>
      </c>
      <c r="AK128" s="147">
        <v>190.73797142014558</v>
      </c>
      <c r="AL128" s="147">
        <v>211.63866199120866</v>
      </c>
      <c r="AM128" s="147">
        <v>232.92889627217758</v>
      </c>
      <c r="AN128" s="147">
        <v>254.2098648364173</v>
      </c>
      <c r="AO128" s="147">
        <v>275.02026428430895</v>
      </c>
      <c r="AP128" s="147">
        <v>294.94486996741063</v>
      </c>
      <c r="AQ128" s="147">
        <v>313.48143257163304</v>
      </c>
      <c r="AR128" s="147">
        <v>330.26219920771121</v>
      </c>
      <c r="AS128" s="147">
        <v>344.98537849459166</v>
      </c>
      <c r="AT128" s="147">
        <v>357.6603518018112</v>
      </c>
      <c r="AU128" s="147">
        <v>368.2339055130297</v>
      </c>
      <c r="AV128" s="147">
        <v>376.8630180319816</v>
      </c>
      <c r="AW128" s="147">
        <v>383.45996762998419</v>
      </c>
      <c r="AX128" s="147">
        <v>388.38659915266231</v>
      </c>
      <c r="AY128" s="147">
        <v>392.01972277749383</v>
      </c>
      <c r="AZ128" s="147">
        <v>394.92388475215859</v>
      </c>
    </row>
    <row r="129" spans="1:52">
      <c r="A129" s="160" t="s">
        <v>142</v>
      </c>
      <c r="B129" s="147">
        <v>0</v>
      </c>
      <c r="C129" s="147">
        <v>0</v>
      </c>
      <c r="D129" s="147">
        <v>0</v>
      </c>
      <c r="E129" s="147">
        <v>0</v>
      </c>
      <c r="F129" s="147">
        <v>0</v>
      </c>
      <c r="G129" s="147">
        <v>0</v>
      </c>
      <c r="H129" s="147">
        <v>0</v>
      </c>
      <c r="I129" s="147">
        <v>0</v>
      </c>
      <c r="J129" s="147">
        <v>0</v>
      </c>
      <c r="K129" s="147">
        <v>0</v>
      </c>
      <c r="L129" s="147">
        <v>0</v>
      </c>
      <c r="M129" s="147">
        <v>0</v>
      </c>
      <c r="N129" s="147">
        <v>0</v>
      </c>
      <c r="O129" s="147">
        <v>0</v>
      </c>
      <c r="P129" s="147">
        <v>0</v>
      </c>
      <c r="Q129" s="147">
        <v>0</v>
      </c>
      <c r="R129" s="147">
        <v>0</v>
      </c>
      <c r="S129" s="147">
        <v>0</v>
      </c>
      <c r="T129" s="147">
        <v>0</v>
      </c>
      <c r="U129" s="147">
        <v>0</v>
      </c>
      <c r="V129" s="147">
        <v>0</v>
      </c>
      <c r="W129" s="147">
        <v>0</v>
      </c>
      <c r="X129" s="147">
        <v>0</v>
      </c>
      <c r="Y129" s="147">
        <v>0</v>
      </c>
      <c r="Z129" s="147">
        <v>0</v>
      </c>
      <c r="AA129" s="147">
        <v>0</v>
      </c>
      <c r="AB129" s="147">
        <v>0</v>
      </c>
      <c r="AC129" s="147">
        <v>0</v>
      </c>
      <c r="AD129" s="147">
        <v>0</v>
      </c>
      <c r="AE129" s="147">
        <v>0</v>
      </c>
      <c r="AF129" s="147">
        <v>0</v>
      </c>
      <c r="AG129" s="147">
        <v>0</v>
      </c>
      <c r="AH129" s="147">
        <v>0</v>
      </c>
      <c r="AI129" s="147">
        <v>0</v>
      </c>
      <c r="AJ129" s="147">
        <v>0</v>
      </c>
      <c r="AK129" s="147">
        <v>0</v>
      </c>
      <c r="AL129" s="147">
        <v>0</v>
      </c>
      <c r="AM129" s="147">
        <v>0</v>
      </c>
      <c r="AN129" s="147">
        <v>0</v>
      </c>
      <c r="AO129" s="147">
        <v>0</v>
      </c>
      <c r="AP129" s="147">
        <v>0</v>
      </c>
      <c r="AQ129" s="147">
        <v>0</v>
      </c>
      <c r="AR129" s="147">
        <v>0</v>
      </c>
      <c r="AS129" s="147">
        <v>0</v>
      </c>
      <c r="AT129" s="147">
        <v>0</v>
      </c>
      <c r="AU129" s="147">
        <v>0</v>
      </c>
      <c r="AV129" s="147">
        <v>0</v>
      </c>
      <c r="AW129" s="147">
        <v>0</v>
      </c>
      <c r="AX129" s="147">
        <v>0</v>
      </c>
      <c r="AY129" s="147">
        <v>0</v>
      </c>
      <c r="AZ129" s="147">
        <v>0</v>
      </c>
    </row>
    <row r="130" spans="1:52">
      <c r="A130" s="160" t="s">
        <v>143</v>
      </c>
      <c r="B130" s="147">
        <v>0</v>
      </c>
      <c r="C130" s="147">
        <v>0</v>
      </c>
      <c r="D130" s="147">
        <v>0</v>
      </c>
      <c r="E130" s="147">
        <v>0</v>
      </c>
      <c r="F130" s="147">
        <v>0</v>
      </c>
      <c r="G130" s="147">
        <v>0</v>
      </c>
      <c r="H130" s="147">
        <v>0</v>
      </c>
      <c r="I130" s="147">
        <v>0</v>
      </c>
      <c r="J130" s="147">
        <v>0</v>
      </c>
      <c r="K130" s="147">
        <v>0</v>
      </c>
      <c r="L130" s="147">
        <v>0</v>
      </c>
      <c r="M130" s="147">
        <v>0</v>
      </c>
      <c r="N130" s="147">
        <v>0</v>
      </c>
      <c r="O130" s="147">
        <v>0</v>
      </c>
      <c r="P130" s="147">
        <v>0</v>
      </c>
      <c r="Q130" s="147">
        <v>0</v>
      </c>
      <c r="R130" s="147">
        <v>0</v>
      </c>
      <c r="S130" s="147">
        <v>0</v>
      </c>
      <c r="T130" s="147">
        <v>0</v>
      </c>
      <c r="U130" s="147">
        <v>0</v>
      </c>
      <c r="V130" s="147">
        <v>0</v>
      </c>
      <c r="W130" s="147">
        <v>0</v>
      </c>
      <c r="X130" s="147">
        <v>0</v>
      </c>
      <c r="Y130" s="147">
        <v>0</v>
      </c>
      <c r="Z130" s="147">
        <v>0</v>
      </c>
      <c r="AA130" s="147">
        <v>0</v>
      </c>
      <c r="AB130" s="147">
        <v>0</v>
      </c>
      <c r="AC130" s="147">
        <v>0</v>
      </c>
      <c r="AD130" s="147">
        <v>0</v>
      </c>
      <c r="AE130" s="147">
        <v>0</v>
      </c>
      <c r="AF130" s="147">
        <v>0</v>
      </c>
      <c r="AG130" s="147">
        <v>0</v>
      </c>
      <c r="AH130" s="147">
        <v>0</v>
      </c>
      <c r="AI130" s="147">
        <v>0</v>
      </c>
      <c r="AJ130" s="147">
        <v>0</v>
      </c>
      <c r="AK130" s="147">
        <v>0</v>
      </c>
      <c r="AL130" s="147">
        <v>0</v>
      </c>
      <c r="AM130" s="147">
        <v>0</v>
      </c>
      <c r="AN130" s="147">
        <v>0</v>
      </c>
      <c r="AO130" s="147">
        <v>0</v>
      </c>
      <c r="AP130" s="147">
        <v>0</v>
      </c>
      <c r="AQ130" s="147">
        <v>0</v>
      </c>
      <c r="AR130" s="147">
        <v>0</v>
      </c>
      <c r="AS130" s="147">
        <v>0</v>
      </c>
      <c r="AT130" s="147">
        <v>0</v>
      </c>
      <c r="AU130" s="147">
        <v>0</v>
      </c>
      <c r="AV130" s="147">
        <v>0</v>
      </c>
      <c r="AW130" s="147">
        <v>0</v>
      </c>
      <c r="AX130" s="147">
        <v>0</v>
      </c>
      <c r="AY130" s="147">
        <v>0</v>
      </c>
      <c r="AZ130" s="147">
        <v>0</v>
      </c>
    </row>
    <row r="131" spans="1:52">
      <c r="A131" s="160" t="s">
        <v>132</v>
      </c>
      <c r="B131" s="147">
        <v>0</v>
      </c>
      <c r="C131" s="147">
        <v>0</v>
      </c>
      <c r="D131" s="147">
        <v>0</v>
      </c>
      <c r="E131" s="147">
        <v>0</v>
      </c>
      <c r="F131" s="147">
        <v>0</v>
      </c>
      <c r="G131" s="147">
        <v>0</v>
      </c>
      <c r="H131" s="147">
        <v>0</v>
      </c>
      <c r="I131" s="147">
        <v>0</v>
      </c>
      <c r="J131" s="147">
        <v>0</v>
      </c>
      <c r="K131" s="147">
        <v>0</v>
      </c>
      <c r="L131" s="147">
        <v>0</v>
      </c>
      <c r="M131" s="147">
        <v>0</v>
      </c>
      <c r="N131" s="147">
        <v>0</v>
      </c>
      <c r="O131" s="147">
        <v>0</v>
      </c>
      <c r="P131" s="147">
        <v>0</v>
      </c>
      <c r="Q131" s="147">
        <v>0</v>
      </c>
      <c r="R131" s="147">
        <v>4.9526176876008687</v>
      </c>
      <c r="S131" s="147">
        <v>13.028991043084705</v>
      </c>
      <c r="T131" s="147">
        <v>23.901213476402894</v>
      </c>
      <c r="U131" s="147">
        <v>37.35932869517034</v>
      </c>
      <c r="V131" s="147">
        <v>76.200681296890735</v>
      </c>
      <c r="W131" s="147">
        <v>127.28908871184234</v>
      </c>
      <c r="X131" s="147">
        <v>186.22361559510628</v>
      </c>
      <c r="Y131" s="147">
        <v>250.51819199211701</v>
      </c>
      <c r="Z131" s="147">
        <v>325.07552486435083</v>
      </c>
      <c r="AA131" s="147">
        <v>415.77033666811872</v>
      </c>
      <c r="AB131" s="147">
        <v>520.8813457979835</v>
      </c>
      <c r="AC131" s="147">
        <v>638.35438049144227</v>
      </c>
      <c r="AD131" s="147">
        <v>767.53479848062261</v>
      </c>
      <c r="AE131" s="147">
        <v>907.27541407146305</v>
      </c>
      <c r="AF131" s="147">
        <v>1058.2698411356387</v>
      </c>
      <c r="AG131" s="147">
        <v>1220.4093310632893</v>
      </c>
      <c r="AH131" s="147">
        <v>1395.5169310295701</v>
      </c>
      <c r="AI131" s="147">
        <v>1579.4802035037055</v>
      </c>
      <c r="AJ131" s="147">
        <v>1774.2027131615673</v>
      </c>
      <c r="AK131" s="147">
        <v>1976.9866651629236</v>
      </c>
      <c r="AL131" s="147">
        <v>2186.0327206324091</v>
      </c>
      <c r="AM131" s="147">
        <v>2396.7012699945358</v>
      </c>
      <c r="AN131" s="147">
        <v>2605.5801183424605</v>
      </c>
      <c r="AO131" s="147">
        <v>2806.8990657409227</v>
      </c>
      <c r="AP131" s="147">
        <v>2997.3012585984998</v>
      </c>
      <c r="AQ131" s="147">
        <v>3171.0317053048448</v>
      </c>
      <c r="AR131" s="147">
        <v>3325.0820876172247</v>
      </c>
      <c r="AS131" s="147">
        <v>3455.7709206777299</v>
      </c>
      <c r="AT131" s="147">
        <v>3564.1793110072986</v>
      </c>
      <c r="AU131" s="147">
        <v>3649.3443121328969</v>
      </c>
      <c r="AV131" s="147">
        <v>3713.7315844623527</v>
      </c>
      <c r="AW131" s="147">
        <v>3755.9876440367557</v>
      </c>
      <c r="AX131" s="147">
        <v>3780.3951016922124</v>
      </c>
      <c r="AY131" s="147">
        <v>3790.3304616139048</v>
      </c>
      <c r="AZ131" s="147">
        <v>3791.7875861577941</v>
      </c>
    </row>
    <row r="132" spans="1:52">
      <c r="A132" s="160" t="s">
        <v>133</v>
      </c>
      <c r="B132" s="147">
        <v>0</v>
      </c>
      <c r="C132" s="147">
        <v>0</v>
      </c>
      <c r="D132" s="147">
        <v>0</v>
      </c>
      <c r="E132" s="147">
        <v>0</v>
      </c>
      <c r="F132" s="147">
        <v>0</v>
      </c>
      <c r="G132" s="147">
        <v>0</v>
      </c>
      <c r="H132" s="147">
        <v>0</v>
      </c>
      <c r="I132" s="147">
        <v>0</v>
      </c>
      <c r="J132" s="147">
        <v>0</v>
      </c>
      <c r="K132" s="147">
        <v>0</v>
      </c>
      <c r="L132" s="147">
        <v>0</v>
      </c>
      <c r="M132" s="147">
        <v>0</v>
      </c>
      <c r="N132" s="147">
        <v>0</v>
      </c>
      <c r="O132" s="147">
        <v>0</v>
      </c>
      <c r="P132" s="147">
        <v>0</v>
      </c>
      <c r="Q132" s="147">
        <v>0</v>
      </c>
      <c r="R132" s="147">
        <v>0</v>
      </c>
      <c r="S132" s="147">
        <v>0</v>
      </c>
      <c r="T132" s="147">
        <v>0</v>
      </c>
      <c r="U132" s="147">
        <v>0</v>
      </c>
      <c r="V132" s="147">
        <v>0</v>
      </c>
      <c r="W132" s="147">
        <v>0</v>
      </c>
      <c r="X132" s="147">
        <v>0</v>
      </c>
      <c r="Y132" s="147">
        <v>0</v>
      </c>
      <c r="Z132" s="147">
        <v>0</v>
      </c>
      <c r="AA132" s="147">
        <v>0</v>
      </c>
      <c r="AB132" s="147">
        <v>0</v>
      </c>
      <c r="AC132" s="147">
        <v>0</v>
      </c>
      <c r="AD132" s="147">
        <v>0</v>
      </c>
      <c r="AE132" s="147">
        <v>0</v>
      </c>
      <c r="AF132" s="147">
        <v>0</v>
      </c>
      <c r="AG132" s="147">
        <v>0</v>
      </c>
      <c r="AH132" s="147">
        <v>0</v>
      </c>
      <c r="AI132" s="147">
        <v>0</v>
      </c>
      <c r="AJ132" s="147">
        <v>0</v>
      </c>
      <c r="AK132" s="147">
        <v>0</v>
      </c>
      <c r="AL132" s="147">
        <v>0</v>
      </c>
      <c r="AM132" s="147">
        <v>0</v>
      </c>
      <c r="AN132" s="147">
        <v>0</v>
      </c>
      <c r="AO132" s="147">
        <v>0</v>
      </c>
      <c r="AP132" s="147">
        <v>0</v>
      </c>
      <c r="AQ132" s="147">
        <v>0</v>
      </c>
      <c r="AR132" s="147">
        <v>0</v>
      </c>
      <c r="AS132" s="147">
        <v>0</v>
      </c>
      <c r="AT132" s="147">
        <v>0</v>
      </c>
      <c r="AU132" s="147">
        <v>0</v>
      </c>
      <c r="AV132" s="147">
        <v>0</v>
      </c>
      <c r="AW132" s="147">
        <v>0</v>
      </c>
      <c r="AX132" s="147">
        <v>0</v>
      </c>
      <c r="AY132" s="147">
        <v>0</v>
      </c>
      <c r="AZ132" s="147">
        <v>0</v>
      </c>
    </row>
    <row r="133" spans="1:52">
      <c r="A133" s="160" t="s">
        <v>144</v>
      </c>
      <c r="B133" s="147">
        <v>0</v>
      </c>
      <c r="C133" s="147">
        <v>0</v>
      </c>
      <c r="D133" s="147">
        <v>0</v>
      </c>
      <c r="E133" s="147">
        <v>0</v>
      </c>
      <c r="F133" s="147">
        <v>0</v>
      </c>
      <c r="G133" s="147">
        <v>0</v>
      </c>
      <c r="H133" s="147">
        <v>0</v>
      </c>
      <c r="I133" s="147">
        <v>0</v>
      </c>
      <c r="J133" s="147">
        <v>0</v>
      </c>
      <c r="K133" s="147">
        <v>0</v>
      </c>
      <c r="L133" s="147">
        <v>0</v>
      </c>
      <c r="M133" s="147">
        <v>0</v>
      </c>
      <c r="N133" s="147">
        <v>0</v>
      </c>
      <c r="O133" s="147">
        <v>0</v>
      </c>
      <c r="P133" s="147">
        <v>0</v>
      </c>
      <c r="Q133" s="147">
        <v>0</v>
      </c>
      <c r="R133" s="147">
        <v>0</v>
      </c>
      <c r="S133" s="147">
        <v>0</v>
      </c>
      <c r="T133" s="147">
        <v>0</v>
      </c>
      <c r="U133" s="147">
        <v>0</v>
      </c>
      <c r="V133" s="147">
        <v>0</v>
      </c>
      <c r="W133" s="147">
        <v>0</v>
      </c>
      <c r="X133" s="147">
        <v>0</v>
      </c>
      <c r="Y133" s="147">
        <v>0</v>
      </c>
      <c r="Z133" s="147">
        <v>0</v>
      </c>
      <c r="AA133" s="147">
        <v>0</v>
      </c>
      <c r="AB133" s="147">
        <v>0</v>
      </c>
      <c r="AC133" s="147">
        <v>0</v>
      </c>
      <c r="AD133" s="147">
        <v>0</v>
      </c>
      <c r="AE133" s="147">
        <v>0</v>
      </c>
      <c r="AF133" s="147">
        <v>0</v>
      </c>
      <c r="AG133" s="147">
        <v>0</v>
      </c>
      <c r="AH133" s="147">
        <v>0</v>
      </c>
      <c r="AI133" s="147">
        <v>0</v>
      </c>
      <c r="AJ133" s="147">
        <v>0</v>
      </c>
      <c r="AK133" s="147">
        <v>0</v>
      </c>
      <c r="AL133" s="147">
        <v>0</v>
      </c>
      <c r="AM133" s="147">
        <v>0</v>
      </c>
      <c r="AN133" s="147">
        <v>0</v>
      </c>
      <c r="AO133" s="147">
        <v>0</v>
      </c>
      <c r="AP133" s="147">
        <v>0</v>
      </c>
      <c r="AQ133" s="147">
        <v>0</v>
      </c>
      <c r="AR133" s="147">
        <v>0</v>
      </c>
      <c r="AS133" s="147">
        <v>0</v>
      </c>
      <c r="AT133" s="147">
        <v>0</v>
      </c>
      <c r="AU133" s="147">
        <v>0</v>
      </c>
      <c r="AV133" s="147">
        <v>0</v>
      </c>
      <c r="AW133" s="147">
        <v>0</v>
      </c>
      <c r="AX133" s="147">
        <v>0</v>
      </c>
      <c r="AY133" s="147">
        <v>0</v>
      </c>
      <c r="AZ133" s="147">
        <v>0</v>
      </c>
    </row>
    <row r="134" spans="1:52">
      <c r="A134" s="158" t="s">
        <v>135</v>
      </c>
      <c r="B134" s="159">
        <v>2.3444751984031291</v>
      </c>
      <c r="C134" s="159">
        <v>2.5714038581714069</v>
      </c>
      <c r="D134" s="159">
        <v>2.6729385486643102</v>
      </c>
      <c r="E134" s="159">
        <v>2.7131428002250839</v>
      </c>
      <c r="F134" s="159">
        <v>3.3681480569831188</v>
      </c>
      <c r="G134" s="159">
        <v>3.3070968360276312</v>
      </c>
      <c r="H134" s="159">
        <v>3.3231766061707968</v>
      </c>
      <c r="I134" s="159">
        <v>3.3726269387329446</v>
      </c>
      <c r="J134" s="159">
        <v>3.1397175639442616</v>
      </c>
      <c r="K134" s="159">
        <v>3.2684777949418535</v>
      </c>
      <c r="L134" s="159">
        <v>3.1819220872000606</v>
      </c>
      <c r="M134" s="159">
        <v>3.7274682410569455</v>
      </c>
      <c r="N134" s="159">
        <v>6.5540156249029211</v>
      </c>
      <c r="O134" s="159">
        <v>9.6750121981524906</v>
      </c>
      <c r="P134" s="159">
        <v>13.617172509610816</v>
      </c>
      <c r="Q134" s="159">
        <v>17.955233289512304</v>
      </c>
      <c r="R134" s="159">
        <v>21.850602856546036</v>
      </c>
      <c r="S134" s="159">
        <v>27.144306232530798</v>
      </c>
      <c r="T134" s="159">
        <v>33.470889505599892</v>
      </c>
      <c r="U134" s="159">
        <v>40.625813042111275</v>
      </c>
      <c r="V134" s="159">
        <v>106.95100385430619</v>
      </c>
      <c r="W134" s="159">
        <v>164.80147373754721</v>
      </c>
      <c r="X134" s="159">
        <v>211.38600513679245</v>
      </c>
      <c r="Y134" s="159">
        <v>248.3337009033423</v>
      </c>
      <c r="Z134" s="159">
        <v>285.67774768496167</v>
      </c>
      <c r="AA134" s="159">
        <v>331.80193030662974</v>
      </c>
      <c r="AB134" s="159">
        <v>386.35969614983998</v>
      </c>
      <c r="AC134" s="159">
        <v>448.90262741989864</v>
      </c>
      <c r="AD134" s="159">
        <v>520.42656243770614</v>
      </c>
      <c r="AE134" s="159">
        <v>601.97320400512183</v>
      </c>
      <c r="AF134" s="159">
        <v>696.35400014836307</v>
      </c>
      <c r="AG134" s="159">
        <v>805.33690969524957</v>
      </c>
      <c r="AH134" s="159">
        <v>931.54439537131907</v>
      </c>
      <c r="AI134" s="159">
        <v>1072.69883705602</v>
      </c>
      <c r="AJ134" s="159">
        <v>1230.432548391896</v>
      </c>
      <c r="AK134" s="159">
        <v>1404.3250200692237</v>
      </c>
      <c r="AL134" s="159">
        <v>1593.1347236320044</v>
      </c>
      <c r="AM134" s="159">
        <v>1795.2848399713594</v>
      </c>
      <c r="AN134" s="159">
        <v>2006.8279326427505</v>
      </c>
      <c r="AO134" s="159">
        <v>2224.7091551504109</v>
      </c>
      <c r="AP134" s="159">
        <v>2446.3339741425202</v>
      </c>
      <c r="AQ134" s="159">
        <v>2669.9217135271092</v>
      </c>
      <c r="AR134" s="159">
        <v>2894.2144962029815</v>
      </c>
      <c r="AS134" s="159">
        <v>3116.0090232429966</v>
      </c>
      <c r="AT134" s="159">
        <v>3337.101238609127</v>
      </c>
      <c r="AU134" s="159">
        <v>3558.0699301278391</v>
      </c>
      <c r="AV134" s="159">
        <v>3778.4100485382824</v>
      </c>
      <c r="AW134" s="159">
        <v>3996.4227344288565</v>
      </c>
      <c r="AX134" s="159">
        <v>4214.1555891120197</v>
      </c>
      <c r="AY134" s="159">
        <v>4434.5376928586738</v>
      </c>
      <c r="AZ134" s="159">
        <v>4657.3199727906276</v>
      </c>
    </row>
    <row r="135" spans="1:52">
      <c r="A135" s="160" t="s">
        <v>136</v>
      </c>
      <c r="B135" s="147">
        <v>2.3444751984031291</v>
      </c>
      <c r="C135" s="147">
        <v>2.5714038581714069</v>
      </c>
      <c r="D135" s="147">
        <v>2.6729385486643102</v>
      </c>
      <c r="E135" s="147">
        <v>2.7131428002250839</v>
      </c>
      <c r="F135" s="147">
        <v>3.3681480569831188</v>
      </c>
      <c r="G135" s="147">
        <v>3.3070968360276312</v>
      </c>
      <c r="H135" s="147">
        <v>3.3231766061707968</v>
      </c>
      <c r="I135" s="147">
        <v>3.3726269387329446</v>
      </c>
      <c r="J135" s="147">
        <v>3.1397175639442616</v>
      </c>
      <c r="K135" s="147">
        <v>3.2684777949418535</v>
      </c>
      <c r="L135" s="147">
        <v>3.1819220872000606</v>
      </c>
      <c r="M135" s="147">
        <v>3.7274682410569455</v>
      </c>
      <c r="N135" s="147">
        <v>6.5540156249029211</v>
      </c>
      <c r="O135" s="147">
        <v>9.6750121981524906</v>
      </c>
      <c r="P135" s="147">
        <v>13.617172509610816</v>
      </c>
      <c r="Q135" s="147">
        <v>17.955233289512304</v>
      </c>
      <c r="R135" s="147">
        <v>21.850208227668638</v>
      </c>
      <c r="S135" s="147">
        <v>27.142649501838974</v>
      </c>
      <c r="T135" s="147">
        <v>33.466530914322348</v>
      </c>
      <c r="U135" s="147">
        <v>40.614005384409744</v>
      </c>
      <c r="V135" s="147">
        <v>106.85623704569724</v>
      </c>
      <c r="W135" s="147">
        <v>164.5592766816973</v>
      </c>
      <c r="X135" s="147">
        <v>210.9047390493127</v>
      </c>
      <c r="Y135" s="147">
        <v>247.47203300897382</v>
      </c>
      <c r="Z135" s="147">
        <v>284.11163750957871</v>
      </c>
      <c r="AA135" s="147">
        <v>328.81545905745531</v>
      </c>
      <c r="AB135" s="147">
        <v>380.76183230625554</v>
      </c>
      <c r="AC135" s="147">
        <v>438.88882450313042</v>
      </c>
      <c r="AD135" s="147">
        <v>503.40984994455772</v>
      </c>
      <c r="AE135" s="147">
        <v>574.53930645139428</v>
      </c>
      <c r="AF135" s="147">
        <v>654.10721935145853</v>
      </c>
      <c r="AG135" s="147">
        <v>743.04643950044397</v>
      </c>
      <c r="AH135" s="147">
        <v>843.25549069797739</v>
      </c>
      <c r="AI135" s="147">
        <v>952.5936391204001</v>
      </c>
      <c r="AJ135" s="147">
        <v>1072.4512994534089</v>
      </c>
      <c r="AK135" s="147">
        <v>1202.8299717409104</v>
      </c>
      <c r="AL135" s="147">
        <v>1342.9670658787115</v>
      </c>
      <c r="AM135" s="147">
        <v>1492.195268939415</v>
      </c>
      <c r="AN135" s="147">
        <v>1647.4610624216218</v>
      </c>
      <c r="AO135" s="147">
        <v>1806.8480864271962</v>
      </c>
      <c r="AP135" s="147">
        <v>1968.646657091633</v>
      </c>
      <c r="AQ135" s="147">
        <v>2131.9859095372517</v>
      </c>
      <c r="AR135" s="147">
        <v>2296.0493643081354</v>
      </c>
      <c r="AS135" s="147">
        <v>2458.3402474208096</v>
      </c>
      <c r="AT135" s="147">
        <v>2620.5688958718674</v>
      </c>
      <c r="AU135" s="147">
        <v>2783.5354966908749</v>
      </c>
      <c r="AV135" s="147">
        <v>2946.5065176557937</v>
      </c>
      <c r="AW135" s="147">
        <v>3108.3028216450093</v>
      </c>
      <c r="AX135" s="147">
        <v>3270.3048751575702</v>
      </c>
      <c r="AY135" s="147">
        <v>3434.9498117437956</v>
      </c>
      <c r="AZ135" s="147">
        <v>3601.3620864627214</v>
      </c>
    </row>
    <row r="136" spans="1:52">
      <c r="A136" s="160" t="s">
        <v>137</v>
      </c>
      <c r="B136" s="147">
        <v>0</v>
      </c>
      <c r="C136" s="147">
        <v>0</v>
      </c>
      <c r="D136" s="147">
        <v>0</v>
      </c>
      <c r="E136" s="147">
        <v>0</v>
      </c>
      <c r="F136" s="147">
        <v>0</v>
      </c>
      <c r="G136" s="147">
        <v>0</v>
      </c>
      <c r="H136" s="147">
        <v>0</v>
      </c>
      <c r="I136" s="147">
        <v>0</v>
      </c>
      <c r="J136" s="147">
        <v>0</v>
      </c>
      <c r="K136" s="147">
        <v>0</v>
      </c>
      <c r="L136" s="147">
        <v>0</v>
      </c>
      <c r="M136" s="147">
        <v>0</v>
      </c>
      <c r="N136" s="147">
        <v>0</v>
      </c>
      <c r="O136" s="147">
        <v>0</v>
      </c>
      <c r="P136" s="147">
        <v>0</v>
      </c>
      <c r="Q136" s="147">
        <v>0</v>
      </c>
      <c r="R136" s="147">
        <v>3.9462887739928685E-4</v>
      </c>
      <c r="S136" s="147">
        <v>1.6567306918239175E-3</v>
      </c>
      <c r="T136" s="147">
        <v>4.3585912775411075E-3</v>
      </c>
      <c r="U136" s="147">
        <v>1.1807657701529625E-2</v>
      </c>
      <c r="V136" s="147">
        <v>9.4766808608952521E-2</v>
      </c>
      <c r="W136" s="147">
        <v>0.24219705584991355</v>
      </c>
      <c r="X136" s="147">
        <v>0.48126608747976479</v>
      </c>
      <c r="Y136" s="147">
        <v>0.86166789436847468</v>
      </c>
      <c r="Z136" s="147">
        <v>1.5661101753829541</v>
      </c>
      <c r="AA136" s="147">
        <v>2.9864712491744059</v>
      </c>
      <c r="AB136" s="147">
        <v>5.5978638435844346</v>
      </c>
      <c r="AC136" s="147">
        <v>10.013802916768221</v>
      </c>
      <c r="AD136" s="147">
        <v>17.016712493148376</v>
      </c>
      <c r="AE136" s="147">
        <v>27.43389755372759</v>
      </c>
      <c r="AF136" s="147">
        <v>42.246780796904552</v>
      </c>
      <c r="AG136" s="147">
        <v>62.290470194805657</v>
      </c>
      <c r="AH136" s="147">
        <v>88.288904673341662</v>
      </c>
      <c r="AI136" s="147">
        <v>120.10519793561988</v>
      </c>
      <c r="AJ136" s="147">
        <v>157.98124893848708</v>
      </c>
      <c r="AK136" s="147">
        <v>201.4950483283132</v>
      </c>
      <c r="AL136" s="147">
        <v>250.16765775329279</v>
      </c>
      <c r="AM136" s="147">
        <v>303.08957103194444</v>
      </c>
      <c r="AN136" s="147">
        <v>359.36687022112869</v>
      </c>
      <c r="AO136" s="147">
        <v>417.86106872321471</v>
      </c>
      <c r="AP136" s="147">
        <v>477.68731705088732</v>
      </c>
      <c r="AQ136" s="147">
        <v>537.93580398985773</v>
      </c>
      <c r="AR136" s="147">
        <v>598.16513189484635</v>
      </c>
      <c r="AS136" s="147">
        <v>657.66877582218694</v>
      </c>
      <c r="AT136" s="147">
        <v>716.5323427372598</v>
      </c>
      <c r="AU136" s="147">
        <v>774.53443343696438</v>
      </c>
      <c r="AV136" s="147">
        <v>831.90353088248889</v>
      </c>
      <c r="AW136" s="147">
        <v>888.11991278384744</v>
      </c>
      <c r="AX136" s="147">
        <v>943.85071395444959</v>
      </c>
      <c r="AY136" s="147">
        <v>999.58788111487866</v>
      </c>
      <c r="AZ136" s="147">
        <v>1055.9578863279062</v>
      </c>
    </row>
    <row r="137" spans="1:52">
      <c r="A137" s="160" t="s">
        <v>138</v>
      </c>
      <c r="B137" s="147">
        <v>0</v>
      </c>
      <c r="C137" s="147">
        <v>0</v>
      </c>
      <c r="D137" s="147">
        <v>0</v>
      </c>
      <c r="E137" s="147">
        <v>0</v>
      </c>
      <c r="F137" s="147">
        <v>0</v>
      </c>
      <c r="G137" s="147">
        <v>0</v>
      </c>
      <c r="H137" s="147">
        <v>0</v>
      </c>
      <c r="I137" s="147">
        <v>0</v>
      </c>
      <c r="J137" s="147">
        <v>0</v>
      </c>
      <c r="K137" s="147">
        <v>0</v>
      </c>
      <c r="L137" s="147">
        <v>0</v>
      </c>
      <c r="M137" s="147">
        <v>0</v>
      </c>
      <c r="N137" s="147">
        <v>0</v>
      </c>
      <c r="O137" s="147">
        <v>0</v>
      </c>
      <c r="P137" s="147">
        <v>0</v>
      </c>
      <c r="Q137" s="147">
        <v>0</v>
      </c>
      <c r="R137" s="147">
        <v>0</v>
      </c>
      <c r="S137" s="147">
        <v>0</v>
      </c>
      <c r="T137" s="147">
        <v>0</v>
      </c>
      <c r="U137" s="147">
        <v>0</v>
      </c>
      <c r="V137" s="147">
        <v>0</v>
      </c>
      <c r="W137" s="147">
        <v>0</v>
      </c>
      <c r="X137" s="147">
        <v>0</v>
      </c>
      <c r="Y137" s="147">
        <v>0</v>
      </c>
      <c r="Z137" s="147">
        <v>0</v>
      </c>
      <c r="AA137" s="147">
        <v>0</v>
      </c>
      <c r="AB137" s="147">
        <v>0</v>
      </c>
      <c r="AC137" s="147">
        <v>0</v>
      </c>
      <c r="AD137" s="147">
        <v>0</v>
      </c>
      <c r="AE137" s="147">
        <v>0</v>
      </c>
      <c r="AF137" s="147">
        <v>0</v>
      </c>
      <c r="AG137" s="147">
        <v>0</v>
      </c>
      <c r="AH137" s="147">
        <v>0</v>
      </c>
      <c r="AI137" s="147">
        <v>0</v>
      </c>
      <c r="AJ137" s="147">
        <v>0</v>
      </c>
      <c r="AK137" s="147">
        <v>0</v>
      </c>
      <c r="AL137" s="147">
        <v>0</v>
      </c>
      <c r="AM137" s="147">
        <v>0</v>
      </c>
      <c r="AN137" s="147">
        <v>0</v>
      </c>
      <c r="AO137" s="147">
        <v>0</v>
      </c>
      <c r="AP137" s="147">
        <v>0</v>
      </c>
      <c r="AQ137" s="147">
        <v>0</v>
      </c>
      <c r="AR137" s="147">
        <v>0</v>
      </c>
      <c r="AS137" s="147">
        <v>0</v>
      </c>
      <c r="AT137" s="147">
        <v>0</v>
      </c>
      <c r="AU137" s="147">
        <v>0</v>
      </c>
      <c r="AV137" s="147">
        <v>0</v>
      </c>
      <c r="AW137" s="147">
        <v>0</v>
      </c>
      <c r="AX137" s="147">
        <v>0</v>
      </c>
      <c r="AY137" s="147">
        <v>0</v>
      </c>
      <c r="AZ137" s="147">
        <v>0</v>
      </c>
    </row>
    <row r="138" spans="1:52">
      <c r="A138" s="160" t="s">
        <v>145</v>
      </c>
      <c r="B138" s="147">
        <v>0</v>
      </c>
      <c r="C138" s="147">
        <v>0</v>
      </c>
      <c r="D138" s="147">
        <v>0</v>
      </c>
      <c r="E138" s="147">
        <v>0</v>
      </c>
      <c r="F138" s="147">
        <v>0</v>
      </c>
      <c r="G138" s="147">
        <v>0</v>
      </c>
      <c r="H138" s="147">
        <v>0</v>
      </c>
      <c r="I138" s="147">
        <v>0</v>
      </c>
      <c r="J138" s="147">
        <v>0</v>
      </c>
      <c r="K138" s="147">
        <v>0</v>
      </c>
      <c r="L138" s="147">
        <v>0</v>
      </c>
      <c r="M138" s="147">
        <v>0</v>
      </c>
      <c r="N138" s="147">
        <v>0</v>
      </c>
      <c r="O138" s="147">
        <v>0</v>
      </c>
      <c r="P138" s="147">
        <v>0</v>
      </c>
      <c r="Q138" s="147">
        <v>0</v>
      </c>
      <c r="R138" s="147">
        <v>0</v>
      </c>
      <c r="S138" s="147">
        <v>0</v>
      </c>
      <c r="T138" s="147">
        <v>0</v>
      </c>
      <c r="U138" s="147">
        <v>0</v>
      </c>
      <c r="V138" s="147">
        <v>0</v>
      </c>
      <c r="W138" s="147">
        <v>0</v>
      </c>
      <c r="X138" s="147">
        <v>0</v>
      </c>
      <c r="Y138" s="147">
        <v>0</v>
      </c>
      <c r="Z138" s="147">
        <v>0</v>
      </c>
      <c r="AA138" s="147">
        <v>0</v>
      </c>
      <c r="AB138" s="147">
        <v>0</v>
      </c>
      <c r="AC138" s="147">
        <v>0</v>
      </c>
      <c r="AD138" s="147">
        <v>0</v>
      </c>
      <c r="AE138" s="147">
        <v>0</v>
      </c>
      <c r="AF138" s="147">
        <v>0</v>
      </c>
      <c r="AG138" s="147">
        <v>0</v>
      </c>
      <c r="AH138" s="147">
        <v>0</v>
      </c>
      <c r="AI138" s="147">
        <v>0</v>
      </c>
      <c r="AJ138" s="147">
        <v>0</v>
      </c>
      <c r="AK138" s="147">
        <v>0</v>
      </c>
      <c r="AL138" s="147">
        <v>0</v>
      </c>
      <c r="AM138" s="147">
        <v>0</v>
      </c>
      <c r="AN138" s="147">
        <v>0</v>
      </c>
      <c r="AO138" s="147">
        <v>0</v>
      </c>
      <c r="AP138" s="147">
        <v>0</v>
      </c>
      <c r="AQ138" s="147">
        <v>0</v>
      </c>
      <c r="AR138" s="147">
        <v>0</v>
      </c>
      <c r="AS138" s="147">
        <v>0</v>
      </c>
      <c r="AT138" s="147">
        <v>0</v>
      </c>
      <c r="AU138" s="147">
        <v>0</v>
      </c>
      <c r="AV138" s="147">
        <v>0</v>
      </c>
      <c r="AW138" s="147">
        <v>0</v>
      </c>
      <c r="AX138" s="147">
        <v>0</v>
      </c>
      <c r="AY138" s="147">
        <v>0</v>
      </c>
      <c r="AZ138" s="147">
        <v>0</v>
      </c>
    </row>
    <row r="139" spans="1:52">
      <c r="A139" s="158" t="s">
        <v>139</v>
      </c>
      <c r="B139" s="159">
        <v>0</v>
      </c>
      <c r="C139" s="159">
        <v>0</v>
      </c>
      <c r="D139" s="159">
        <v>0</v>
      </c>
      <c r="E139" s="159">
        <v>0</v>
      </c>
      <c r="F139" s="159">
        <v>0</v>
      </c>
      <c r="G139" s="159">
        <v>0</v>
      </c>
      <c r="H139" s="159">
        <v>0</v>
      </c>
      <c r="I139" s="159">
        <v>0</v>
      </c>
      <c r="J139" s="159">
        <v>0</v>
      </c>
      <c r="K139" s="159">
        <v>0</v>
      </c>
      <c r="L139" s="159">
        <v>0</v>
      </c>
      <c r="M139" s="159">
        <v>0</v>
      </c>
      <c r="N139" s="159">
        <v>0</v>
      </c>
      <c r="O139" s="159">
        <v>0</v>
      </c>
      <c r="P139" s="159">
        <v>0</v>
      </c>
      <c r="Q139" s="159">
        <v>0</v>
      </c>
      <c r="R139" s="159">
        <v>4.9056195581146031E-2</v>
      </c>
      <c r="S139" s="159">
        <v>0.12510870739825597</v>
      </c>
      <c r="T139" s="159">
        <v>0.2271057791018988</v>
      </c>
      <c r="U139" s="159">
        <v>0.34971769695653537</v>
      </c>
      <c r="V139" s="159">
        <v>0.74595310244868118</v>
      </c>
      <c r="W139" s="159">
        <v>0.80997402505166238</v>
      </c>
      <c r="X139" s="159">
        <v>0.81161597295639321</v>
      </c>
      <c r="Y139" s="159">
        <v>0.80052685326024464</v>
      </c>
      <c r="Z139" s="159">
        <v>0.78061169426224331</v>
      </c>
      <c r="AA139" s="159">
        <v>0.74714418387518933</v>
      </c>
      <c r="AB139" s="159">
        <v>0.7041506838631455</v>
      </c>
      <c r="AC139" s="159">
        <v>0.65087689070605825</v>
      </c>
      <c r="AD139" s="159">
        <v>0.59143405308211339</v>
      </c>
      <c r="AE139" s="159">
        <v>0.59441863967925801</v>
      </c>
      <c r="AF139" s="159">
        <v>1.5645971325562231</v>
      </c>
      <c r="AG139" s="159">
        <v>4.0247648797331239</v>
      </c>
      <c r="AH139" s="159">
        <v>8.1801217354534685</v>
      </c>
      <c r="AI139" s="159">
        <v>14.10174839791117</v>
      </c>
      <c r="AJ139" s="159">
        <v>21.893679848415282</v>
      </c>
      <c r="AK139" s="159">
        <v>31.577531281777496</v>
      </c>
      <c r="AL139" s="159">
        <v>43.121006214354693</v>
      </c>
      <c r="AM139" s="159">
        <v>56.479356915986564</v>
      </c>
      <c r="AN139" s="159">
        <v>71.53917748835886</v>
      </c>
      <c r="AO139" s="159">
        <v>88.183296261388421</v>
      </c>
      <c r="AP139" s="159">
        <v>106.39116523129648</v>
      </c>
      <c r="AQ139" s="159">
        <v>126.18997062361363</v>
      </c>
      <c r="AR139" s="159">
        <v>147.62461322347292</v>
      </c>
      <c r="AS139" s="159">
        <v>170.64698012925211</v>
      </c>
      <c r="AT139" s="159">
        <v>195.27168708454161</v>
      </c>
      <c r="AU139" s="159">
        <v>221.51552868870795</v>
      </c>
      <c r="AV139" s="159">
        <v>249.21971887878453</v>
      </c>
      <c r="AW139" s="159">
        <v>278.27227062323146</v>
      </c>
      <c r="AX139" s="159">
        <v>308.66565076051387</v>
      </c>
      <c r="AY139" s="159">
        <v>340.51072453779398</v>
      </c>
      <c r="AZ139" s="159">
        <v>373.61097059190115</v>
      </c>
    </row>
    <row r="140" spans="1:52">
      <c r="A140" s="160" t="s">
        <v>140</v>
      </c>
      <c r="B140" s="147">
        <v>0</v>
      </c>
      <c r="C140" s="147">
        <v>0</v>
      </c>
      <c r="D140" s="147">
        <v>0</v>
      </c>
      <c r="E140" s="147">
        <v>0</v>
      </c>
      <c r="F140" s="147">
        <v>0</v>
      </c>
      <c r="G140" s="147">
        <v>0</v>
      </c>
      <c r="H140" s="147">
        <v>0</v>
      </c>
      <c r="I140" s="147">
        <v>0</v>
      </c>
      <c r="J140" s="147">
        <v>0</v>
      </c>
      <c r="K140" s="147">
        <v>0</v>
      </c>
      <c r="L140" s="147">
        <v>0</v>
      </c>
      <c r="M140" s="147">
        <v>0</v>
      </c>
      <c r="N140" s="147">
        <v>0</v>
      </c>
      <c r="O140" s="147">
        <v>0</v>
      </c>
      <c r="P140" s="147">
        <v>0</v>
      </c>
      <c r="Q140" s="147">
        <v>0</v>
      </c>
      <c r="R140" s="147">
        <v>2.6054485813151755E-3</v>
      </c>
      <c r="S140" s="147">
        <v>7.359919858189368E-3</v>
      </c>
      <c r="T140" s="147">
        <v>1.6420652833266686E-2</v>
      </c>
      <c r="U140" s="147">
        <v>2.9623212122323331E-2</v>
      </c>
      <c r="V140" s="147">
        <v>0.1169352488596552</v>
      </c>
      <c r="W140" s="147">
        <v>0.13164168039226717</v>
      </c>
      <c r="X140" s="147">
        <v>0.13475117886692106</v>
      </c>
      <c r="Y140" s="147">
        <v>0.1353378820963469</v>
      </c>
      <c r="Z140" s="147">
        <v>0.13443979463053221</v>
      </c>
      <c r="AA140" s="147">
        <v>0.13220616139817282</v>
      </c>
      <c r="AB140" s="147">
        <v>0.12905792279494793</v>
      </c>
      <c r="AC140" s="147">
        <v>0.12407105747116415</v>
      </c>
      <c r="AD140" s="147">
        <v>0.11945104491601502</v>
      </c>
      <c r="AE140" s="147">
        <v>0.14136524011854537</v>
      </c>
      <c r="AF140" s="147">
        <v>0.61287960840901989</v>
      </c>
      <c r="AG140" s="147">
        <v>1.8736132376824213</v>
      </c>
      <c r="AH140" s="147">
        <v>4.1519857140183074</v>
      </c>
      <c r="AI140" s="147">
        <v>7.6040125005088797</v>
      </c>
      <c r="AJ140" s="147">
        <v>12.407197893551865</v>
      </c>
      <c r="AK140" s="147">
        <v>18.701878419800057</v>
      </c>
      <c r="AL140" s="147">
        <v>26.579199072123679</v>
      </c>
      <c r="AM140" s="147">
        <v>36.132648276320808</v>
      </c>
      <c r="AN140" s="147">
        <v>47.370428512507168</v>
      </c>
      <c r="AO140" s="147">
        <v>60.286141703737016</v>
      </c>
      <c r="AP140" s="147">
        <v>74.930898654118138</v>
      </c>
      <c r="AQ140" s="147">
        <v>91.398370080637278</v>
      </c>
      <c r="AR140" s="147">
        <v>109.73196045304221</v>
      </c>
      <c r="AS140" s="147">
        <v>129.92313182180288</v>
      </c>
      <c r="AT140" s="147">
        <v>151.98648061521757</v>
      </c>
      <c r="AU140" s="147">
        <v>175.9264019644954</v>
      </c>
      <c r="AV140" s="147">
        <v>201.55795315794526</v>
      </c>
      <c r="AW140" s="147">
        <v>228.77494137133544</v>
      </c>
      <c r="AX140" s="147">
        <v>257.51388726596178</v>
      </c>
      <c r="AY140" s="147">
        <v>287.82420120795382</v>
      </c>
      <c r="AZ140" s="147">
        <v>319.49706135680992</v>
      </c>
    </row>
    <row r="141" spans="1:52">
      <c r="A141" s="160" t="s">
        <v>146</v>
      </c>
      <c r="B141" s="147">
        <v>0</v>
      </c>
      <c r="C141" s="147">
        <v>0</v>
      </c>
      <c r="D141" s="147">
        <v>0</v>
      </c>
      <c r="E141" s="147">
        <v>0</v>
      </c>
      <c r="F141" s="147">
        <v>0</v>
      </c>
      <c r="G141" s="147">
        <v>0</v>
      </c>
      <c r="H141" s="147">
        <v>0</v>
      </c>
      <c r="I141" s="147">
        <v>0</v>
      </c>
      <c r="J141" s="147">
        <v>0</v>
      </c>
      <c r="K141" s="147">
        <v>0</v>
      </c>
      <c r="L141" s="147">
        <v>0</v>
      </c>
      <c r="M141" s="147">
        <v>0</v>
      </c>
      <c r="N141" s="147">
        <v>0</v>
      </c>
      <c r="O141" s="147">
        <v>0</v>
      </c>
      <c r="P141" s="147">
        <v>0</v>
      </c>
      <c r="Q141" s="147">
        <v>0</v>
      </c>
      <c r="R141" s="147">
        <v>4.6450746999830858E-2</v>
      </c>
      <c r="S141" s="147">
        <v>0.1177487875400666</v>
      </c>
      <c r="T141" s="147">
        <v>0.21068512626863212</v>
      </c>
      <c r="U141" s="147">
        <v>0.32009448483421205</v>
      </c>
      <c r="V141" s="147">
        <v>0.62901785358902595</v>
      </c>
      <c r="W141" s="147">
        <v>0.67833234465939518</v>
      </c>
      <c r="X141" s="147">
        <v>0.6768647940894722</v>
      </c>
      <c r="Y141" s="147">
        <v>0.66518897116389775</v>
      </c>
      <c r="Z141" s="147">
        <v>0.64617189963171107</v>
      </c>
      <c r="AA141" s="147">
        <v>0.61493802247701645</v>
      </c>
      <c r="AB141" s="147">
        <v>0.57509276106819762</v>
      </c>
      <c r="AC141" s="147">
        <v>0.52680583323489405</v>
      </c>
      <c r="AD141" s="147">
        <v>0.47198300816609839</v>
      </c>
      <c r="AE141" s="147">
        <v>0.45305339956071261</v>
      </c>
      <c r="AF141" s="147">
        <v>0.95171752414720323</v>
      </c>
      <c r="AG141" s="147">
        <v>2.1511516420507024</v>
      </c>
      <c r="AH141" s="147">
        <v>4.0281360214351603</v>
      </c>
      <c r="AI141" s="147">
        <v>6.4977358974022907</v>
      </c>
      <c r="AJ141" s="147">
        <v>9.4864819548634163</v>
      </c>
      <c r="AK141" s="147">
        <v>12.875652861977439</v>
      </c>
      <c r="AL141" s="147">
        <v>16.541807142231015</v>
      </c>
      <c r="AM141" s="147">
        <v>20.346708639665756</v>
      </c>
      <c r="AN141" s="147">
        <v>24.168748975851688</v>
      </c>
      <c r="AO141" s="147">
        <v>27.897154557651398</v>
      </c>
      <c r="AP141" s="147">
        <v>31.460266577178349</v>
      </c>
      <c r="AQ141" s="147">
        <v>34.791600542976354</v>
      </c>
      <c r="AR141" s="147">
        <v>37.892652770430715</v>
      </c>
      <c r="AS141" s="147">
        <v>40.723848307449231</v>
      </c>
      <c r="AT141" s="147">
        <v>43.285206469324031</v>
      </c>
      <c r="AU141" s="147">
        <v>45.589126724212562</v>
      </c>
      <c r="AV141" s="147">
        <v>47.661765720839256</v>
      </c>
      <c r="AW141" s="147">
        <v>49.497329251896005</v>
      </c>
      <c r="AX141" s="147">
        <v>51.151763494552107</v>
      </c>
      <c r="AY141" s="147">
        <v>52.686523329840135</v>
      </c>
      <c r="AZ141" s="147">
        <v>54.113909235091214</v>
      </c>
    </row>
    <row r="142" spans="1:52">
      <c r="A142" s="156" t="s">
        <v>149</v>
      </c>
      <c r="B142" s="157">
        <v>46965.8201600229</v>
      </c>
      <c r="C142" s="157">
        <v>48554.077985447919</v>
      </c>
      <c r="D142" s="157">
        <v>48964.595499970266</v>
      </c>
      <c r="E142" s="157">
        <v>50412.831437546491</v>
      </c>
      <c r="F142" s="157">
        <v>53085.601177529104</v>
      </c>
      <c r="G142" s="157">
        <v>54625.327047683684</v>
      </c>
      <c r="H142" s="157">
        <v>55524.211519507146</v>
      </c>
      <c r="I142" s="157">
        <v>58114.020739659427</v>
      </c>
      <c r="J142" s="157">
        <v>56398.445317504724</v>
      </c>
      <c r="K142" s="157">
        <v>52733.810982045616</v>
      </c>
      <c r="L142" s="157">
        <v>52609.867130546365</v>
      </c>
      <c r="M142" s="157">
        <v>51692.688652976256</v>
      </c>
      <c r="N142" s="157">
        <v>48460.279141709405</v>
      </c>
      <c r="O142" s="157">
        <v>46986.538693734976</v>
      </c>
      <c r="P142" s="157">
        <v>47562.975114432855</v>
      </c>
      <c r="Q142" s="157">
        <v>48245.434062880864</v>
      </c>
      <c r="R142" s="157">
        <v>51037.096977580215</v>
      </c>
      <c r="S142" s="157">
        <v>53687.812308834793</v>
      </c>
      <c r="T142" s="157">
        <v>54864.654483741222</v>
      </c>
      <c r="U142" s="157">
        <v>55587.594135743318</v>
      </c>
      <c r="V142" s="157">
        <v>56045.308792616343</v>
      </c>
      <c r="W142" s="157">
        <v>56367.019270248544</v>
      </c>
      <c r="X142" s="157">
        <v>56585.472520224852</v>
      </c>
      <c r="Y142" s="157">
        <v>56764.794081895627</v>
      </c>
      <c r="Z142" s="157">
        <v>56923.56539423552</v>
      </c>
      <c r="AA142" s="157">
        <v>57063.705336126586</v>
      </c>
      <c r="AB142" s="157">
        <v>57224.385267361904</v>
      </c>
      <c r="AC142" s="157">
        <v>57395.416489415613</v>
      </c>
      <c r="AD142" s="157">
        <v>57571.775854300489</v>
      </c>
      <c r="AE142" s="157">
        <v>57737.905896975841</v>
      </c>
      <c r="AF142" s="157">
        <v>57903.19387907123</v>
      </c>
      <c r="AG142" s="157">
        <v>58045.182235725682</v>
      </c>
      <c r="AH142" s="157">
        <v>58199.888443097254</v>
      </c>
      <c r="AI142" s="157">
        <v>58279.492497556632</v>
      </c>
      <c r="AJ142" s="157">
        <v>58326.844528485293</v>
      </c>
      <c r="AK142" s="157">
        <v>58338.468641203821</v>
      </c>
      <c r="AL142" s="157">
        <v>58314.655580513703</v>
      </c>
      <c r="AM142" s="157">
        <v>58252.622747724134</v>
      </c>
      <c r="AN142" s="157">
        <v>58153.079298546902</v>
      </c>
      <c r="AO142" s="157">
        <v>58014.35611599838</v>
      </c>
      <c r="AP142" s="157">
        <v>57833.906360107881</v>
      </c>
      <c r="AQ142" s="157">
        <v>57647.152094348348</v>
      </c>
      <c r="AR142" s="157">
        <v>57446.887504012462</v>
      </c>
      <c r="AS142" s="157">
        <v>57239.909830801837</v>
      </c>
      <c r="AT142" s="157">
        <v>57038.014318855166</v>
      </c>
      <c r="AU142" s="157">
        <v>56856.969682539922</v>
      </c>
      <c r="AV142" s="157">
        <v>56681.665235695749</v>
      </c>
      <c r="AW142" s="157">
        <v>56522.967084523531</v>
      </c>
      <c r="AX142" s="157">
        <v>56386.629457883537</v>
      </c>
      <c r="AY142" s="157">
        <v>56277.815693910154</v>
      </c>
      <c r="AZ142" s="157">
        <v>56201.285656761866</v>
      </c>
    </row>
    <row r="143" spans="1:52">
      <c r="A143" s="158" t="s">
        <v>130</v>
      </c>
      <c r="B143" s="159">
        <v>46965.8201600229</v>
      </c>
      <c r="C143" s="159">
        <v>48554.077985447919</v>
      </c>
      <c r="D143" s="159">
        <v>48964.595499970266</v>
      </c>
      <c r="E143" s="159">
        <v>50412.831437546491</v>
      </c>
      <c r="F143" s="159">
        <v>53085.601177529104</v>
      </c>
      <c r="G143" s="159">
        <v>54625.327047683684</v>
      </c>
      <c r="H143" s="159">
        <v>55524.211519507146</v>
      </c>
      <c r="I143" s="159">
        <v>58114.020739659427</v>
      </c>
      <c r="J143" s="159">
        <v>56398.445317504724</v>
      </c>
      <c r="K143" s="159">
        <v>52733.810982045616</v>
      </c>
      <c r="L143" s="159">
        <v>52609.867130546365</v>
      </c>
      <c r="M143" s="159">
        <v>51692.688652976256</v>
      </c>
      <c r="N143" s="159">
        <v>48460.279141709405</v>
      </c>
      <c r="O143" s="159">
        <v>46986.538693734976</v>
      </c>
      <c r="P143" s="159">
        <v>47562.975114432855</v>
      </c>
      <c r="Q143" s="159">
        <v>48245.434062880864</v>
      </c>
      <c r="R143" s="159">
        <v>51037.009974748653</v>
      </c>
      <c r="S143" s="159">
        <v>53687.615487516581</v>
      </c>
      <c r="T143" s="159">
        <v>54864.304445336922</v>
      </c>
      <c r="U143" s="159">
        <v>55587.049883238964</v>
      </c>
      <c r="V143" s="159">
        <v>56044.524264694599</v>
      </c>
      <c r="W143" s="159">
        <v>56366.229775949258</v>
      </c>
      <c r="X143" s="159">
        <v>56584.68477774044</v>
      </c>
      <c r="Y143" s="159">
        <v>56764.01079801481</v>
      </c>
      <c r="Z143" s="159">
        <v>56922.791025327664</v>
      </c>
      <c r="AA143" s="159">
        <v>57062.942420390573</v>
      </c>
      <c r="AB143" s="159">
        <v>57223.639066877957</v>
      </c>
      <c r="AC143" s="159">
        <v>57394.710795275401</v>
      </c>
      <c r="AD143" s="159">
        <v>57571.102672589128</v>
      </c>
      <c r="AE143" s="159">
        <v>57736.945991292487</v>
      </c>
      <c r="AF143" s="159">
        <v>57898.025450150497</v>
      </c>
      <c r="AG143" s="159">
        <v>58028.43576786769</v>
      </c>
      <c r="AH143" s="159">
        <v>58162.993829471656</v>
      </c>
      <c r="AI143" s="159">
        <v>58213.140237831685</v>
      </c>
      <c r="AJ143" s="159">
        <v>58220.80649853748</v>
      </c>
      <c r="AK143" s="159">
        <v>58182.460225362607</v>
      </c>
      <c r="AL143" s="159">
        <v>58097.619071175337</v>
      </c>
      <c r="AM143" s="159">
        <v>57963.667246431491</v>
      </c>
      <c r="AN143" s="159">
        <v>57781.877892540608</v>
      </c>
      <c r="AO143" s="159">
        <v>57551.58328321117</v>
      </c>
      <c r="AP143" s="159">
        <v>57270.864570129423</v>
      </c>
      <c r="AQ143" s="159">
        <v>56975.537103949566</v>
      </c>
      <c r="AR143" s="159">
        <v>56658.374328280603</v>
      </c>
      <c r="AS143" s="159">
        <v>56326.905987546161</v>
      </c>
      <c r="AT143" s="159">
        <v>55993.23002285762</v>
      </c>
      <c r="AU143" s="159">
        <v>55672.852840827851</v>
      </c>
      <c r="AV143" s="159">
        <v>55352.832142515108</v>
      </c>
      <c r="AW143" s="159">
        <v>55042.99326150956</v>
      </c>
      <c r="AX143" s="159">
        <v>54751.118488373824</v>
      </c>
      <c r="AY143" s="159">
        <v>54482.476338798289</v>
      </c>
      <c r="AZ143" s="159">
        <v>54243.89009718821</v>
      </c>
    </row>
    <row r="144" spans="1:52">
      <c r="A144" s="160" t="s">
        <v>132</v>
      </c>
      <c r="B144" s="147">
        <v>46965.8201600229</v>
      </c>
      <c r="C144" s="147">
        <v>48554.077985447919</v>
      </c>
      <c r="D144" s="147">
        <v>48964.595499970266</v>
      </c>
      <c r="E144" s="147">
        <v>50412.831437546491</v>
      </c>
      <c r="F144" s="147">
        <v>53085.601177529104</v>
      </c>
      <c r="G144" s="147">
        <v>54625.327047683684</v>
      </c>
      <c r="H144" s="147">
        <v>55524.211519507146</v>
      </c>
      <c r="I144" s="147">
        <v>58114.020739659427</v>
      </c>
      <c r="J144" s="147">
        <v>56398.445317504724</v>
      </c>
      <c r="K144" s="147">
        <v>52733.810982045616</v>
      </c>
      <c r="L144" s="147">
        <v>52609.867130546365</v>
      </c>
      <c r="M144" s="147">
        <v>51692.688652976256</v>
      </c>
      <c r="N144" s="147">
        <v>48460.279141709405</v>
      </c>
      <c r="O144" s="147">
        <v>46986.538693734976</v>
      </c>
      <c r="P144" s="147">
        <v>47562.975114432855</v>
      </c>
      <c r="Q144" s="147">
        <v>48245.434062880864</v>
      </c>
      <c r="R144" s="147">
        <v>51036.130167100615</v>
      </c>
      <c r="S144" s="147">
        <v>53685.710316524375</v>
      </c>
      <c r="T144" s="147">
        <v>54861.140962860845</v>
      </c>
      <c r="U144" s="147">
        <v>55582.383685981513</v>
      </c>
      <c r="V144" s="147">
        <v>56038.070468556652</v>
      </c>
      <c r="W144" s="147">
        <v>56357.479581619315</v>
      </c>
      <c r="X144" s="147">
        <v>56573.028273131706</v>
      </c>
      <c r="Y144" s="147">
        <v>56748.810918829622</v>
      </c>
      <c r="Z144" s="147">
        <v>56903.204869306392</v>
      </c>
      <c r="AA144" s="147">
        <v>57037.846394011714</v>
      </c>
      <c r="AB144" s="147">
        <v>57191.585154271466</v>
      </c>
      <c r="AC144" s="147">
        <v>57354.023065830377</v>
      </c>
      <c r="AD144" s="147">
        <v>57519.668850525784</v>
      </c>
      <c r="AE144" s="147">
        <v>57672.400616701831</v>
      </c>
      <c r="AF144" s="147">
        <v>57817.588680001922</v>
      </c>
      <c r="AG144" s="147">
        <v>57928.551581146421</v>
      </c>
      <c r="AH144" s="147">
        <v>58038.804332320091</v>
      </c>
      <c r="AI144" s="147">
        <v>58058.739476261093</v>
      </c>
      <c r="AJ144" s="147">
        <v>58028.5705619699</v>
      </c>
      <c r="AK144" s="147">
        <v>57943.316757400091</v>
      </c>
      <c r="AL144" s="147">
        <v>57800.342259911078</v>
      </c>
      <c r="AM144" s="147">
        <v>57594.137903118026</v>
      </c>
      <c r="AN144" s="147">
        <v>57322.035984483286</v>
      </c>
      <c r="AO144" s="147">
        <v>56980.320071229959</v>
      </c>
      <c r="AP144" s="147">
        <v>56561.104563775501</v>
      </c>
      <c r="AQ144" s="147">
        <v>56095.903833116143</v>
      </c>
      <c r="AR144" s="147">
        <v>55569.797211419391</v>
      </c>
      <c r="AS144" s="147">
        <v>54984.866187670748</v>
      </c>
      <c r="AT144" s="147">
        <v>54342.207880237496</v>
      </c>
      <c r="AU144" s="147">
        <v>53651.364439776451</v>
      </c>
      <c r="AV144" s="147">
        <v>52888.608625561275</v>
      </c>
      <c r="AW144" s="147">
        <v>52058.513364102429</v>
      </c>
      <c r="AX144" s="147">
        <v>51156.834564358855</v>
      </c>
      <c r="AY144" s="147">
        <v>50186.089606302834</v>
      </c>
      <c r="AZ144" s="147">
        <v>49141.998413599693</v>
      </c>
    </row>
    <row r="145" spans="1:52">
      <c r="A145" s="160" t="s">
        <v>133</v>
      </c>
      <c r="B145" s="147">
        <v>0</v>
      </c>
      <c r="C145" s="147">
        <v>0</v>
      </c>
      <c r="D145" s="147">
        <v>0</v>
      </c>
      <c r="E145" s="147">
        <v>0</v>
      </c>
      <c r="F145" s="147">
        <v>0</v>
      </c>
      <c r="G145" s="147">
        <v>0</v>
      </c>
      <c r="H145" s="147">
        <v>0</v>
      </c>
      <c r="I145" s="147">
        <v>0</v>
      </c>
      <c r="J145" s="147">
        <v>0</v>
      </c>
      <c r="K145" s="147">
        <v>0</v>
      </c>
      <c r="L145" s="147">
        <v>0</v>
      </c>
      <c r="M145" s="147">
        <v>0</v>
      </c>
      <c r="N145" s="147">
        <v>0</v>
      </c>
      <c r="O145" s="147">
        <v>0</v>
      </c>
      <c r="P145" s="147">
        <v>0</v>
      </c>
      <c r="Q145" s="147">
        <v>0</v>
      </c>
      <c r="R145" s="147">
        <v>5.4528813723851738E-2</v>
      </c>
      <c r="S145" s="147">
        <v>0.12116510529499244</v>
      </c>
      <c r="T145" s="147">
        <v>0.18635157464610119</v>
      </c>
      <c r="U145" s="147">
        <v>0.30513686952271235</v>
      </c>
      <c r="V145" s="147">
        <v>0.45225248957514386</v>
      </c>
      <c r="W145" s="147">
        <v>0.68047249849661251</v>
      </c>
      <c r="X145" s="147">
        <v>1.0074186686446722</v>
      </c>
      <c r="Y145" s="147">
        <v>1.435719720866248</v>
      </c>
      <c r="Z145" s="147">
        <v>1.9797039972508375</v>
      </c>
      <c r="AA145" s="147">
        <v>2.7358273010084182</v>
      </c>
      <c r="AB145" s="147">
        <v>3.715122764423989</v>
      </c>
      <c r="AC145" s="147">
        <v>4.9961751273745154</v>
      </c>
      <c r="AD145" s="147">
        <v>6.6547478556465096</v>
      </c>
      <c r="AE145" s="147">
        <v>8.8188022521720519</v>
      </c>
      <c r="AF145" s="147">
        <v>11.421713129128349</v>
      </c>
      <c r="AG145" s="147">
        <v>14.683282255587729</v>
      </c>
      <c r="AH145" s="147">
        <v>18.960367027023459</v>
      </c>
      <c r="AI145" s="147">
        <v>24.548502408461324</v>
      </c>
      <c r="AJ145" s="147">
        <v>31.738930501361327</v>
      </c>
      <c r="AK145" s="147">
        <v>40.875267406857574</v>
      </c>
      <c r="AL145" s="147">
        <v>52.25569437137397</v>
      </c>
      <c r="AM145" s="147">
        <v>66.675811057495153</v>
      </c>
      <c r="AN145" s="147">
        <v>85.028232251173563</v>
      </c>
      <c r="AO145" s="147">
        <v>108.17808056728414</v>
      </c>
      <c r="AP145" s="147">
        <v>137.43094213523602</v>
      </c>
      <c r="AQ145" s="147">
        <v>173.97690305210941</v>
      </c>
      <c r="AR145" s="147">
        <v>219.6386024701321</v>
      </c>
      <c r="AS145" s="147">
        <v>275.74975213737218</v>
      </c>
      <c r="AT145" s="147">
        <v>344.74331542980588</v>
      </c>
      <c r="AU145" s="147">
        <v>428.22395113489796</v>
      </c>
      <c r="AV145" s="147">
        <v>528.56141552590157</v>
      </c>
      <c r="AW145" s="147">
        <v>646.81875907647702</v>
      </c>
      <c r="AX145" s="147">
        <v>785.29758385181538</v>
      </c>
      <c r="AY145" s="147">
        <v>943.93749581315058</v>
      </c>
      <c r="AZ145" s="147">
        <v>1124.2895012841168</v>
      </c>
    </row>
    <row r="146" spans="1:52">
      <c r="A146" s="160" t="s">
        <v>150</v>
      </c>
      <c r="B146" s="147">
        <v>0</v>
      </c>
      <c r="C146" s="147">
        <v>0</v>
      </c>
      <c r="D146" s="147">
        <v>0</v>
      </c>
      <c r="E146" s="147">
        <v>0</v>
      </c>
      <c r="F146" s="147">
        <v>0</v>
      </c>
      <c r="G146" s="147">
        <v>0</v>
      </c>
      <c r="H146" s="147">
        <v>0</v>
      </c>
      <c r="I146" s="147">
        <v>0</v>
      </c>
      <c r="J146" s="147">
        <v>0</v>
      </c>
      <c r="K146" s="147">
        <v>0</v>
      </c>
      <c r="L146" s="147">
        <v>0</v>
      </c>
      <c r="M146" s="147">
        <v>0</v>
      </c>
      <c r="N146" s="147">
        <v>0</v>
      </c>
      <c r="O146" s="147">
        <v>0</v>
      </c>
      <c r="P146" s="147">
        <v>0</v>
      </c>
      <c r="Q146" s="147">
        <v>0</v>
      </c>
      <c r="R146" s="147">
        <v>0.80421378423759615</v>
      </c>
      <c r="S146" s="147">
        <v>1.7418961881981732</v>
      </c>
      <c r="T146" s="147">
        <v>2.8512861671790786</v>
      </c>
      <c r="U146" s="147">
        <v>4.1516424483035594</v>
      </c>
      <c r="V146" s="147">
        <v>5.6953178839468652</v>
      </c>
      <c r="W146" s="147">
        <v>7.6115528544793509</v>
      </c>
      <c r="X146" s="147">
        <v>9.8841580887677498</v>
      </c>
      <c r="Y146" s="147">
        <v>12.597020581189524</v>
      </c>
      <c r="Z146" s="147">
        <v>15.844590830339198</v>
      </c>
      <c r="AA146" s="147">
        <v>19.782571083936514</v>
      </c>
      <c r="AB146" s="147">
        <v>24.633909307954347</v>
      </c>
      <c r="AC146" s="147">
        <v>30.43687727082148</v>
      </c>
      <c r="AD146" s="147">
        <v>37.431424888588531</v>
      </c>
      <c r="AE146" s="147">
        <v>45.59795756026832</v>
      </c>
      <c r="AF146" s="147">
        <v>55.151817759575295</v>
      </c>
      <c r="AG146" s="147">
        <v>66.530489535182625</v>
      </c>
      <c r="AH146" s="147">
        <v>80.204626988150778</v>
      </c>
      <c r="AI146" s="147">
        <v>96.332808885245029</v>
      </c>
      <c r="AJ146" s="147">
        <v>115.61823270467193</v>
      </c>
      <c r="AK146" s="147">
        <v>138.68763461454449</v>
      </c>
      <c r="AL146" s="147">
        <v>166.30850468148401</v>
      </c>
      <c r="AM146" s="147">
        <v>199.13495423157241</v>
      </c>
      <c r="AN146" s="147">
        <v>238.2367468084274</v>
      </c>
      <c r="AO146" s="147">
        <v>284.23273423774197</v>
      </c>
      <c r="AP146" s="147">
        <v>338.80236631739257</v>
      </c>
      <c r="AQ146" s="147">
        <v>402.61541706514066</v>
      </c>
      <c r="AR146" s="147">
        <v>477.61189438178417</v>
      </c>
      <c r="AS146" s="147">
        <v>564.51067083926887</v>
      </c>
      <c r="AT146" s="147">
        <v>666.20383516968764</v>
      </c>
      <c r="AU146" s="147">
        <v>783.16545669579921</v>
      </c>
      <c r="AV146" s="147">
        <v>917.74878802136038</v>
      </c>
      <c r="AW146" s="147">
        <v>1070.3733785673742</v>
      </c>
      <c r="AX146" s="147">
        <v>1243.9760561496632</v>
      </c>
      <c r="AY146" s="147">
        <v>1438.460938156978</v>
      </c>
      <c r="AZ146" s="147">
        <v>1656.8309059940289</v>
      </c>
    </row>
    <row r="147" spans="1:52">
      <c r="A147" s="160" t="s">
        <v>144</v>
      </c>
      <c r="B147" s="147">
        <v>0</v>
      </c>
      <c r="C147" s="147">
        <v>0</v>
      </c>
      <c r="D147" s="147">
        <v>0</v>
      </c>
      <c r="E147" s="147">
        <v>0</v>
      </c>
      <c r="F147" s="147">
        <v>0</v>
      </c>
      <c r="G147" s="147">
        <v>0</v>
      </c>
      <c r="H147" s="147">
        <v>0</v>
      </c>
      <c r="I147" s="147">
        <v>0</v>
      </c>
      <c r="J147" s="147">
        <v>0</v>
      </c>
      <c r="K147" s="147">
        <v>0</v>
      </c>
      <c r="L147" s="147">
        <v>0</v>
      </c>
      <c r="M147" s="147">
        <v>0</v>
      </c>
      <c r="N147" s="147">
        <v>0</v>
      </c>
      <c r="O147" s="147">
        <v>0</v>
      </c>
      <c r="P147" s="147">
        <v>0</v>
      </c>
      <c r="Q147" s="147">
        <v>0</v>
      </c>
      <c r="R147" s="147">
        <v>2.1065050079580611E-2</v>
      </c>
      <c r="S147" s="147">
        <v>4.2109698711525922E-2</v>
      </c>
      <c r="T147" s="147">
        <v>0.12584473425429091</v>
      </c>
      <c r="U147" s="147">
        <v>0.20941793962526128</v>
      </c>
      <c r="V147" s="147">
        <v>0.30622576442438276</v>
      </c>
      <c r="W147" s="147">
        <v>0.4581689769676805</v>
      </c>
      <c r="X147" s="147">
        <v>0.76492785131916496</v>
      </c>
      <c r="Y147" s="147">
        <v>1.1671388831314669</v>
      </c>
      <c r="Z147" s="147">
        <v>1.7618611936873652</v>
      </c>
      <c r="AA147" s="147">
        <v>2.5776279939092803</v>
      </c>
      <c r="AB147" s="147">
        <v>3.7048805341151021</v>
      </c>
      <c r="AC147" s="147">
        <v>5.2546770468319011</v>
      </c>
      <c r="AD147" s="147">
        <v>7.3476493191142973</v>
      </c>
      <c r="AE147" s="147">
        <v>10.128614778217836</v>
      </c>
      <c r="AF147" s="147">
        <v>13.86323925987613</v>
      </c>
      <c r="AG147" s="147">
        <v>18.670414930497149</v>
      </c>
      <c r="AH147" s="147">
        <v>25.024503136385512</v>
      </c>
      <c r="AI147" s="147">
        <v>33.519450276886332</v>
      </c>
      <c r="AJ147" s="147">
        <v>44.878773361544376</v>
      </c>
      <c r="AK147" s="147">
        <v>59.580565941113598</v>
      </c>
      <c r="AL147" s="147">
        <v>78.712612211408668</v>
      </c>
      <c r="AM147" s="147">
        <v>103.71857802439746</v>
      </c>
      <c r="AN147" s="147">
        <v>136.5769289977228</v>
      </c>
      <c r="AO147" s="147">
        <v>178.85239717618722</v>
      </c>
      <c r="AP147" s="147">
        <v>233.52669790129193</v>
      </c>
      <c r="AQ147" s="147">
        <v>303.04095071616592</v>
      </c>
      <c r="AR147" s="147">
        <v>391.32662000928889</v>
      </c>
      <c r="AS147" s="147">
        <v>501.77937689876552</v>
      </c>
      <c r="AT147" s="147">
        <v>640.07499202062957</v>
      </c>
      <c r="AU147" s="147">
        <v>810.09899322070203</v>
      </c>
      <c r="AV147" s="147">
        <v>1017.9133134065706</v>
      </c>
      <c r="AW147" s="147">
        <v>1267.2877597632728</v>
      </c>
      <c r="AX147" s="147">
        <v>1565.0102840134855</v>
      </c>
      <c r="AY147" s="147">
        <v>1913.9882985253278</v>
      </c>
      <c r="AZ147" s="147">
        <v>2320.7712763103727</v>
      </c>
    </row>
    <row r="148" spans="1:52" hidden="1">
      <c r="A148" s="158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59"/>
    </row>
    <row r="149" spans="1:52" hidden="1">
      <c r="A149" s="160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</row>
    <row r="150" spans="1:52" hidden="1">
      <c r="A150" s="160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</row>
    <row r="151" spans="1:52" hidden="1">
      <c r="A151" s="160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</row>
    <row r="152" spans="1:52" hidden="1">
      <c r="A152" s="160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</row>
    <row r="153" spans="1:52">
      <c r="A153" s="158" t="s">
        <v>135</v>
      </c>
      <c r="B153" s="159">
        <v>0</v>
      </c>
      <c r="C153" s="159">
        <v>0</v>
      </c>
      <c r="D153" s="159">
        <v>0</v>
      </c>
      <c r="E153" s="159">
        <v>0</v>
      </c>
      <c r="F153" s="159">
        <v>0</v>
      </c>
      <c r="G153" s="159">
        <v>0</v>
      </c>
      <c r="H153" s="159">
        <v>0</v>
      </c>
      <c r="I153" s="159">
        <v>0</v>
      </c>
      <c r="J153" s="159">
        <v>0</v>
      </c>
      <c r="K153" s="159">
        <v>0</v>
      </c>
      <c r="L153" s="159">
        <v>0</v>
      </c>
      <c r="M153" s="159">
        <v>0</v>
      </c>
      <c r="N153" s="159">
        <v>0</v>
      </c>
      <c r="O153" s="159">
        <v>0</v>
      </c>
      <c r="P153" s="159">
        <v>0</v>
      </c>
      <c r="Q153" s="159">
        <v>0</v>
      </c>
      <c r="R153" s="159">
        <v>0</v>
      </c>
      <c r="S153" s="159">
        <v>0</v>
      </c>
      <c r="T153" s="159">
        <v>7.195111399125583E-3</v>
      </c>
      <c r="U153" s="159">
        <v>2.0689892623066683E-2</v>
      </c>
      <c r="V153" s="159">
        <v>4.0629460452266723E-2</v>
      </c>
      <c r="W153" s="159">
        <v>4.3046482202270572E-2</v>
      </c>
      <c r="X153" s="159">
        <v>4.3034035370184374E-2</v>
      </c>
      <c r="Y153" s="159">
        <v>4.2951623409401736E-2</v>
      </c>
      <c r="Z153" s="159">
        <v>4.270406015480515E-2</v>
      </c>
      <c r="AA153" s="159">
        <v>4.6611722468555342E-2</v>
      </c>
      <c r="AB153" s="159">
        <v>5.0154334427647551E-2</v>
      </c>
      <c r="AC153" s="159">
        <v>6.0198360225894441E-2</v>
      </c>
      <c r="AD153" s="159">
        <v>9.6993650117319488E-2</v>
      </c>
      <c r="AE153" s="159">
        <v>0.45631483552081448</v>
      </c>
      <c r="AF153" s="159">
        <v>1.8583544127566229</v>
      </c>
      <c r="AG153" s="159">
        <v>4.7163912764828204</v>
      </c>
      <c r="AH153" s="159">
        <v>9.3251529401428392</v>
      </c>
      <c r="AI153" s="159">
        <v>15.85786123381647</v>
      </c>
      <c r="AJ153" s="159">
        <v>24.578370938284987</v>
      </c>
      <c r="AK153" s="159">
        <v>35.565802963990073</v>
      </c>
      <c r="AL153" s="159">
        <v>48.973695613838196</v>
      </c>
      <c r="AM153" s="159">
        <v>64.784996922142753</v>
      </c>
      <c r="AN153" s="159">
        <v>82.983485659190208</v>
      </c>
      <c r="AO153" s="159">
        <v>103.37422620848758</v>
      </c>
      <c r="AP153" s="159">
        <v>125.77236889445157</v>
      </c>
      <c r="AQ153" s="159">
        <v>150.03357694881376</v>
      </c>
      <c r="AR153" s="159">
        <v>176.27548018782264</v>
      </c>
      <c r="AS153" s="159">
        <v>204.44812850416264</v>
      </c>
      <c r="AT153" s="159">
        <v>234.36859480003798</v>
      </c>
      <c r="AU153" s="159">
        <v>266.12632359016442</v>
      </c>
      <c r="AV153" s="159">
        <v>299.30108334336512</v>
      </c>
      <c r="AW153" s="159">
        <v>333.93392915745335</v>
      </c>
      <c r="AX153" s="159">
        <v>369.68165572002528</v>
      </c>
      <c r="AY153" s="159">
        <v>406.48321058337615</v>
      </c>
      <c r="AZ153" s="159">
        <v>443.87455635156084</v>
      </c>
    </row>
    <row r="154" spans="1:52">
      <c r="A154" s="160" t="s">
        <v>136</v>
      </c>
      <c r="B154" s="147">
        <v>0</v>
      </c>
      <c r="C154" s="147">
        <v>0</v>
      </c>
      <c r="D154" s="147">
        <v>0</v>
      </c>
      <c r="E154" s="147">
        <v>0</v>
      </c>
      <c r="F154" s="147">
        <v>0</v>
      </c>
      <c r="G154" s="147">
        <v>0</v>
      </c>
      <c r="H154" s="147">
        <v>0</v>
      </c>
      <c r="I154" s="147">
        <v>0</v>
      </c>
      <c r="J154" s="147">
        <v>0</v>
      </c>
      <c r="K154" s="147">
        <v>0</v>
      </c>
      <c r="L154" s="147">
        <v>0</v>
      </c>
      <c r="M154" s="147">
        <v>0</v>
      </c>
      <c r="N154" s="147">
        <v>0</v>
      </c>
      <c r="O154" s="147">
        <v>0</v>
      </c>
      <c r="P154" s="147">
        <v>0</v>
      </c>
      <c r="Q154" s="147">
        <v>0</v>
      </c>
      <c r="R154" s="147">
        <v>0</v>
      </c>
      <c r="S154" s="147">
        <v>0</v>
      </c>
      <c r="T154" s="147">
        <v>0</v>
      </c>
      <c r="U154" s="147">
        <v>0</v>
      </c>
      <c r="V154" s="147">
        <v>0</v>
      </c>
      <c r="W154" s="147">
        <v>0</v>
      </c>
      <c r="X154" s="147">
        <v>0</v>
      </c>
      <c r="Y154" s="147">
        <v>0</v>
      </c>
      <c r="Z154" s="147">
        <v>0</v>
      </c>
      <c r="AA154" s="147">
        <v>0</v>
      </c>
      <c r="AB154" s="147">
        <v>0</v>
      </c>
      <c r="AC154" s="147">
        <v>0</v>
      </c>
      <c r="AD154" s="147">
        <v>0</v>
      </c>
      <c r="AE154" s="147">
        <v>0</v>
      </c>
      <c r="AF154" s="147">
        <v>0</v>
      </c>
      <c r="AG154" s="147">
        <v>0</v>
      </c>
      <c r="AH154" s="147">
        <v>0</v>
      </c>
      <c r="AI154" s="147">
        <v>0</v>
      </c>
      <c r="AJ154" s="147">
        <v>0</v>
      </c>
      <c r="AK154" s="147">
        <v>0</v>
      </c>
      <c r="AL154" s="147">
        <v>0</v>
      </c>
      <c r="AM154" s="147">
        <v>0</v>
      </c>
      <c r="AN154" s="147">
        <v>0</v>
      </c>
      <c r="AO154" s="147">
        <v>0</v>
      </c>
      <c r="AP154" s="147">
        <v>0</v>
      </c>
      <c r="AQ154" s="147">
        <v>0</v>
      </c>
      <c r="AR154" s="147">
        <v>0</v>
      </c>
      <c r="AS154" s="147">
        <v>0</v>
      </c>
      <c r="AT154" s="147">
        <v>0</v>
      </c>
      <c r="AU154" s="147">
        <v>0</v>
      </c>
      <c r="AV154" s="147">
        <v>0</v>
      </c>
      <c r="AW154" s="147">
        <v>0</v>
      </c>
      <c r="AX154" s="147">
        <v>0</v>
      </c>
      <c r="AY154" s="147">
        <v>0</v>
      </c>
      <c r="AZ154" s="147">
        <v>0</v>
      </c>
    </row>
    <row r="155" spans="1:52">
      <c r="A155" s="160" t="s">
        <v>137</v>
      </c>
      <c r="B155" s="147">
        <v>0</v>
      </c>
      <c r="C155" s="147">
        <v>0</v>
      </c>
      <c r="D155" s="147">
        <v>0</v>
      </c>
      <c r="E155" s="147">
        <v>0</v>
      </c>
      <c r="F155" s="147">
        <v>0</v>
      </c>
      <c r="G155" s="147">
        <v>0</v>
      </c>
      <c r="H155" s="147">
        <v>0</v>
      </c>
      <c r="I155" s="147">
        <v>0</v>
      </c>
      <c r="J155" s="147">
        <v>0</v>
      </c>
      <c r="K155" s="147">
        <v>0</v>
      </c>
      <c r="L155" s="147">
        <v>0</v>
      </c>
      <c r="M155" s="147">
        <v>0</v>
      </c>
      <c r="N155" s="147">
        <v>0</v>
      </c>
      <c r="O155" s="147">
        <v>0</v>
      </c>
      <c r="P155" s="147">
        <v>0</v>
      </c>
      <c r="Q155" s="147">
        <v>0</v>
      </c>
      <c r="R155" s="147">
        <v>0</v>
      </c>
      <c r="S155" s="147">
        <v>0</v>
      </c>
      <c r="T155" s="147">
        <v>0</v>
      </c>
      <c r="U155" s="147">
        <v>0</v>
      </c>
      <c r="V155" s="147">
        <v>0</v>
      </c>
      <c r="W155" s="147">
        <v>0</v>
      </c>
      <c r="X155" s="147">
        <v>0</v>
      </c>
      <c r="Y155" s="147">
        <v>0</v>
      </c>
      <c r="Z155" s="147">
        <v>0</v>
      </c>
      <c r="AA155" s="147">
        <v>0</v>
      </c>
      <c r="AB155" s="147">
        <v>0</v>
      </c>
      <c r="AC155" s="147">
        <v>0</v>
      </c>
      <c r="AD155" s="147">
        <v>0</v>
      </c>
      <c r="AE155" s="147">
        <v>0</v>
      </c>
      <c r="AF155" s="147">
        <v>0</v>
      </c>
      <c r="AG155" s="147">
        <v>0</v>
      </c>
      <c r="AH155" s="147">
        <v>0</v>
      </c>
      <c r="AI155" s="147">
        <v>0</v>
      </c>
      <c r="AJ155" s="147">
        <v>0</v>
      </c>
      <c r="AK155" s="147">
        <v>0</v>
      </c>
      <c r="AL155" s="147">
        <v>0</v>
      </c>
      <c r="AM155" s="147">
        <v>0</v>
      </c>
      <c r="AN155" s="147">
        <v>0</v>
      </c>
      <c r="AO155" s="147">
        <v>0</v>
      </c>
      <c r="AP155" s="147">
        <v>0</v>
      </c>
      <c r="AQ155" s="147">
        <v>0</v>
      </c>
      <c r="AR155" s="147">
        <v>0</v>
      </c>
      <c r="AS155" s="147">
        <v>0</v>
      </c>
      <c r="AT155" s="147">
        <v>0</v>
      </c>
      <c r="AU155" s="147">
        <v>0</v>
      </c>
      <c r="AV155" s="147">
        <v>0</v>
      </c>
      <c r="AW155" s="147">
        <v>0</v>
      </c>
      <c r="AX155" s="147">
        <v>0</v>
      </c>
      <c r="AY155" s="147">
        <v>0</v>
      </c>
      <c r="AZ155" s="147">
        <v>0</v>
      </c>
    </row>
    <row r="156" spans="1:52">
      <c r="A156" s="160" t="s">
        <v>138</v>
      </c>
      <c r="B156" s="147">
        <v>0</v>
      </c>
      <c r="C156" s="147">
        <v>0</v>
      </c>
      <c r="D156" s="147">
        <v>0</v>
      </c>
      <c r="E156" s="147">
        <v>0</v>
      </c>
      <c r="F156" s="147">
        <v>0</v>
      </c>
      <c r="G156" s="147">
        <v>0</v>
      </c>
      <c r="H156" s="147">
        <v>0</v>
      </c>
      <c r="I156" s="147">
        <v>0</v>
      </c>
      <c r="J156" s="147">
        <v>0</v>
      </c>
      <c r="K156" s="147">
        <v>0</v>
      </c>
      <c r="L156" s="147">
        <v>0</v>
      </c>
      <c r="M156" s="147">
        <v>0</v>
      </c>
      <c r="N156" s="147">
        <v>0</v>
      </c>
      <c r="O156" s="147">
        <v>0</v>
      </c>
      <c r="P156" s="147">
        <v>0</v>
      </c>
      <c r="Q156" s="147">
        <v>0</v>
      </c>
      <c r="R156" s="147">
        <v>0</v>
      </c>
      <c r="S156" s="147">
        <v>0</v>
      </c>
      <c r="T156" s="147">
        <v>7.195111399125583E-3</v>
      </c>
      <c r="U156" s="147">
        <v>2.0689892623066683E-2</v>
      </c>
      <c r="V156" s="147">
        <v>4.0629460452266723E-2</v>
      </c>
      <c r="W156" s="147">
        <v>4.3046482202270572E-2</v>
      </c>
      <c r="X156" s="147">
        <v>4.3034035370184374E-2</v>
      </c>
      <c r="Y156" s="147">
        <v>4.2951623409401736E-2</v>
      </c>
      <c r="Z156" s="147">
        <v>4.270406015480515E-2</v>
      </c>
      <c r="AA156" s="147">
        <v>4.6611722468555342E-2</v>
      </c>
      <c r="AB156" s="147">
        <v>5.0154334427647551E-2</v>
      </c>
      <c r="AC156" s="147">
        <v>6.0198360225894441E-2</v>
      </c>
      <c r="AD156" s="147">
        <v>9.6993650117319488E-2</v>
      </c>
      <c r="AE156" s="147">
        <v>0.45631483552081448</v>
      </c>
      <c r="AF156" s="147">
        <v>1.8583544127566229</v>
      </c>
      <c r="AG156" s="147">
        <v>4.7163912764828204</v>
      </c>
      <c r="AH156" s="147">
        <v>9.3251529401428392</v>
      </c>
      <c r="AI156" s="147">
        <v>15.85786123381647</v>
      </c>
      <c r="AJ156" s="147">
        <v>24.578370938284987</v>
      </c>
      <c r="AK156" s="147">
        <v>35.565802963990073</v>
      </c>
      <c r="AL156" s="147">
        <v>48.973695613838196</v>
      </c>
      <c r="AM156" s="147">
        <v>64.784996922142753</v>
      </c>
      <c r="AN156" s="147">
        <v>82.983485659190208</v>
      </c>
      <c r="AO156" s="147">
        <v>103.37422620848758</v>
      </c>
      <c r="AP156" s="147">
        <v>125.77236889445157</v>
      </c>
      <c r="AQ156" s="147">
        <v>150.03357694881376</v>
      </c>
      <c r="AR156" s="147">
        <v>176.27548018782264</v>
      </c>
      <c r="AS156" s="147">
        <v>204.44812850416264</v>
      </c>
      <c r="AT156" s="147">
        <v>234.36859480003798</v>
      </c>
      <c r="AU156" s="147">
        <v>266.12632359016442</v>
      </c>
      <c r="AV156" s="147">
        <v>299.30108334336512</v>
      </c>
      <c r="AW156" s="147">
        <v>333.93392915745335</v>
      </c>
      <c r="AX156" s="147">
        <v>369.68165572002528</v>
      </c>
      <c r="AY156" s="147">
        <v>406.48321058337615</v>
      </c>
      <c r="AZ156" s="147">
        <v>443.87455635156084</v>
      </c>
    </row>
    <row r="157" spans="1:52">
      <c r="A157" s="160" t="s">
        <v>145</v>
      </c>
      <c r="B157" s="147">
        <v>0</v>
      </c>
      <c r="C157" s="147">
        <v>0</v>
      </c>
      <c r="D157" s="147">
        <v>0</v>
      </c>
      <c r="E157" s="147">
        <v>0</v>
      </c>
      <c r="F157" s="147">
        <v>0</v>
      </c>
      <c r="G157" s="147">
        <v>0</v>
      </c>
      <c r="H157" s="147">
        <v>0</v>
      </c>
      <c r="I157" s="147">
        <v>0</v>
      </c>
      <c r="J157" s="147">
        <v>0</v>
      </c>
      <c r="K157" s="147">
        <v>0</v>
      </c>
      <c r="L157" s="147">
        <v>0</v>
      </c>
      <c r="M157" s="147">
        <v>0</v>
      </c>
      <c r="N157" s="147">
        <v>0</v>
      </c>
      <c r="O157" s="147">
        <v>0</v>
      </c>
      <c r="P157" s="147">
        <v>0</v>
      </c>
      <c r="Q157" s="147">
        <v>0</v>
      </c>
      <c r="R157" s="147">
        <v>0</v>
      </c>
      <c r="S157" s="147">
        <v>0</v>
      </c>
      <c r="T157" s="147">
        <v>0</v>
      </c>
      <c r="U157" s="147">
        <v>0</v>
      </c>
      <c r="V157" s="147">
        <v>0</v>
      </c>
      <c r="W157" s="147">
        <v>0</v>
      </c>
      <c r="X157" s="147">
        <v>0</v>
      </c>
      <c r="Y157" s="147">
        <v>0</v>
      </c>
      <c r="Z157" s="147">
        <v>0</v>
      </c>
      <c r="AA157" s="147">
        <v>0</v>
      </c>
      <c r="AB157" s="147">
        <v>0</v>
      </c>
      <c r="AC157" s="147">
        <v>0</v>
      </c>
      <c r="AD157" s="147">
        <v>0</v>
      </c>
      <c r="AE157" s="147">
        <v>0</v>
      </c>
      <c r="AF157" s="147">
        <v>0</v>
      </c>
      <c r="AG157" s="147">
        <v>0</v>
      </c>
      <c r="AH157" s="147">
        <v>0</v>
      </c>
      <c r="AI157" s="147">
        <v>0</v>
      </c>
      <c r="AJ157" s="147">
        <v>0</v>
      </c>
      <c r="AK157" s="147">
        <v>0</v>
      </c>
      <c r="AL157" s="147">
        <v>0</v>
      </c>
      <c r="AM157" s="147">
        <v>0</v>
      </c>
      <c r="AN157" s="147">
        <v>0</v>
      </c>
      <c r="AO157" s="147">
        <v>0</v>
      </c>
      <c r="AP157" s="147">
        <v>0</v>
      </c>
      <c r="AQ157" s="147">
        <v>0</v>
      </c>
      <c r="AR157" s="147">
        <v>0</v>
      </c>
      <c r="AS157" s="147">
        <v>0</v>
      </c>
      <c r="AT157" s="147">
        <v>0</v>
      </c>
      <c r="AU157" s="147">
        <v>0</v>
      </c>
      <c r="AV157" s="147">
        <v>0</v>
      </c>
      <c r="AW157" s="147">
        <v>0</v>
      </c>
      <c r="AX157" s="147">
        <v>0</v>
      </c>
      <c r="AY157" s="147">
        <v>0</v>
      </c>
      <c r="AZ157" s="147">
        <v>0</v>
      </c>
    </row>
    <row r="158" spans="1:52">
      <c r="A158" s="158" t="s">
        <v>139</v>
      </c>
      <c r="B158" s="159">
        <v>0</v>
      </c>
      <c r="C158" s="159">
        <v>0</v>
      </c>
      <c r="D158" s="159">
        <v>0</v>
      </c>
      <c r="E158" s="159">
        <v>0</v>
      </c>
      <c r="F158" s="159">
        <v>0</v>
      </c>
      <c r="G158" s="159">
        <v>0</v>
      </c>
      <c r="H158" s="159">
        <v>0</v>
      </c>
      <c r="I158" s="159">
        <v>0</v>
      </c>
      <c r="J158" s="159">
        <v>0</v>
      </c>
      <c r="K158" s="159">
        <v>0</v>
      </c>
      <c r="L158" s="159">
        <v>0</v>
      </c>
      <c r="M158" s="159">
        <v>0</v>
      </c>
      <c r="N158" s="159">
        <v>0</v>
      </c>
      <c r="O158" s="159">
        <v>0</v>
      </c>
      <c r="P158" s="159">
        <v>0</v>
      </c>
      <c r="Q158" s="159">
        <v>0</v>
      </c>
      <c r="R158" s="159">
        <v>8.7002831560767893E-2</v>
      </c>
      <c r="S158" s="159">
        <v>0.19682131821031446</v>
      </c>
      <c r="T158" s="159">
        <v>0.34284329290286691</v>
      </c>
      <c r="U158" s="159">
        <v>0.52356261172922414</v>
      </c>
      <c r="V158" s="159">
        <v>0.74389846128593007</v>
      </c>
      <c r="W158" s="159">
        <v>0.74644781707842578</v>
      </c>
      <c r="X158" s="159">
        <v>0.74470844903796996</v>
      </c>
      <c r="Y158" s="159">
        <v>0.74033225740942976</v>
      </c>
      <c r="Z158" s="159">
        <v>0.73166484770049522</v>
      </c>
      <c r="AA158" s="159">
        <v>0.71630401353965234</v>
      </c>
      <c r="AB158" s="159">
        <v>0.69604614951519128</v>
      </c>
      <c r="AC158" s="159">
        <v>0.64549577998355245</v>
      </c>
      <c r="AD158" s="159">
        <v>0.57618806123770894</v>
      </c>
      <c r="AE158" s="159">
        <v>0.50359084783443764</v>
      </c>
      <c r="AF158" s="159">
        <v>3.3100745079790794</v>
      </c>
      <c r="AG158" s="159">
        <v>12.030076581512457</v>
      </c>
      <c r="AH158" s="159">
        <v>27.56946068545389</v>
      </c>
      <c r="AI158" s="159">
        <v>50.494398491128671</v>
      </c>
      <c r="AJ158" s="159">
        <v>81.459659009524273</v>
      </c>
      <c r="AK158" s="159">
        <v>120.44261287722571</v>
      </c>
      <c r="AL158" s="159">
        <v>168.06281372452776</v>
      </c>
      <c r="AM158" s="159">
        <v>224.1705043704975</v>
      </c>
      <c r="AN158" s="159">
        <v>288.21792034709972</v>
      </c>
      <c r="AO158" s="159">
        <v>359.398606578726</v>
      </c>
      <c r="AP158" s="159">
        <v>437.26942108400874</v>
      </c>
      <c r="AQ158" s="159">
        <v>521.58141344996579</v>
      </c>
      <c r="AR158" s="159">
        <v>612.23769554403714</v>
      </c>
      <c r="AS158" s="159">
        <v>708.5557147515168</v>
      </c>
      <c r="AT158" s="159">
        <v>810.41570119751475</v>
      </c>
      <c r="AU158" s="159">
        <v>917.99051812190817</v>
      </c>
      <c r="AV158" s="159">
        <v>1029.5320098372763</v>
      </c>
      <c r="AW158" s="159">
        <v>1146.0398938565174</v>
      </c>
      <c r="AX158" s="159">
        <v>1265.8293137896937</v>
      </c>
      <c r="AY158" s="159">
        <v>1388.8561445284868</v>
      </c>
      <c r="AZ158" s="159">
        <v>1513.5210032220934</v>
      </c>
    </row>
    <row r="159" spans="1:52">
      <c r="A159" s="160" t="s">
        <v>140</v>
      </c>
      <c r="B159" s="147">
        <v>0</v>
      </c>
      <c r="C159" s="147">
        <v>0</v>
      </c>
      <c r="D159" s="147">
        <v>0</v>
      </c>
      <c r="E159" s="147">
        <v>0</v>
      </c>
      <c r="F159" s="147">
        <v>0</v>
      </c>
      <c r="G159" s="147">
        <v>0</v>
      </c>
      <c r="H159" s="147">
        <v>0</v>
      </c>
      <c r="I159" s="147">
        <v>0</v>
      </c>
      <c r="J159" s="147">
        <v>0</v>
      </c>
      <c r="K159" s="147">
        <v>0</v>
      </c>
      <c r="L159" s="147">
        <v>0</v>
      </c>
      <c r="M159" s="147">
        <v>0</v>
      </c>
      <c r="N159" s="147">
        <v>0</v>
      </c>
      <c r="O159" s="147">
        <v>0</v>
      </c>
      <c r="P159" s="147">
        <v>0</v>
      </c>
      <c r="Q159" s="147">
        <v>0</v>
      </c>
      <c r="R159" s="147">
        <v>0</v>
      </c>
      <c r="S159" s="147">
        <v>0</v>
      </c>
      <c r="T159" s="147">
        <v>0</v>
      </c>
      <c r="U159" s="147">
        <v>9.6613868503895566E-3</v>
      </c>
      <c r="V159" s="147">
        <v>2.7829177433346224E-2</v>
      </c>
      <c r="W159" s="147">
        <v>2.7851899641663926E-2</v>
      </c>
      <c r="X159" s="147">
        <v>2.7855875226558583E-2</v>
      </c>
      <c r="Y159" s="147">
        <v>2.7789623429135789E-2</v>
      </c>
      <c r="Z159" s="147">
        <v>2.7671214884042283E-2</v>
      </c>
      <c r="AA159" s="147">
        <v>2.7288450759326361E-2</v>
      </c>
      <c r="AB159" s="147">
        <v>2.6698787088232406E-2</v>
      </c>
      <c r="AC159" s="147">
        <v>2.5928771716209102E-2</v>
      </c>
      <c r="AD159" s="147">
        <v>2.5027594371619784E-2</v>
      </c>
      <c r="AE159" s="147">
        <v>2.4029917949189929E-2</v>
      </c>
      <c r="AF159" s="147">
        <v>1.3561442275352744</v>
      </c>
      <c r="AG159" s="147">
        <v>5.7898040891744156</v>
      </c>
      <c r="AH159" s="147">
        <v>14.280484276999545</v>
      </c>
      <c r="AI159" s="147">
        <v>27.621823230784788</v>
      </c>
      <c r="AJ159" s="147">
        <v>46.732656786647794</v>
      </c>
      <c r="AK159" s="147">
        <v>72.143912074054242</v>
      </c>
      <c r="AL159" s="147">
        <v>104.78734460141811</v>
      </c>
      <c r="AM159" s="147">
        <v>145.14671531163052</v>
      </c>
      <c r="AN159" s="147">
        <v>193.07610221137736</v>
      </c>
      <c r="AO159" s="147">
        <v>248.55411463927493</v>
      </c>
      <c r="AP159" s="147">
        <v>311.35461534261964</v>
      </c>
      <c r="AQ159" s="147">
        <v>381.84176666409883</v>
      </c>
      <c r="AR159" s="147">
        <v>459.81183305049831</v>
      </c>
      <c r="AS159" s="147">
        <v>544.83299627243434</v>
      </c>
      <c r="AT159" s="147">
        <v>636.6303703621312</v>
      </c>
      <c r="AU159" s="147">
        <v>735.59068209056886</v>
      </c>
      <c r="AV159" s="147">
        <v>839.58040951905764</v>
      </c>
      <c r="AW159" s="147">
        <v>949.53674717786691</v>
      </c>
      <c r="AX159" s="147">
        <v>1063.6601367770181</v>
      </c>
      <c r="AY159" s="147">
        <v>1181.8917836425744</v>
      </c>
      <c r="AZ159" s="147">
        <v>1302.271677231088</v>
      </c>
    </row>
    <row r="160" spans="1:52">
      <c r="A160" s="161" t="s">
        <v>146</v>
      </c>
      <c r="B160" s="149">
        <v>0</v>
      </c>
      <c r="C160" s="149">
        <v>0</v>
      </c>
      <c r="D160" s="149">
        <v>0</v>
      </c>
      <c r="E160" s="149">
        <v>0</v>
      </c>
      <c r="F160" s="149">
        <v>0</v>
      </c>
      <c r="G160" s="149">
        <v>0</v>
      </c>
      <c r="H160" s="149">
        <v>0</v>
      </c>
      <c r="I160" s="149">
        <v>0</v>
      </c>
      <c r="J160" s="149">
        <v>0</v>
      </c>
      <c r="K160" s="149">
        <v>0</v>
      </c>
      <c r="L160" s="149">
        <v>0</v>
      </c>
      <c r="M160" s="149">
        <v>0</v>
      </c>
      <c r="N160" s="149">
        <v>0</v>
      </c>
      <c r="O160" s="149">
        <v>0</v>
      </c>
      <c r="P160" s="149">
        <v>0</v>
      </c>
      <c r="Q160" s="149">
        <v>0</v>
      </c>
      <c r="R160" s="149">
        <v>8.7002831560767893E-2</v>
      </c>
      <c r="S160" s="149">
        <v>0.19682131821031446</v>
      </c>
      <c r="T160" s="149">
        <v>0.34284329290286691</v>
      </c>
      <c r="U160" s="149">
        <v>0.51390122487883461</v>
      </c>
      <c r="V160" s="149">
        <v>0.71606928385258384</v>
      </c>
      <c r="W160" s="149">
        <v>0.71859591743676188</v>
      </c>
      <c r="X160" s="149">
        <v>0.71685257381141132</v>
      </c>
      <c r="Y160" s="149">
        <v>0.71254263398029394</v>
      </c>
      <c r="Z160" s="149">
        <v>0.70399363281645289</v>
      </c>
      <c r="AA160" s="149">
        <v>0.68901556278032594</v>
      </c>
      <c r="AB160" s="149">
        <v>0.66934736242695891</v>
      </c>
      <c r="AC160" s="149">
        <v>0.61956700826734334</v>
      </c>
      <c r="AD160" s="149">
        <v>0.5511604668660891</v>
      </c>
      <c r="AE160" s="149">
        <v>0.47956092988524773</v>
      </c>
      <c r="AF160" s="149">
        <v>1.953930280443805</v>
      </c>
      <c r="AG160" s="149">
        <v>6.2402724923380415</v>
      </c>
      <c r="AH160" s="149">
        <v>13.288976408454344</v>
      </c>
      <c r="AI160" s="149">
        <v>22.872575260343883</v>
      </c>
      <c r="AJ160" s="149">
        <v>34.727002222876472</v>
      </c>
      <c r="AK160" s="149">
        <v>48.298700803171471</v>
      </c>
      <c r="AL160" s="149">
        <v>63.275469123109644</v>
      </c>
      <c r="AM160" s="149">
        <v>79.023789058866981</v>
      </c>
      <c r="AN160" s="149">
        <v>95.14181813572236</v>
      </c>
      <c r="AO160" s="149">
        <v>110.8444919394511</v>
      </c>
      <c r="AP160" s="149">
        <v>125.91480574138913</v>
      </c>
      <c r="AQ160" s="149">
        <v>139.73964678586691</v>
      </c>
      <c r="AR160" s="149">
        <v>152.42586249353883</v>
      </c>
      <c r="AS160" s="149">
        <v>163.72271847908243</v>
      </c>
      <c r="AT160" s="149">
        <v>173.78533083538358</v>
      </c>
      <c r="AU160" s="149">
        <v>182.39983603133931</v>
      </c>
      <c r="AV160" s="149">
        <v>189.95160031821865</v>
      </c>
      <c r="AW160" s="149">
        <v>196.50314667865061</v>
      </c>
      <c r="AX160" s="149">
        <v>202.16917701267553</v>
      </c>
      <c r="AY160" s="149">
        <v>206.96436088591247</v>
      </c>
      <c r="AZ160" s="149">
        <v>211.24932599100543</v>
      </c>
    </row>
    <row r="161" spans="1:52">
      <c r="A161" s="156" t="s">
        <v>151</v>
      </c>
      <c r="B161" s="157">
        <v>15590.305685143001</v>
      </c>
      <c r="C161" s="157">
        <v>15993.445160733081</v>
      </c>
      <c r="D161" s="157">
        <v>16612.167824867469</v>
      </c>
      <c r="E161" s="157">
        <v>17480.733062305022</v>
      </c>
      <c r="F161" s="157">
        <v>18268.847433332761</v>
      </c>
      <c r="G161" s="157">
        <v>18813.143511547038</v>
      </c>
      <c r="H161" s="157">
        <v>20143.067812445955</v>
      </c>
      <c r="I161" s="157">
        <v>20264.385789590349</v>
      </c>
      <c r="J161" s="157">
        <v>19650.280109383857</v>
      </c>
      <c r="K161" s="157">
        <v>17976.055614855883</v>
      </c>
      <c r="L161" s="157">
        <v>19953.232312167565</v>
      </c>
      <c r="M161" s="157">
        <v>19656.08160588078</v>
      </c>
      <c r="N161" s="157">
        <v>20238.924776603752</v>
      </c>
      <c r="O161" s="157">
        <v>20838.392408250198</v>
      </c>
      <c r="P161" s="157">
        <v>19660.537974527291</v>
      </c>
      <c r="Q161" s="157">
        <v>20459.220999404413</v>
      </c>
      <c r="R161" s="157">
        <v>21546.145964439718</v>
      </c>
      <c r="S161" s="157">
        <v>22602.107531918518</v>
      </c>
      <c r="T161" s="157">
        <v>23247.399030997592</v>
      </c>
      <c r="U161" s="157">
        <v>23696.684437559536</v>
      </c>
      <c r="V161" s="157">
        <v>24012.828495066802</v>
      </c>
      <c r="W161" s="157">
        <v>24276.668666776281</v>
      </c>
      <c r="X161" s="157">
        <v>24496.380839116526</v>
      </c>
      <c r="Y161" s="157">
        <v>24690.841455466089</v>
      </c>
      <c r="Z161" s="157">
        <v>24873.266803411589</v>
      </c>
      <c r="AA161" s="157">
        <v>25047.437859157926</v>
      </c>
      <c r="AB161" s="157">
        <v>25221.380054796839</v>
      </c>
      <c r="AC161" s="157">
        <v>25392.257922117864</v>
      </c>
      <c r="AD161" s="157">
        <v>25562.796484081697</v>
      </c>
      <c r="AE161" s="157">
        <v>25727.79919237419</v>
      </c>
      <c r="AF161" s="157">
        <v>25891.453385228833</v>
      </c>
      <c r="AG161" s="157">
        <v>26042.604995097008</v>
      </c>
      <c r="AH161" s="157">
        <v>26188.310940932719</v>
      </c>
      <c r="AI161" s="157">
        <v>26295.914993415761</v>
      </c>
      <c r="AJ161" s="157">
        <v>26388.847684939446</v>
      </c>
      <c r="AK161" s="157">
        <v>26465.152319657667</v>
      </c>
      <c r="AL161" s="157">
        <v>26527.610057399397</v>
      </c>
      <c r="AM161" s="157">
        <v>26578.629808030186</v>
      </c>
      <c r="AN161" s="157">
        <v>26621.015439481736</v>
      </c>
      <c r="AO161" s="157">
        <v>26656.030034354921</v>
      </c>
      <c r="AP161" s="157">
        <v>26684.26460615957</v>
      </c>
      <c r="AQ161" s="157">
        <v>26720.644271080415</v>
      </c>
      <c r="AR161" s="157">
        <v>26759.09485730224</v>
      </c>
      <c r="AS161" s="157">
        <v>26806.510871973147</v>
      </c>
      <c r="AT161" s="157">
        <v>26860.940130099185</v>
      </c>
      <c r="AU161" s="157">
        <v>26930.261158055786</v>
      </c>
      <c r="AV161" s="157">
        <v>27011.888088481606</v>
      </c>
      <c r="AW161" s="157">
        <v>27106.166061644024</v>
      </c>
      <c r="AX161" s="157">
        <v>27214.625650666381</v>
      </c>
      <c r="AY161" s="157">
        <v>27339.318114487625</v>
      </c>
      <c r="AZ161" s="157">
        <v>27569.936714348067</v>
      </c>
    </row>
    <row r="162" spans="1:52">
      <c r="A162" s="158" t="s">
        <v>130</v>
      </c>
      <c r="B162" s="159">
        <v>15590.305685143001</v>
      </c>
      <c r="C162" s="159">
        <v>15993.445160733081</v>
      </c>
      <c r="D162" s="159">
        <v>16612.167824867469</v>
      </c>
      <c r="E162" s="159">
        <v>17480.733062305022</v>
      </c>
      <c r="F162" s="159">
        <v>18268.847433332761</v>
      </c>
      <c r="G162" s="159">
        <v>18813.143511547038</v>
      </c>
      <c r="H162" s="159">
        <v>20143.067812445955</v>
      </c>
      <c r="I162" s="159">
        <v>20264.385789590349</v>
      </c>
      <c r="J162" s="159">
        <v>19650.280109383857</v>
      </c>
      <c r="K162" s="159">
        <v>17976.055614855883</v>
      </c>
      <c r="L162" s="159">
        <v>19953.232312167565</v>
      </c>
      <c r="M162" s="159">
        <v>19656.08160588078</v>
      </c>
      <c r="N162" s="159">
        <v>20238.924776603752</v>
      </c>
      <c r="O162" s="159">
        <v>20838.392408250198</v>
      </c>
      <c r="P162" s="159">
        <v>19660.537974527291</v>
      </c>
      <c r="Q162" s="159">
        <v>20459.220999404413</v>
      </c>
      <c r="R162" s="159">
        <v>21546.11077129954</v>
      </c>
      <c r="S162" s="159">
        <v>22602.03721033379</v>
      </c>
      <c r="T162" s="159">
        <v>23247.259971710831</v>
      </c>
      <c r="U162" s="159">
        <v>23696.454766782397</v>
      </c>
      <c r="V162" s="159">
        <v>24012.474045720868</v>
      </c>
      <c r="W162" s="159">
        <v>24276.316214799186</v>
      </c>
      <c r="X162" s="159">
        <v>24496.032488639688</v>
      </c>
      <c r="Y162" s="159">
        <v>24690.513491218051</v>
      </c>
      <c r="Z162" s="159">
        <v>24873.005188635372</v>
      </c>
      <c r="AA162" s="159">
        <v>25047.24940782155</v>
      </c>
      <c r="AB162" s="159">
        <v>25221.245897322504</v>
      </c>
      <c r="AC162" s="159">
        <v>25392.192895400021</v>
      </c>
      <c r="AD162" s="159">
        <v>25562.771325128368</v>
      </c>
      <c r="AE162" s="159">
        <v>25727.507686007579</v>
      </c>
      <c r="AF162" s="159">
        <v>25887.058900252316</v>
      </c>
      <c r="AG162" s="159">
        <v>26025.515308825878</v>
      </c>
      <c r="AH162" s="159">
        <v>26150.483912690248</v>
      </c>
      <c r="AI162" s="159">
        <v>26227.889357647829</v>
      </c>
      <c r="AJ162" s="159">
        <v>26282.261715102333</v>
      </c>
      <c r="AK162" s="159">
        <v>26311.162006467144</v>
      </c>
      <c r="AL162" s="159">
        <v>26318.827071963729</v>
      </c>
      <c r="AM162" s="159">
        <v>26308.157055422347</v>
      </c>
      <c r="AN162" s="159">
        <v>26285.183792074695</v>
      </c>
      <c r="AO162" s="159">
        <v>26251.637877181976</v>
      </c>
      <c r="AP162" s="159">
        <v>26205.963534324008</v>
      </c>
      <c r="AQ162" s="159">
        <v>26161.459747651206</v>
      </c>
      <c r="AR162" s="159">
        <v>26112.608088498306</v>
      </c>
      <c r="AS162" s="159">
        <v>26067.997967657411</v>
      </c>
      <c r="AT162" s="159">
        <v>26025.486361210704</v>
      </c>
      <c r="AU162" s="159">
        <v>25990.900632292396</v>
      </c>
      <c r="AV162" s="159">
        <v>25964.077394974076</v>
      </c>
      <c r="AW162" s="159">
        <v>25943.797865557717</v>
      </c>
      <c r="AX162" s="159">
        <v>25933.559344938316</v>
      </c>
      <c r="AY162" s="159">
        <v>25934.35851525129</v>
      </c>
      <c r="AZ162" s="159">
        <v>26034.333641503945</v>
      </c>
    </row>
    <row r="163" spans="1:52">
      <c r="A163" s="160" t="s">
        <v>132</v>
      </c>
      <c r="B163" s="147">
        <v>15590.305685143001</v>
      </c>
      <c r="C163" s="147">
        <v>15993.445160733081</v>
      </c>
      <c r="D163" s="147">
        <v>16612.167824867469</v>
      </c>
      <c r="E163" s="147">
        <v>17480.733062305022</v>
      </c>
      <c r="F163" s="147">
        <v>18268.847433332761</v>
      </c>
      <c r="G163" s="147">
        <v>18813.143511547038</v>
      </c>
      <c r="H163" s="147">
        <v>20143.067812445955</v>
      </c>
      <c r="I163" s="147">
        <v>20264.385789590349</v>
      </c>
      <c r="J163" s="147">
        <v>19650.280109383857</v>
      </c>
      <c r="K163" s="147">
        <v>17976.055614855883</v>
      </c>
      <c r="L163" s="147">
        <v>19953.232312167565</v>
      </c>
      <c r="M163" s="147">
        <v>19656.08160588078</v>
      </c>
      <c r="N163" s="147">
        <v>20238.924776603752</v>
      </c>
      <c r="O163" s="147">
        <v>20838.392408250198</v>
      </c>
      <c r="P163" s="147">
        <v>19660.537974527291</v>
      </c>
      <c r="Q163" s="147">
        <v>20459.220999404413</v>
      </c>
      <c r="R163" s="147">
        <v>21545.665278732336</v>
      </c>
      <c r="S163" s="147">
        <v>22600.902819305957</v>
      </c>
      <c r="T163" s="147">
        <v>23245.324645884633</v>
      </c>
      <c r="U163" s="147">
        <v>23693.558823583728</v>
      </c>
      <c r="V163" s="147">
        <v>24008.366204328348</v>
      </c>
      <c r="W163" s="147">
        <v>24270.710666095641</v>
      </c>
      <c r="X163" s="147">
        <v>24488.62558185944</v>
      </c>
      <c r="Y163" s="147">
        <v>24680.79477851386</v>
      </c>
      <c r="Z163" s="147">
        <v>24860.840341616975</v>
      </c>
      <c r="AA163" s="147">
        <v>25031.880903386573</v>
      </c>
      <c r="AB163" s="147">
        <v>25201.668142908802</v>
      </c>
      <c r="AC163" s="147">
        <v>25367.782103046757</v>
      </c>
      <c r="AD163" s="147">
        <v>25531.553766386809</v>
      </c>
      <c r="AE163" s="147">
        <v>25687.942653514012</v>
      </c>
      <c r="AF163" s="147">
        <v>25837.527898341967</v>
      </c>
      <c r="AG163" s="147">
        <v>25963.73514279068</v>
      </c>
      <c r="AH163" s="147">
        <v>26073.503163208869</v>
      </c>
      <c r="AI163" s="147">
        <v>26131.888322784202</v>
      </c>
      <c r="AJ163" s="147">
        <v>26161.727956951971</v>
      </c>
      <c r="AK163" s="147">
        <v>26162.017125845297</v>
      </c>
      <c r="AL163" s="147">
        <v>26135.4145091141</v>
      </c>
      <c r="AM163" s="147">
        <v>26082.351992945085</v>
      </c>
      <c r="AN163" s="147">
        <v>26007.414969706086</v>
      </c>
      <c r="AO163" s="147">
        <v>25908.770188645085</v>
      </c>
      <c r="AP163" s="147">
        <v>25783.273059297764</v>
      </c>
      <c r="AQ163" s="147">
        <v>25641.649136729302</v>
      </c>
      <c r="AR163" s="147">
        <v>25476.878709106335</v>
      </c>
      <c r="AS163" s="147">
        <v>25291.206427601363</v>
      </c>
      <c r="AT163" s="147">
        <v>25080.074575201976</v>
      </c>
      <c r="AU163" s="147">
        <v>24842.452410672398</v>
      </c>
      <c r="AV163" s="147">
        <v>24573.647588911892</v>
      </c>
      <c r="AW163" s="147">
        <v>24268.76341587316</v>
      </c>
      <c r="AX163" s="147">
        <v>23926.395680574584</v>
      </c>
      <c r="AY163" s="147">
        <v>23547.516891460673</v>
      </c>
      <c r="AZ163" s="147">
        <v>23203.028070053177</v>
      </c>
    </row>
    <row r="164" spans="1:52">
      <c r="A164" s="160" t="s">
        <v>133</v>
      </c>
      <c r="B164" s="147">
        <v>0</v>
      </c>
      <c r="C164" s="147">
        <v>0</v>
      </c>
      <c r="D164" s="147">
        <v>0</v>
      </c>
      <c r="E164" s="147">
        <v>0</v>
      </c>
      <c r="F164" s="147">
        <v>0</v>
      </c>
      <c r="G164" s="147">
        <v>0</v>
      </c>
      <c r="H164" s="147">
        <v>0</v>
      </c>
      <c r="I164" s="147">
        <v>0</v>
      </c>
      <c r="J164" s="147">
        <v>0</v>
      </c>
      <c r="K164" s="147">
        <v>0</v>
      </c>
      <c r="L164" s="147">
        <v>0</v>
      </c>
      <c r="M164" s="147">
        <v>0</v>
      </c>
      <c r="N164" s="147">
        <v>0</v>
      </c>
      <c r="O164" s="147">
        <v>0</v>
      </c>
      <c r="P164" s="147">
        <v>0</v>
      </c>
      <c r="Q164" s="147">
        <v>0</v>
      </c>
      <c r="R164" s="147">
        <v>0</v>
      </c>
      <c r="S164" s="147">
        <v>0</v>
      </c>
      <c r="T164" s="147">
        <v>2.3224677861508707E-2</v>
      </c>
      <c r="U164" s="147">
        <v>4.6329277895486048E-2</v>
      </c>
      <c r="V164" s="147">
        <v>0.10677389913863441</v>
      </c>
      <c r="W164" s="147">
        <v>0.16675567230124219</v>
      </c>
      <c r="X164" s="147">
        <v>0.24883923632759428</v>
      </c>
      <c r="Y164" s="147">
        <v>0.40200160292703641</v>
      </c>
      <c r="Z164" s="147">
        <v>0.61184928928183424</v>
      </c>
      <c r="AA164" s="147">
        <v>1.0573405705661465</v>
      </c>
      <c r="AB164" s="147">
        <v>1.6302912932988785</v>
      </c>
      <c r="AC164" s="147">
        <v>2.327011021113726</v>
      </c>
      <c r="AD164" s="147">
        <v>3.1904818368766552</v>
      </c>
      <c r="AE164" s="147">
        <v>4.3860508248522381</v>
      </c>
      <c r="AF164" s="147">
        <v>5.9054857817611053</v>
      </c>
      <c r="AG164" s="147">
        <v>7.8443432033647147</v>
      </c>
      <c r="AH164" s="147">
        <v>10.4613761142838</v>
      </c>
      <c r="AI164" s="147">
        <v>13.475354821004</v>
      </c>
      <c r="AJ164" s="147">
        <v>18.007258145357916</v>
      </c>
      <c r="AK164" s="147">
        <v>23.430296524636038</v>
      </c>
      <c r="AL164" s="147">
        <v>30.087407452611242</v>
      </c>
      <c r="AM164" s="147">
        <v>38.388815595349293</v>
      </c>
      <c r="AN164" s="147">
        <v>49.152107130124513</v>
      </c>
      <c r="AO164" s="147">
        <v>62.321074068611324</v>
      </c>
      <c r="AP164" s="147">
        <v>79.213537511012774</v>
      </c>
      <c r="AQ164" s="147">
        <v>99.379896037477693</v>
      </c>
      <c r="AR164" s="147">
        <v>123.74231074253635</v>
      </c>
      <c r="AS164" s="147">
        <v>153.30240122174439</v>
      </c>
      <c r="AT164" s="147">
        <v>189.25331308803183</v>
      </c>
      <c r="AU164" s="147">
        <v>232.70651337715282</v>
      </c>
      <c r="AV164" s="147">
        <v>284.33906797039617</v>
      </c>
      <c r="AW164" s="147">
        <v>345.36281535007851</v>
      </c>
      <c r="AX164" s="147">
        <v>416.56378466894074</v>
      </c>
      <c r="AY164" s="147">
        <v>498.72360286619971</v>
      </c>
      <c r="AZ164" s="147">
        <v>594.19625070640996</v>
      </c>
    </row>
    <row r="165" spans="1:52">
      <c r="A165" s="160" t="s">
        <v>150</v>
      </c>
      <c r="B165" s="147">
        <v>0</v>
      </c>
      <c r="C165" s="147">
        <v>0</v>
      </c>
      <c r="D165" s="147">
        <v>0</v>
      </c>
      <c r="E165" s="147">
        <v>0</v>
      </c>
      <c r="F165" s="147">
        <v>0</v>
      </c>
      <c r="G165" s="147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47">
        <v>0</v>
      </c>
      <c r="N165" s="147">
        <v>0</v>
      </c>
      <c r="O165" s="147">
        <v>0</v>
      </c>
      <c r="P165" s="147">
        <v>0</v>
      </c>
      <c r="Q165" s="147">
        <v>0</v>
      </c>
      <c r="R165" s="147">
        <v>0.44549256720463132</v>
      </c>
      <c r="S165" s="147">
        <v>1.134391027835538</v>
      </c>
      <c r="T165" s="147">
        <v>1.9121011483383221</v>
      </c>
      <c r="U165" s="147">
        <v>2.8496139207728848</v>
      </c>
      <c r="V165" s="147">
        <v>3.9716426685701349</v>
      </c>
      <c r="W165" s="147">
        <v>5.3324864345391756</v>
      </c>
      <c r="X165" s="147">
        <v>6.9752836134020253</v>
      </c>
      <c r="Y165" s="147">
        <v>9.0581070545619813</v>
      </c>
      <c r="Z165" s="147">
        <v>11.09940789110796</v>
      </c>
      <c r="AA165" s="147">
        <v>13.590911667929856</v>
      </c>
      <c r="AB165" s="147">
        <v>16.537749009972327</v>
      </c>
      <c r="AC165" s="147">
        <v>19.806432124095078</v>
      </c>
      <c r="AD165" s="147">
        <v>24.644273624506745</v>
      </c>
      <c r="AE165" s="147">
        <v>30.225271553678354</v>
      </c>
      <c r="AF165" s="147">
        <v>36.705533374755198</v>
      </c>
      <c r="AG165" s="147">
        <v>44.305439513649489</v>
      </c>
      <c r="AH165" s="147">
        <v>53.135004341121757</v>
      </c>
      <c r="AI165" s="147">
        <v>64.24425029142418</v>
      </c>
      <c r="AJ165" s="147">
        <v>77.167335857606759</v>
      </c>
      <c r="AK165" s="147">
        <v>91.921825494971429</v>
      </c>
      <c r="AL165" s="147">
        <v>108.95567339080904</v>
      </c>
      <c r="AM165" s="147">
        <v>128.62566191750145</v>
      </c>
      <c r="AN165" s="147">
        <v>151.72726756432093</v>
      </c>
      <c r="AO165" s="147">
        <v>179.47470242322899</v>
      </c>
      <c r="AP165" s="147">
        <v>211.97468771817992</v>
      </c>
      <c r="AQ165" s="147">
        <v>250.49566747190744</v>
      </c>
      <c r="AR165" s="147">
        <v>295.92604293524744</v>
      </c>
      <c r="AS165" s="147">
        <v>349.77640194183738</v>
      </c>
      <c r="AT165" s="147">
        <v>411.11189673527832</v>
      </c>
      <c r="AU165" s="147">
        <v>482.1802581616983</v>
      </c>
      <c r="AV165" s="147">
        <v>564.33783821926465</v>
      </c>
      <c r="AW165" s="147">
        <v>656.30784652369459</v>
      </c>
      <c r="AX165" s="147">
        <v>760.54687281084159</v>
      </c>
      <c r="AY165" s="147">
        <v>877.5474885111438</v>
      </c>
      <c r="AZ165" s="147">
        <v>1011.8202948198328</v>
      </c>
    </row>
    <row r="166" spans="1:52">
      <c r="A166" s="160" t="s">
        <v>144</v>
      </c>
      <c r="B166" s="147">
        <v>0</v>
      </c>
      <c r="C166" s="147">
        <v>0</v>
      </c>
      <c r="D166" s="147">
        <v>0</v>
      </c>
      <c r="E166" s="147">
        <v>0</v>
      </c>
      <c r="F166" s="147">
        <v>0</v>
      </c>
      <c r="G166" s="147">
        <v>0</v>
      </c>
      <c r="H166" s="147">
        <v>0</v>
      </c>
      <c r="I166" s="147">
        <v>0</v>
      </c>
      <c r="J166" s="147">
        <v>0</v>
      </c>
      <c r="K166" s="147">
        <v>0</v>
      </c>
      <c r="L166" s="147">
        <v>0</v>
      </c>
      <c r="M166" s="147">
        <v>0</v>
      </c>
      <c r="N166" s="147">
        <v>0</v>
      </c>
      <c r="O166" s="147">
        <v>0</v>
      </c>
      <c r="P166" s="147">
        <v>0</v>
      </c>
      <c r="Q166" s="147">
        <v>0</v>
      </c>
      <c r="R166" s="147">
        <v>0</v>
      </c>
      <c r="S166" s="147">
        <v>0</v>
      </c>
      <c r="T166" s="147">
        <v>0</v>
      </c>
      <c r="U166" s="147">
        <v>0</v>
      </c>
      <c r="V166" s="147">
        <v>2.9424824813051531E-2</v>
      </c>
      <c r="W166" s="147">
        <v>0.10630659670503409</v>
      </c>
      <c r="X166" s="147">
        <v>0.18278393051854444</v>
      </c>
      <c r="Y166" s="147">
        <v>0.25860404669780512</v>
      </c>
      <c r="Z166" s="147">
        <v>0.45358983801051356</v>
      </c>
      <c r="AA166" s="147">
        <v>0.72025219648439687</v>
      </c>
      <c r="AB166" s="147">
        <v>1.4097141104316089</v>
      </c>
      <c r="AC166" s="147">
        <v>2.2773492080568003</v>
      </c>
      <c r="AD166" s="147">
        <v>3.3828032801725048</v>
      </c>
      <c r="AE166" s="147">
        <v>4.9537101150367686</v>
      </c>
      <c r="AF166" s="147">
        <v>6.9199827538315457</v>
      </c>
      <c r="AG166" s="147">
        <v>9.6303833181860217</v>
      </c>
      <c r="AH166" s="147">
        <v>13.384369025973299</v>
      </c>
      <c r="AI166" s="147">
        <v>18.281429751202246</v>
      </c>
      <c r="AJ166" s="147">
        <v>25.359164147396513</v>
      </c>
      <c r="AK166" s="147">
        <v>33.792758602239807</v>
      </c>
      <c r="AL166" s="147">
        <v>44.36948200620693</v>
      </c>
      <c r="AM166" s="147">
        <v>58.790584964410691</v>
      </c>
      <c r="AN166" s="147">
        <v>76.88944767416362</v>
      </c>
      <c r="AO166" s="147">
        <v>101.07191204505392</v>
      </c>
      <c r="AP166" s="147">
        <v>131.50224979705166</v>
      </c>
      <c r="AQ166" s="147">
        <v>169.93504741251959</v>
      </c>
      <c r="AR166" s="147">
        <v>216.06102571418964</v>
      </c>
      <c r="AS166" s="147">
        <v>273.71273689246527</v>
      </c>
      <c r="AT166" s="147">
        <v>345.04657618541739</v>
      </c>
      <c r="AU166" s="147">
        <v>433.56145008114447</v>
      </c>
      <c r="AV166" s="147">
        <v>541.75289987252495</v>
      </c>
      <c r="AW166" s="147">
        <v>673.3637878107844</v>
      </c>
      <c r="AX166" s="147">
        <v>830.05300688394755</v>
      </c>
      <c r="AY166" s="147">
        <v>1010.5705324132729</v>
      </c>
      <c r="AZ166" s="147">
        <v>1225.289025924525</v>
      </c>
    </row>
    <row r="167" spans="1:52" hidden="1">
      <c r="A167" s="158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59"/>
      <c r="AU167" s="159"/>
      <c r="AV167" s="159"/>
      <c r="AW167" s="159"/>
      <c r="AX167" s="159"/>
      <c r="AY167" s="159"/>
      <c r="AZ167" s="159"/>
    </row>
    <row r="168" spans="1:52" hidden="1">
      <c r="A168" s="160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</row>
    <row r="169" spans="1:52" hidden="1">
      <c r="A169" s="160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</row>
    <row r="170" spans="1:52" hidden="1">
      <c r="A170" s="160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</row>
    <row r="171" spans="1:52" hidden="1">
      <c r="A171" s="160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</row>
    <row r="172" spans="1:52">
      <c r="A172" s="158" t="s">
        <v>135</v>
      </c>
      <c r="B172" s="159">
        <v>0</v>
      </c>
      <c r="C172" s="159">
        <v>0</v>
      </c>
      <c r="D172" s="159">
        <v>0</v>
      </c>
      <c r="E172" s="159">
        <v>0</v>
      </c>
      <c r="F172" s="159">
        <v>0</v>
      </c>
      <c r="G172" s="159">
        <v>0</v>
      </c>
      <c r="H172" s="159">
        <v>0</v>
      </c>
      <c r="I172" s="159">
        <v>0</v>
      </c>
      <c r="J172" s="159">
        <v>0</v>
      </c>
      <c r="K172" s="159">
        <v>0</v>
      </c>
      <c r="L172" s="159">
        <v>0</v>
      </c>
      <c r="M172" s="159">
        <v>0</v>
      </c>
      <c r="N172" s="159">
        <v>0</v>
      </c>
      <c r="O172" s="159">
        <v>0</v>
      </c>
      <c r="P172" s="159">
        <v>0</v>
      </c>
      <c r="Q172" s="159">
        <v>0</v>
      </c>
      <c r="R172" s="159">
        <v>0</v>
      </c>
      <c r="S172" s="159">
        <v>0</v>
      </c>
      <c r="T172" s="159">
        <v>0</v>
      </c>
      <c r="U172" s="159">
        <v>0</v>
      </c>
      <c r="V172" s="159">
        <v>0</v>
      </c>
      <c r="W172" s="159">
        <v>0</v>
      </c>
      <c r="X172" s="159">
        <v>0</v>
      </c>
      <c r="Y172" s="159">
        <v>0</v>
      </c>
      <c r="Z172" s="159">
        <v>0</v>
      </c>
      <c r="AA172" s="159">
        <v>0</v>
      </c>
      <c r="AB172" s="159">
        <v>0</v>
      </c>
      <c r="AC172" s="159">
        <v>0</v>
      </c>
      <c r="AD172" s="159">
        <v>2.5158953329506451E-2</v>
      </c>
      <c r="AE172" s="159">
        <v>0.29150636661011875</v>
      </c>
      <c r="AF172" s="159">
        <v>1.4164494263329492</v>
      </c>
      <c r="AG172" s="159">
        <v>4.1516575542134708</v>
      </c>
      <c r="AH172" s="159">
        <v>8.2319996477007251</v>
      </c>
      <c r="AI172" s="159">
        <v>13.874542340845498</v>
      </c>
      <c r="AJ172" s="159">
        <v>21.106386227319526</v>
      </c>
      <c r="AK172" s="159">
        <v>29.723387206637842</v>
      </c>
      <c r="AL172" s="159">
        <v>40.100461913588063</v>
      </c>
      <c r="AM172" s="159">
        <v>51.765478318308396</v>
      </c>
      <c r="AN172" s="159">
        <v>64.478571632271468</v>
      </c>
      <c r="AO172" s="159">
        <v>77.890340463598733</v>
      </c>
      <c r="AP172" s="159">
        <v>92.15798202287958</v>
      </c>
      <c r="AQ172" s="159">
        <v>107.7470155488239</v>
      </c>
      <c r="AR172" s="159">
        <v>124.47868667997294</v>
      </c>
      <c r="AS172" s="159">
        <v>142.44356310916734</v>
      </c>
      <c r="AT172" s="159">
        <v>161.43862223421453</v>
      </c>
      <c r="AU172" s="159">
        <v>182.2031107301745</v>
      </c>
      <c r="AV172" s="159">
        <v>204.14891629735234</v>
      </c>
      <c r="AW172" s="159">
        <v>226.8987715754937</v>
      </c>
      <c r="AX172" s="159">
        <v>250.60833394326451</v>
      </c>
      <c r="AY172" s="159">
        <v>275.12640695916588</v>
      </c>
      <c r="AZ172" s="159">
        <v>300.86997562344789</v>
      </c>
    </row>
    <row r="173" spans="1:52">
      <c r="A173" s="160" t="s">
        <v>136</v>
      </c>
      <c r="B173" s="147">
        <v>0</v>
      </c>
      <c r="C173" s="147">
        <v>0</v>
      </c>
      <c r="D173" s="147">
        <v>0</v>
      </c>
      <c r="E173" s="147">
        <v>0</v>
      </c>
      <c r="F173" s="147">
        <v>0</v>
      </c>
      <c r="G173" s="147">
        <v>0</v>
      </c>
      <c r="H173" s="147">
        <v>0</v>
      </c>
      <c r="I173" s="147">
        <v>0</v>
      </c>
      <c r="J173" s="147">
        <v>0</v>
      </c>
      <c r="K173" s="147">
        <v>0</v>
      </c>
      <c r="L173" s="147">
        <v>0</v>
      </c>
      <c r="M173" s="147">
        <v>0</v>
      </c>
      <c r="N173" s="147">
        <v>0</v>
      </c>
      <c r="O173" s="147">
        <v>0</v>
      </c>
      <c r="P173" s="147">
        <v>0</v>
      </c>
      <c r="Q173" s="147">
        <v>0</v>
      </c>
      <c r="R173" s="147">
        <v>0</v>
      </c>
      <c r="S173" s="147">
        <v>0</v>
      </c>
      <c r="T173" s="147">
        <v>0</v>
      </c>
      <c r="U173" s="147">
        <v>0</v>
      </c>
      <c r="V173" s="147">
        <v>0</v>
      </c>
      <c r="W173" s="147">
        <v>0</v>
      </c>
      <c r="X173" s="147">
        <v>0</v>
      </c>
      <c r="Y173" s="147">
        <v>0</v>
      </c>
      <c r="Z173" s="147">
        <v>0</v>
      </c>
      <c r="AA173" s="147">
        <v>0</v>
      </c>
      <c r="AB173" s="147">
        <v>0</v>
      </c>
      <c r="AC173" s="147">
        <v>0</v>
      </c>
      <c r="AD173" s="147">
        <v>0</v>
      </c>
      <c r="AE173" s="147">
        <v>0</v>
      </c>
      <c r="AF173" s="147">
        <v>0</v>
      </c>
      <c r="AG173" s="147">
        <v>0</v>
      </c>
      <c r="AH173" s="147">
        <v>0</v>
      </c>
      <c r="AI173" s="147">
        <v>0</v>
      </c>
      <c r="AJ173" s="147">
        <v>0</v>
      </c>
      <c r="AK173" s="147">
        <v>0</v>
      </c>
      <c r="AL173" s="147">
        <v>0</v>
      </c>
      <c r="AM173" s="147">
        <v>0</v>
      </c>
      <c r="AN173" s="147">
        <v>0</v>
      </c>
      <c r="AO173" s="147">
        <v>0</v>
      </c>
      <c r="AP173" s="147">
        <v>0</v>
      </c>
      <c r="AQ173" s="147">
        <v>0</v>
      </c>
      <c r="AR173" s="147">
        <v>0</v>
      </c>
      <c r="AS173" s="147">
        <v>0</v>
      </c>
      <c r="AT173" s="147">
        <v>0</v>
      </c>
      <c r="AU173" s="147">
        <v>0</v>
      </c>
      <c r="AV173" s="147">
        <v>0</v>
      </c>
      <c r="AW173" s="147">
        <v>0</v>
      </c>
      <c r="AX173" s="147">
        <v>0</v>
      </c>
      <c r="AY173" s="147">
        <v>0</v>
      </c>
      <c r="AZ173" s="147">
        <v>0</v>
      </c>
    </row>
    <row r="174" spans="1:52">
      <c r="A174" s="160" t="s">
        <v>137</v>
      </c>
      <c r="B174" s="147">
        <v>0</v>
      </c>
      <c r="C174" s="147">
        <v>0</v>
      </c>
      <c r="D174" s="147">
        <v>0</v>
      </c>
      <c r="E174" s="147">
        <v>0</v>
      </c>
      <c r="F174" s="147">
        <v>0</v>
      </c>
      <c r="G174" s="147">
        <v>0</v>
      </c>
      <c r="H174" s="147">
        <v>0</v>
      </c>
      <c r="I174" s="147">
        <v>0</v>
      </c>
      <c r="J174" s="147">
        <v>0</v>
      </c>
      <c r="K174" s="147">
        <v>0</v>
      </c>
      <c r="L174" s="147">
        <v>0</v>
      </c>
      <c r="M174" s="147">
        <v>0</v>
      </c>
      <c r="N174" s="147">
        <v>0</v>
      </c>
      <c r="O174" s="147">
        <v>0</v>
      </c>
      <c r="P174" s="147">
        <v>0</v>
      </c>
      <c r="Q174" s="147">
        <v>0</v>
      </c>
      <c r="R174" s="147">
        <v>0</v>
      </c>
      <c r="S174" s="147">
        <v>0</v>
      </c>
      <c r="T174" s="147">
        <v>0</v>
      </c>
      <c r="U174" s="147">
        <v>0</v>
      </c>
      <c r="V174" s="147">
        <v>0</v>
      </c>
      <c r="W174" s="147">
        <v>0</v>
      </c>
      <c r="X174" s="147">
        <v>0</v>
      </c>
      <c r="Y174" s="147">
        <v>0</v>
      </c>
      <c r="Z174" s="147">
        <v>0</v>
      </c>
      <c r="AA174" s="147">
        <v>0</v>
      </c>
      <c r="AB174" s="147">
        <v>0</v>
      </c>
      <c r="AC174" s="147">
        <v>0</v>
      </c>
      <c r="AD174" s="147">
        <v>0</v>
      </c>
      <c r="AE174" s="147">
        <v>0</v>
      </c>
      <c r="AF174" s="147">
        <v>0</v>
      </c>
      <c r="AG174" s="147">
        <v>0</v>
      </c>
      <c r="AH174" s="147">
        <v>0</v>
      </c>
      <c r="AI174" s="147">
        <v>0</v>
      </c>
      <c r="AJ174" s="147">
        <v>0</v>
      </c>
      <c r="AK174" s="147">
        <v>0</v>
      </c>
      <c r="AL174" s="147">
        <v>0</v>
      </c>
      <c r="AM174" s="147">
        <v>0</v>
      </c>
      <c r="AN174" s="147">
        <v>0</v>
      </c>
      <c r="AO174" s="147">
        <v>0</v>
      </c>
      <c r="AP174" s="147">
        <v>0</v>
      </c>
      <c r="AQ174" s="147">
        <v>0</v>
      </c>
      <c r="AR174" s="147">
        <v>0</v>
      </c>
      <c r="AS174" s="147">
        <v>0</v>
      </c>
      <c r="AT174" s="147">
        <v>0</v>
      </c>
      <c r="AU174" s="147">
        <v>0</v>
      </c>
      <c r="AV174" s="147">
        <v>0</v>
      </c>
      <c r="AW174" s="147">
        <v>0</v>
      </c>
      <c r="AX174" s="147">
        <v>0</v>
      </c>
      <c r="AY174" s="147">
        <v>0</v>
      </c>
      <c r="AZ174" s="147">
        <v>0</v>
      </c>
    </row>
    <row r="175" spans="1:52">
      <c r="A175" s="160" t="s">
        <v>138</v>
      </c>
      <c r="B175" s="147">
        <v>0</v>
      </c>
      <c r="C175" s="147">
        <v>0</v>
      </c>
      <c r="D175" s="147">
        <v>0</v>
      </c>
      <c r="E175" s="147">
        <v>0</v>
      </c>
      <c r="F175" s="147">
        <v>0</v>
      </c>
      <c r="G175" s="147">
        <v>0</v>
      </c>
      <c r="H175" s="147">
        <v>0</v>
      </c>
      <c r="I175" s="147">
        <v>0</v>
      </c>
      <c r="J175" s="147">
        <v>0</v>
      </c>
      <c r="K175" s="147">
        <v>0</v>
      </c>
      <c r="L175" s="147">
        <v>0</v>
      </c>
      <c r="M175" s="147">
        <v>0</v>
      </c>
      <c r="N175" s="147">
        <v>0</v>
      </c>
      <c r="O175" s="147">
        <v>0</v>
      </c>
      <c r="P175" s="147">
        <v>0</v>
      </c>
      <c r="Q175" s="147">
        <v>0</v>
      </c>
      <c r="R175" s="147">
        <v>0</v>
      </c>
      <c r="S175" s="147">
        <v>0</v>
      </c>
      <c r="T175" s="147">
        <v>0</v>
      </c>
      <c r="U175" s="147">
        <v>0</v>
      </c>
      <c r="V175" s="147">
        <v>0</v>
      </c>
      <c r="W175" s="147">
        <v>0</v>
      </c>
      <c r="X175" s="147">
        <v>0</v>
      </c>
      <c r="Y175" s="147">
        <v>0</v>
      </c>
      <c r="Z175" s="147">
        <v>0</v>
      </c>
      <c r="AA175" s="147">
        <v>0</v>
      </c>
      <c r="AB175" s="147">
        <v>0</v>
      </c>
      <c r="AC175" s="147">
        <v>0</v>
      </c>
      <c r="AD175" s="147">
        <v>2.5158953329506451E-2</v>
      </c>
      <c r="AE175" s="147">
        <v>0.29150636661011875</v>
      </c>
      <c r="AF175" s="147">
        <v>1.4164494263329492</v>
      </c>
      <c r="AG175" s="147">
        <v>4.1516575542134708</v>
      </c>
      <c r="AH175" s="147">
        <v>8.2319996477007251</v>
      </c>
      <c r="AI175" s="147">
        <v>13.874542340845498</v>
      </c>
      <c r="AJ175" s="147">
        <v>21.106386227319526</v>
      </c>
      <c r="AK175" s="147">
        <v>29.723387206637842</v>
      </c>
      <c r="AL175" s="147">
        <v>40.100461913588063</v>
      </c>
      <c r="AM175" s="147">
        <v>51.765478318308396</v>
      </c>
      <c r="AN175" s="147">
        <v>64.478571632271468</v>
      </c>
      <c r="AO175" s="147">
        <v>77.890340463598733</v>
      </c>
      <c r="AP175" s="147">
        <v>92.15798202287958</v>
      </c>
      <c r="AQ175" s="147">
        <v>107.7470155488239</v>
      </c>
      <c r="AR175" s="147">
        <v>124.47868667997294</v>
      </c>
      <c r="AS175" s="147">
        <v>142.44356310916734</v>
      </c>
      <c r="AT175" s="147">
        <v>161.43862223421453</v>
      </c>
      <c r="AU175" s="147">
        <v>182.2031107301745</v>
      </c>
      <c r="AV175" s="147">
        <v>204.14891629735234</v>
      </c>
      <c r="AW175" s="147">
        <v>226.8987715754937</v>
      </c>
      <c r="AX175" s="147">
        <v>250.60833394326451</v>
      </c>
      <c r="AY175" s="147">
        <v>275.12640695916588</v>
      </c>
      <c r="AZ175" s="147">
        <v>300.86997562344789</v>
      </c>
    </row>
    <row r="176" spans="1:52">
      <c r="A176" s="160" t="s">
        <v>145</v>
      </c>
      <c r="B176" s="147">
        <v>0</v>
      </c>
      <c r="C176" s="147">
        <v>0</v>
      </c>
      <c r="D176" s="147">
        <v>0</v>
      </c>
      <c r="E176" s="147">
        <v>0</v>
      </c>
      <c r="F176" s="147">
        <v>0</v>
      </c>
      <c r="G176" s="147">
        <v>0</v>
      </c>
      <c r="H176" s="147">
        <v>0</v>
      </c>
      <c r="I176" s="147">
        <v>0</v>
      </c>
      <c r="J176" s="147">
        <v>0</v>
      </c>
      <c r="K176" s="147">
        <v>0</v>
      </c>
      <c r="L176" s="147">
        <v>0</v>
      </c>
      <c r="M176" s="147">
        <v>0</v>
      </c>
      <c r="N176" s="147">
        <v>0</v>
      </c>
      <c r="O176" s="147">
        <v>0</v>
      </c>
      <c r="P176" s="147">
        <v>0</v>
      </c>
      <c r="Q176" s="147">
        <v>0</v>
      </c>
      <c r="R176" s="147">
        <v>0</v>
      </c>
      <c r="S176" s="147">
        <v>0</v>
      </c>
      <c r="T176" s="147">
        <v>0</v>
      </c>
      <c r="U176" s="147">
        <v>0</v>
      </c>
      <c r="V176" s="147">
        <v>0</v>
      </c>
      <c r="W176" s="147">
        <v>0</v>
      </c>
      <c r="X176" s="147">
        <v>0</v>
      </c>
      <c r="Y176" s="147">
        <v>0</v>
      </c>
      <c r="Z176" s="147">
        <v>0</v>
      </c>
      <c r="AA176" s="147">
        <v>0</v>
      </c>
      <c r="AB176" s="147">
        <v>0</v>
      </c>
      <c r="AC176" s="147">
        <v>0</v>
      </c>
      <c r="AD176" s="147">
        <v>0</v>
      </c>
      <c r="AE176" s="147">
        <v>0</v>
      </c>
      <c r="AF176" s="147">
        <v>0</v>
      </c>
      <c r="AG176" s="147">
        <v>0</v>
      </c>
      <c r="AH176" s="147">
        <v>0</v>
      </c>
      <c r="AI176" s="147">
        <v>0</v>
      </c>
      <c r="AJ176" s="147">
        <v>0</v>
      </c>
      <c r="AK176" s="147">
        <v>0</v>
      </c>
      <c r="AL176" s="147">
        <v>0</v>
      </c>
      <c r="AM176" s="147">
        <v>0</v>
      </c>
      <c r="AN176" s="147">
        <v>0</v>
      </c>
      <c r="AO176" s="147">
        <v>0</v>
      </c>
      <c r="AP176" s="147">
        <v>0</v>
      </c>
      <c r="AQ176" s="147">
        <v>0</v>
      </c>
      <c r="AR176" s="147">
        <v>0</v>
      </c>
      <c r="AS176" s="147">
        <v>0</v>
      </c>
      <c r="AT176" s="147">
        <v>0</v>
      </c>
      <c r="AU176" s="147">
        <v>0</v>
      </c>
      <c r="AV176" s="147">
        <v>0</v>
      </c>
      <c r="AW176" s="147">
        <v>0</v>
      </c>
      <c r="AX176" s="147">
        <v>0</v>
      </c>
      <c r="AY176" s="147">
        <v>0</v>
      </c>
      <c r="AZ176" s="147">
        <v>0</v>
      </c>
    </row>
    <row r="177" spans="1:52">
      <c r="A177" s="158" t="s">
        <v>139</v>
      </c>
      <c r="B177" s="159">
        <v>0</v>
      </c>
      <c r="C177" s="159">
        <v>0</v>
      </c>
      <c r="D177" s="159">
        <v>0</v>
      </c>
      <c r="E177" s="159">
        <v>0</v>
      </c>
      <c r="F177" s="159">
        <v>0</v>
      </c>
      <c r="G177" s="159">
        <v>0</v>
      </c>
      <c r="H177" s="159">
        <v>0</v>
      </c>
      <c r="I177" s="159">
        <v>0</v>
      </c>
      <c r="J177" s="159">
        <v>0</v>
      </c>
      <c r="K177" s="159">
        <v>0</v>
      </c>
      <c r="L177" s="159">
        <v>0</v>
      </c>
      <c r="M177" s="159">
        <v>0</v>
      </c>
      <c r="N177" s="159">
        <v>0</v>
      </c>
      <c r="O177" s="159">
        <v>0</v>
      </c>
      <c r="P177" s="159">
        <v>0</v>
      </c>
      <c r="Q177" s="159">
        <v>0</v>
      </c>
      <c r="R177" s="159">
        <v>3.5193140179577621E-2</v>
      </c>
      <c r="S177" s="159">
        <v>7.0321584727127087E-2</v>
      </c>
      <c r="T177" s="159">
        <v>0.13905928676162294</v>
      </c>
      <c r="U177" s="159">
        <v>0.2296707771389121</v>
      </c>
      <c r="V177" s="159">
        <v>0.35444934593342314</v>
      </c>
      <c r="W177" s="159">
        <v>0.35245197709293358</v>
      </c>
      <c r="X177" s="159">
        <v>0.34835047683630493</v>
      </c>
      <c r="Y177" s="159">
        <v>0.32796424803905078</v>
      </c>
      <c r="Z177" s="159">
        <v>0.26161477621690732</v>
      </c>
      <c r="AA177" s="159">
        <v>0.18845133637776829</v>
      </c>
      <c r="AB177" s="159">
        <v>0.13415747433528541</v>
      </c>
      <c r="AC177" s="159">
        <v>6.5026717843038359E-2</v>
      </c>
      <c r="AD177" s="159">
        <v>0</v>
      </c>
      <c r="AE177" s="159">
        <v>0</v>
      </c>
      <c r="AF177" s="159">
        <v>2.9780355501851146</v>
      </c>
      <c r="AG177" s="159">
        <v>12.938028716919156</v>
      </c>
      <c r="AH177" s="159">
        <v>29.595028594768081</v>
      </c>
      <c r="AI177" s="159">
        <v>54.151093427084277</v>
      </c>
      <c r="AJ177" s="159">
        <v>85.47958360979591</v>
      </c>
      <c r="AK177" s="159">
        <v>124.26692598388414</v>
      </c>
      <c r="AL177" s="159">
        <v>168.68252352208032</v>
      </c>
      <c r="AM177" s="159">
        <v>218.70727428952802</v>
      </c>
      <c r="AN177" s="159">
        <v>271.35307577476902</v>
      </c>
      <c r="AO177" s="159">
        <v>326.50181670934228</v>
      </c>
      <c r="AP177" s="159">
        <v>386.14308981268186</v>
      </c>
      <c r="AQ177" s="159">
        <v>451.43750788038636</v>
      </c>
      <c r="AR177" s="159">
        <v>522.00808212396146</v>
      </c>
      <c r="AS177" s="159">
        <v>596.06934120657002</v>
      </c>
      <c r="AT177" s="159">
        <v>674.01514665426828</v>
      </c>
      <c r="AU177" s="159">
        <v>757.1574150332176</v>
      </c>
      <c r="AV177" s="159">
        <v>843.66177721017891</v>
      </c>
      <c r="AW177" s="159">
        <v>935.46942451081327</v>
      </c>
      <c r="AX177" s="159">
        <v>1030.4579717847985</v>
      </c>
      <c r="AY177" s="159">
        <v>1129.8331922771681</v>
      </c>
      <c r="AZ177" s="159">
        <v>1234.7330972206732</v>
      </c>
    </row>
    <row r="178" spans="1:52">
      <c r="A178" s="160" t="s">
        <v>140</v>
      </c>
      <c r="B178" s="147">
        <v>0</v>
      </c>
      <c r="C178" s="147">
        <v>0</v>
      </c>
      <c r="D178" s="147">
        <v>0</v>
      </c>
      <c r="E178" s="147">
        <v>0</v>
      </c>
      <c r="F178" s="147">
        <v>0</v>
      </c>
      <c r="G178" s="147">
        <v>0</v>
      </c>
      <c r="H178" s="147">
        <v>0</v>
      </c>
      <c r="I178" s="147">
        <v>0</v>
      </c>
      <c r="J178" s="147">
        <v>0</v>
      </c>
      <c r="K178" s="147">
        <v>0</v>
      </c>
      <c r="L178" s="147">
        <v>0</v>
      </c>
      <c r="M178" s="147">
        <v>0</v>
      </c>
      <c r="N178" s="147">
        <v>0</v>
      </c>
      <c r="O178" s="147">
        <v>0</v>
      </c>
      <c r="P178" s="147">
        <v>0</v>
      </c>
      <c r="Q178" s="147">
        <v>0</v>
      </c>
      <c r="R178" s="147">
        <v>0</v>
      </c>
      <c r="S178" s="147">
        <v>0</v>
      </c>
      <c r="T178" s="147">
        <v>0</v>
      </c>
      <c r="U178" s="147">
        <v>0</v>
      </c>
      <c r="V178" s="147">
        <v>0</v>
      </c>
      <c r="W178" s="147">
        <v>0</v>
      </c>
      <c r="X178" s="147">
        <v>0</v>
      </c>
      <c r="Y178" s="147">
        <v>0</v>
      </c>
      <c r="Z178" s="147">
        <v>0</v>
      </c>
      <c r="AA178" s="147">
        <v>0</v>
      </c>
      <c r="AB178" s="147">
        <v>0</v>
      </c>
      <c r="AC178" s="147">
        <v>0</v>
      </c>
      <c r="AD178" s="147">
        <v>0</v>
      </c>
      <c r="AE178" s="147">
        <v>0</v>
      </c>
      <c r="AF178" s="147">
        <v>1.3648566103757398</v>
      </c>
      <c r="AG178" s="147">
        <v>6.3222181304602367</v>
      </c>
      <c r="AH178" s="147">
        <v>15.32114098840672</v>
      </c>
      <c r="AI178" s="147">
        <v>29.381157138721218</v>
      </c>
      <c r="AJ178" s="147">
        <v>48.647000679521547</v>
      </c>
      <c r="AK178" s="147">
        <v>73.92305870731326</v>
      </c>
      <c r="AL178" s="147">
        <v>104.66874270473097</v>
      </c>
      <c r="AM178" s="147">
        <v>141.44635916832675</v>
      </c>
      <c r="AN178" s="147">
        <v>182.03981018877619</v>
      </c>
      <c r="AO178" s="147">
        <v>227.19523562080883</v>
      </c>
      <c r="AP178" s="147">
        <v>277.82303948642311</v>
      </c>
      <c r="AQ178" s="147">
        <v>334.51556032195515</v>
      </c>
      <c r="AR178" s="147">
        <v>397.30554667529577</v>
      </c>
      <c r="AS178" s="147">
        <v>464.27585237604893</v>
      </c>
      <c r="AT178" s="147">
        <v>536.91758440567423</v>
      </c>
      <c r="AU178" s="147">
        <v>614.67599842761149</v>
      </c>
      <c r="AV178" s="147">
        <v>696.17016354970781</v>
      </c>
      <c r="AW178" s="147">
        <v>783.22859290160557</v>
      </c>
      <c r="AX178" s="147">
        <v>873.78494259152296</v>
      </c>
      <c r="AY178" s="147">
        <v>969.1699763565905</v>
      </c>
      <c r="AZ178" s="147">
        <v>1069.7352066341616</v>
      </c>
    </row>
    <row r="179" spans="1:52">
      <c r="A179" s="161" t="s">
        <v>146</v>
      </c>
      <c r="B179" s="149">
        <v>0</v>
      </c>
      <c r="C179" s="149">
        <v>0</v>
      </c>
      <c r="D179" s="149">
        <v>0</v>
      </c>
      <c r="E179" s="149">
        <v>0</v>
      </c>
      <c r="F179" s="149">
        <v>0</v>
      </c>
      <c r="G179" s="149">
        <v>0</v>
      </c>
      <c r="H179" s="149">
        <v>0</v>
      </c>
      <c r="I179" s="149">
        <v>0</v>
      </c>
      <c r="J179" s="149">
        <v>0</v>
      </c>
      <c r="K179" s="149">
        <v>0</v>
      </c>
      <c r="L179" s="149">
        <v>0</v>
      </c>
      <c r="M179" s="149">
        <v>0</v>
      </c>
      <c r="N179" s="149">
        <v>0</v>
      </c>
      <c r="O179" s="149">
        <v>0</v>
      </c>
      <c r="P179" s="149">
        <v>0</v>
      </c>
      <c r="Q179" s="149">
        <v>0</v>
      </c>
      <c r="R179" s="149">
        <v>3.5193140179577621E-2</v>
      </c>
      <c r="S179" s="149">
        <v>7.0321584727127087E-2</v>
      </c>
      <c r="T179" s="149">
        <v>0.13905928676162294</v>
      </c>
      <c r="U179" s="149">
        <v>0.2296707771389121</v>
      </c>
      <c r="V179" s="149">
        <v>0.35444934593342314</v>
      </c>
      <c r="W179" s="149">
        <v>0.35245197709293358</v>
      </c>
      <c r="X179" s="149">
        <v>0.34835047683630493</v>
      </c>
      <c r="Y179" s="149">
        <v>0.32796424803905078</v>
      </c>
      <c r="Z179" s="149">
        <v>0.26161477621690732</v>
      </c>
      <c r="AA179" s="149">
        <v>0.18845133637776829</v>
      </c>
      <c r="AB179" s="149">
        <v>0.13415747433528541</v>
      </c>
      <c r="AC179" s="149">
        <v>6.5026717843038359E-2</v>
      </c>
      <c r="AD179" s="149">
        <v>0</v>
      </c>
      <c r="AE179" s="149">
        <v>0</v>
      </c>
      <c r="AF179" s="149">
        <v>1.6131789398093745</v>
      </c>
      <c r="AG179" s="149">
        <v>6.6158105864589185</v>
      </c>
      <c r="AH179" s="149">
        <v>14.27388760636136</v>
      </c>
      <c r="AI179" s="149">
        <v>24.769936288363059</v>
      </c>
      <c r="AJ179" s="149">
        <v>36.832582930274363</v>
      </c>
      <c r="AK179" s="149">
        <v>50.343867276570869</v>
      </c>
      <c r="AL179" s="149">
        <v>64.013780817349357</v>
      </c>
      <c r="AM179" s="149">
        <v>77.260915121201251</v>
      </c>
      <c r="AN179" s="149">
        <v>89.313265585992824</v>
      </c>
      <c r="AO179" s="149">
        <v>99.306581088533449</v>
      </c>
      <c r="AP179" s="149">
        <v>108.32005032625874</v>
      </c>
      <c r="AQ179" s="149">
        <v>116.92194755843121</v>
      </c>
      <c r="AR179" s="149">
        <v>124.70253544866573</v>
      </c>
      <c r="AS179" s="149">
        <v>131.79348883052106</v>
      </c>
      <c r="AT179" s="149">
        <v>137.09756224859402</v>
      </c>
      <c r="AU179" s="149">
        <v>142.48141660560614</v>
      </c>
      <c r="AV179" s="149">
        <v>147.4916136604711</v>
      </c>
      <c r="AW179" s="149">
        <v>152.2408316092077</v>
      </c>
      <c r="AX179" s="149">
        <v>156.67302919327545</v>
      </c>
      <c r="AY179" s="149">
        <v>160.66321592057756</v>
      </c>
      <c r="AZ179" s="149">
        <v>164.99789058651155</v>
      </c>
    </row>
    <row r="180" spans="1:5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</row>
    <row r="181" spans="1:52">
      <c r="A181" s="138" t="s">
        <v>180</v>
      </c>
      <c r="B181" s="139">
        <v>9450.2360174528058</v>
      </c>
      <c r="C181" s="139">
        <v>9184.9482673562925</v>
      </c>
      <c r="D181" s="139">
        <v>9187.9420712225983</v>
      </c>
      <c r="E181" s="139">
        <v>9025.1892214448562</v>
      </c>
      <c r="F181" s="139">
        <v>8735.1106826839823</v>
      </c>
      <c r="G181" s="139">
        <v>8553.1400765643484</v>
      </c>
      <c r="H181" s="139">
        <v>8225.5473870522692</v>
      </c>
      <c r="I181" s="139">
        <v>8353.868073615371</v>
      </c>
      <c r="J181" s="139">
        <v>8205.0836330967068</v>
      </c>
      <c r="K181" s="139">
        <v>7835.5241199999973</v>
      </c>
      <c r="L181" s="139">
        <v>7909.4871610637547</v>
      </c>
      <c r="M181" s="139">
        <v>7903.1087643887313</v>
      </c>
      <c r="N181" s="139">
        <v>7910.8902992150943</v>
      </c>
      <c r="O181" s="139">
        <v>7572.1743218939591</v>
      </c>
      <c r="P181" s="139">
        <v>7260.6853919500827</v>
      </c>
      <c r="Q181" s="139">
        <v>7232.0881688056925</v>
      </c>
      <c r="R181" s="139">
        <v>7273.2199085988523</v>
      </c>
      <c r="S181" s="139">
        <v>7448.0256616666338</v>
      </c>
      <c r="T181" s="139">
        <v>7582.3437011525793</v>
      </c>
      <c r="U181" s="139">
        <v>7692.4654754788917</v>
      </c>
      <c r="V181" s="139">
        <v>7779.5581468827722</v>
      </c>
      <c r="W181" s="139">
        <v>7861.9013446295421</v>
      </c>
      <c r="X181" s="139">
        <v>7941.3389858848623</v>
      </c>
      <c r="Y181" s="139">
        <v>8011.5286642469073</v>
      </c>
      <c r="Z181" s="139">
        <v>8067.6938246334394</v>
      </c>
      <c r="AA181" s="139">
        <v>8137.3099376639038</v>
      </c>
      <c r="AB181" s="139">
        <v>8219.2223684557248</v>
      </c>
      <c r="AC181" s="139">
        <v>8311.9059048887138</v>
      </c>
      <c r="AD181" s="139">
        <v>8387.068658615859</v>
      </c>
      <c r="AE181" s="139">
        <v>8460.2988255468899</v>
      </c>
      <c r="AF181" s="139">
        <v>8523.7300578881241</v>
      </c>
      <c r="AG181" s="139">
        <v>8542.7116246667902</v>
      </c>
      <c r="AH181" s="139">
        <v>8608.0266068299443</v>
      </c>
      <c r="AI181" s="139">
        <v>8656.85672169397</v>
      </c>
      <c r="AJ181" s="139">
        <v>8693.7813622060712</v>
      </c>
      <c r="AK181" s="139">
        <v>8727.0323758164741</v>
      </c>
      <c r="AL181" s="139">
        <v>8752.264852362121</v>
      </c>
      <c r="AM181" s="139">
        <v>8772.3790179745974</v>
      </c>
      <c r="AN181" s="139">
        <v>8786.450538295463</v>
      </c>
      <c r="AO181" s="139">
        <v>8797.0634651458149</v>
      </c>
      <c r="AP181" s="139">
        <v>8805.8073541266058</v>
      </c>
      <c r="AQ181" s="139">
        <v>8814.5653888856286</v>
      </c>
      <c r="AR181" s="139">
        <v>8816.0165722170532</v>
      </c>
      <c r="AS181" s="139">
        <v>8813.890395835484</v>
      </c>
      <c r="AT181" s="139">
        <v>8807.3806426948577</v>
      </c>
      <c r="AU181" s="139">
        <v>8798.7241978274033</v>
      </c>
      <c r="AV181" s="139">
        <v>8782.7766392116755</v>
      </c>
      <c r="AW181" s="139">
        <v>8755.465133478674</v>
      </c>
      <c r="AX181" s="139">
        <v>8722.2249400116507</v>
      </c>
      <c r="AY181" s="139">
        <v>8693.1285177228874</v>
      </c>
      <c r="AZ181" s="139">
        <v>8674.8743969715015</v>
      </c>
    </row>
    <row r="182" spans="1:52">
      <c r="A182" s="154" t="s">
        <v>112</v>
      </c>
      <c r="B182" s="155">
        <v>7022.2461916772772</v>
      </c>
      <c r="C182" s="155">
        <v>6878.437435546808</v>
      </c>
      <c r="D182" s="155">
        <v>6877.9734161583074</v>
      </c>
      <c r="E182" s="155">
        <v>6725.8410953506054</v>
      </c>
      <c r="F182" s="155">
        <v>6371.7766147277325</v>
      </c>
      <c r="G182" s="155">
        <v>6307.0932515541745</v>
      </c>
      <c r="H182" s="155">
        <v>5996.5364655926924</v>
      </c>
      <c r="I182" s="155">
        <v>6082.9568864288403</v>
      </c>
      <c r="J182" s="155">
        <v>6079.0401396042935</v>
      </c>
      <c r="K182" s="155">
        <v>6010.9159719984909</v>
      </c>
      <c r="L182" s="155">
        <v>6033.0124638676161</v>
      </c>
      <c r="M182" s="155">
        <v>6001.4509922851221</v>
      </c>
      <c r="N182" s="155">
        <v>6096.2343649670283</v>
      </c>
      <c r="O182" s="155">
        <v>5933.4592870950964</v>
      </c>
      <c r="P182" s="155">
        <v>5709.5477902252615</v>
      </c>
      <c r="Q182" s="155">
        <v>5710.1253495797882</v>
      </c>
      <c r="R182" s="155">
        <v>5767.9500396690455</v>
      </c>
      <c r="S182" s="155">
        <v>5894.3171224847756</v>
      </c>
      <c r="T182" s="155">
        <v>5994.3526630923334</v>
      </c>
      <c r="U182" s="155">
        <v>6076.4038299093108</v>
      </c>
      <c r="V182" s="155">
        <v>6140.0292526043631</v>
      </c>
      <c r="W182" s="155">
        <v>6199.1426857408242</v>
      </c>
      <c r="X182" s="155">
        <v>6257.854537660296</v>
      </c>
      <c r="Y182" s="155">
        <v>6311.937702404929</v>
      </c>
      <c r="Z182" s="155">
        <v>6352.3136882092713</v>
      </c>
      <c r="AA182" s="155">
        <v>6406.6450174187794</v>
      </c>
      <c r="AB182" s="155">
        <v>6472.8669319989585</v>
      </c>
      <c r="AC182" s="155">
        <v>6550.3592834237252</v>
      </c>
      <c r="AD182" s="155">
        <v>6609.4524898404015</v>
      </c>
      <c r="AE182" s="155">
        <v>6666.6812445036094</v>
      </c>
      <c r="AF182" s="155">
        <v>6714.1960980075555</v>
      </c>
      <c r="AG182" s="155">
        <v>6730.7502493225811</v>
      </c>
      <c r="AH182" s="155">
        <v>6781.9532150767209</v>
      </c>
      <c r="AI182" s="155">
        <v>6817.3974466673726</v>
      </c>
      <c r="AJ182" s="155">
        <v>6842.5116087060123</v>
      </c>
      <c r="AK182" s="155">
        <v>6863.5197268369466</v>
      </c>
      <c r="AL182" s="155">
        <v>6878.1674501836078</v>
      </c>
      <c r="AM182" s="155">
        <v>6888.953081317436</v>
      </c>
      <c r="AN182" s="155">
        <v>6893.7505497738803</v>
      </c>
      <c r="AO182" s="155">
        <v>6896.4972446975307</v>
      </c>
      <c r="AP182" s="155">
        <v>6897.4667402772293</v>
      </c>
      <c r="AQ182" s="155">
        <v>6896.6985571891546</v>
      </c>
      <c r="AR182" s="155">
        <v>6890.9275000582711</v>
      </c>
      <c r="AS182" s="155">
        <v>6882.6528456696933</v>
      </c>
      <c r="AT182" s="155">
        <v>6868.8756483396537</v>
      </c>
      <c r="AU182" s="155">
        <v>6854.8309682966956</v>
      </c>
      <c r="AV182" s="155">
        <v>6833.5440762744884</v>
      </c>
      <c r="AW182" s="155">
        <v>6805.9578317599535</v>
      </c>
      <c r="AX182" s="155">
        <v>6773.2489931448818</v>
      </c>
      <c r="AY182" s="155">
        <v>6744.3917748745389</v>
      </c>
      <c r="AZ182" s="155">
        <v>6726.7225214091986</v>
      </c>
    </row>
    <row r="183" spans="1:52">
      <c r="A183" s="164" t="s">
        <v>153</v>
      </c>
      <c r="B183" s="159">
        <v>5913.863528240523</v>
      </c>
      <c r="C183" s="159">
        <v>5721.9440223395086</v>
      </c>
      <c r="D183" s="159">
        <v>5694.8905610879592</v>
      </c>
      <c r="E183" s="159">
        <v>5545.6764836160628</v>
      </c>
      <c r="F183" s="159">
        <v>5141.7000116754571</v>
      </c>
      <c r="G183" s="159">
        <v>5066.8814738103665</v>
      </c>
      <c r="H183" s="159">
        <v>4740.9776387942948</v>
      </c>
      <c r="I183" s="159">
        <v>4801.1808716021969</v>
      </c>
      <c r="J183" s="159">
        <v>4716.3701155327763</v>
      </c>
      <c r="K183" s="159">
        <v>4597.1416933753535</v>
      </c>
      <c r="L183" s="159">
        <v>4600.8216055458597</v>
      </c>
      <c r="M183" s="159">
        <v>4560.8861529357109</v>
      </c>
      <c r="N183" s="159">
        <v>4660.1697206399385</v>
      </c>
      <c r="O183" s="159">
        <v>4506.0833376274486</v>
      </c>
      <c r="P183" s="159">
        <v>4312.2008093431286</v>
      </c>
      <c r="Q183" s="159">
        <v>4311.3495911108394</v>
      </c>
      <c r="R183" s="159">
        <v>4353.3292172579677</v>
      </c>
      <c r="S183" s="159">
        <v>4431.6930939805834</v>
      </c>
      <c r="T183" s="159">
        <v>4487.9292592440106</v>
      </c>
      <c r="U183" s="159">
        <v>4528.0563588612567</v>
      </c>
      <c r="V183" s="159">
        <v>4553.9316623081722</v>
      </c>
      <c r="W183" s="159">
        <v>4576.9227301321698</v>
      </c>
      <c r="X183" s="159">
        <v>4591.967880807495</v>
      </c>
      <c r="Y183" s="159">
        <v>4605.5662925326187</v>
      </c>
      <c r="Z183" s="159">
        <v>4616.4330130014987</v>
      </c>
      <c r="AA183" s="159">
        <v>4627.2244420582865</v>
      </c>
      <c r="AB183" s="159">
        <v>4643.291502112249</v>
      </c>
      <c r="AC183" s="159">
        <v>4660.8140136476241</v>
      </c>
      <c r="AD183" s="159">
        <v>4671.4465886072285</v>
      </c>
      <c r="AE183" s="159">
        <v>4684.5084694804773</v>
      </c>
      <c r="AF183" s="159">
        <v>4694.3642667557151</v>
      </c>
      <c r="AG183" s="159">
        <v>4678.026411255576</v>
      </c>
      <c r="AH183" s="159">
        <v>4687.4173627702839</v>
      </c>
      <c r="AI183" s="159">
        <v>4691.1438983965809</v>
      </c>
      <c r="AJ183" s="159">
        <v>4692.4415182296152</v>
      </c>
      <c r="AK183" s="159">
        <v>4689.8745990236639</v>
      </c>
      <c r="AL183" s="159">
        <v>4685.8637191170055</v>
      </c>
      <c r="AM183" s="159">
        <v>4679.4215512712644</v>
      </c>
      <c r="AN183" s="159">
        <v>4669.3240853729912</v>
      </c>
      <c r="AO183" s="159">
        <v>4658.2442300951661</v>
      </c>
      <c r="AP183" s="159">
        <v>4646.7640902385756</v>
      </c>
      <c r="AQ183" s="159">
        <v>4633.9523681042856</v>
      </c>
      <c r="AR183" s="159">
        <v>4618.5822997217329</v>
      </c>
      <c r="AS183" s="159">
        <v>4601.2986876986552</v>
      </c>
      <c r="AT183" s="159">
        <v>4579.2743173757708</v>
      </c>
      <c r="AU183" s="159">
        <v>4557.1315847267533</v>
      </c>
      <c r="AV183" s="159">
        <v>4528.9560667972437</v>
      </c>
      <c r="AW183" s="159">
        <v>4495.953848306066</v>
      </c>
      <c r="AX183" s="159">
        <v>4463.3374819212231</v>
      </c>
      <c r="AY183" s="159">
        <v>4433.8323709911001</v>
      </c>
      <c r="AZ183" s="159">
        <v>4412.8161708184953</v>
      </c>
    </row>
    <row r="184" spans="1:52">
      <c r="A184" s="146" t="s">
        <v>132</v>
      </c>
      <c r="B184" s="147">
        <v>2680.6841849550933</v>
      </c>
      <c r="C184" s="147">
        <v>2467.8285753945202</v>
      </c>
      <c r="D184" s="147">
        <v>2449.0214294386387</v>
      </c>
      <c r="E184" s="147">
        <v>2389.8362155782047</v>
      </c>
      <c r="F184" s="147">
        <v>2394.7139672074354</v>
      </c>
      <c r="G184" s="147">
        <v>2178.7614034613093</v>
      </c>
      <c r="H184" s="147">
        <v>2115.5163195260825</v>
      </c>
      <c r="I184" s="147">
        <v>2261.9494227857308</v>
      </c>
      <c r="J184" s="147">
        <v>2205.3558993199877</v>
      </c>
      <c r="K184" s="147">
        <v>2016.7927937105705</v>
      </c>
      <c r="L184" s="147">
        <v>2036.5584330493082</v>
      </c>
      <c r="M184" s="147">
        <v>1920.9216983222593</v>
      </c>
      <c r="N184" s="147">
        <v>2005.3795741073509</v>
      </c>
      <c r="O184" s="147">
        <v>1803.4734739512448</v>
      </c>
      <c r="P184" s="147">
        <v>1704.5961208286456</v>
      </c>
      <c r="Q184" s="147">
        <v>1602.2788630107145</v>
      </c>
      <c r="R184" s="147">
        <v>1618.5227751730238</v>
      </c>
      <c r="S184" s="147">
        <v>1650.6537195449532</v>
      </c>
      <c r="T184" s="147">
        <v>1674.1182191096709</v>
      </c>
      <c r="U184" s="147">
        <v>1691.149537753126</v>
      </c>
      <c r="V184" s="147">
        <v>1702.8656387529791</v>
      </c>
      <c r="W184" s="147">
        <v>1711.9235181086133</v>
      </c>
      <c r="X184" s="147">
        <v>1717.7353225562283</v>
      </c>
      <c r="Y184" s="147">
        <v>1722.3469689708247</v>
      </c>
      <c r="Z184" s="147">
        <v>1725.0517426464362</v>
      </c>
      <c r="AA184" s="147">
        <v>1727.8544797154987</v>
      </c>
      <c r="AB184" s="147">
        <v>1733.1915295621313</v>
      </c>
      <c r="AC184" s="147">
        <v>1737.2892339738348</v>
      </c>
      <c r="AD184" s="147">
        <v>1737.3403753927528</v>
      </c>
      <c r="AE184" s="147">
        <v>1740.8149086139849</v>
      </c>
      <c r="AF184" s="147">
        <v>1742.5918922324142</v>
      </c>
      <c r="AG184" s="147">
        <v>1728.5902681813482</v>
      </c>
      <c r="AH184" s="147">
        <v>1728.8607957637871</v>
      </c>
      <c r="AI184" s="147">
        <v>1726.669487472916</v>
      </c>
      <c r="AJ184" s="147">
        <v>1725.290462989238</v>
      </c>
      <c r="AK184" s="147">
        <v>1720.7311354400579</v>
      </c>
      <c r="AL184" s="147">
        <v>1716.0782951601052</v>
      </c>
      <c r="AM184" s="147">
        <v>1707.9996090074815</v>
      </c>
      <c r="AN184" s="147">
        <v>1697.109539380459</v>
      </c>
      <c r="AO184" s="147">
        <v>1682.8525056669396</v>
      </c>
      <c r="AP184" s="147">
        <v>1667.2802487756908</v>
      </c>
      <c r="AQ184" s="147">
        <v>1650.9624907093537</v>
      </c>
      <c r="AR184" s="147">
        <v>1635.8496714572143</v>
      </c>
      <c r="AS184" s="147">
        <v>1619.1197733672236</v>
      </c>
      <c r="AT184" s="147">
        <v>1595.7926987322635</v>
      </c>
      <c r="AU184" s="147">
        <v>1577.2263365228066</v>
      </c>
      <c r="AV184" s="147">
        <v>1553.7205626981158</v>
      </c>
      <c r="AW184" s="147">
        <v>1522.0700924787279</v>
      </c>
      <c r="AX184" s="147">
        <v>1490.1095099404067</v>
      </c>
      <c r="AY184" s="147">
        <v>1454.3409166583372</v>
      </c>
      <c r="AZ184" s="147">
        <v>1427.7151564559156</v>
      </c>
    </row>
    <row r="185" spans="1:52">
      <c r="A185" s="146" t="s">
        <v>154</v>
      </c>
      <c r="B185" s="147">
        <v>3233.1793432854297</v>
      </c>
      <c r="C185" s="147">
        <v>3254.1154469449884</v>
      </c>
      <c r="D185" s="147">
        <v>3245.8691316493205</v>
      </c>
      <c r="E185" s="147">
        <v>3155.8402680378581</v>
      </c>
      <c r="F185" s="147">
        <v>2746.9860444680212</v>
      </c>
      <c r="G185" s="147">
        <v>2888.1200703490572</v>
      </c>
      <c r="H185" s="147">
        <v>2625.4613192682127</v>
      </c>
      <c r="I185" s="147">
        <v>2539.2314488164657</v>
      </c>
      <c r="J185" s="147">
        <v>2511.0142162127891</v>
      </c>
      <c r="K185" s="147">
        <v>2580.3488996647834</v>
      </c>
      <c r="L185" s="147">
        <v>2564.2631724965518</v>
      </c>
      <c r="M185" s="147">
        <v>2639.9644546134518</v>
      </c>
      <c r="N185" s="147">
        <v>2654.7901465325872</v>
      </c>
      <c r="O185" s="147">
        <v>2702.609863676204</v>
      </c>
      <c r="P185" s="147">
        <v>2607.6046885144829</v>
      </c>
      <c r="Q185" s="147">
        <v>2709.0707281001251</v>
      </c>
      <c r="R185" s="147">
        <v>2734.8064420849437</v>
      </c>
      <c r="S185" s="147">
        <v>2781.0393744356302</v>
      </c>
      <c r="T185" s="147">
        <v>2813.8110401343392</v>
      </c>
      <c r="U185" s="147">
        <v>2836.9068211081303</v>
      </c>
      <c r="V185" s="147">
        <v>2851.0660235551936</v>
      </c>
      <c r="W185" s="147">
        <v>2864.9992120235561</v>
      </c>
      <c r="X185" s="147">
        <v>2874.2325582512663</v>
      </c>
      <c r="Y185" s="147">
        <v>2883.2193235617938</v>
      </c>
      <c r="Z185" s="147">
        <v>2891.381270355062</v>
      </c>
      <c r="AA185" s="147">
        <v>2899.3699623427874</v>
      </c>
      <c r="AB185" s="147">
        <v>2910.0999725501179</v>
      </c>
      <c r="AC185" s="147">
        <v>2923.524779673789</v>
      </c>
      <c r="AD185" s="147">
        <v>2934.1062132144762</v>
      </c>
      <c r="AE185" s="147">
        <v>2943.6935608664921</v>
      </c>
      <c r="AF185" s="147">
        <v>2951.7723745233006</v>
      </c>
      <c r="AG185" s="147">
        <v>2949.4361430742274</v>
      </c>
      <c r="AH185" s="147">
        <v>2958.5565670064966</v>
      </c>
      <c r="AI185" s="147">
        <v>2964.4744109236649</v>
      </c>
      <c r="AJ185" s="147">
        <v>2967.1510552403774</v>
      </c>
      <c r="AK185" s="147">
        <v>2969.1434635836063</v>
      </c>
      <c r="AL185" s="147">
        <v>2969.7854239569006</v>
      </c>
      <c r="AM185" s="147">
        <v>2971.421942263783</v>
      </c>
      <c r="AN185" s="147">
        <v>2972.2145459925327</v>
      </c>
      <c r="AO185" s="147">
        <v>2975.3917244282266</v>
      </c>
      <c r="AP185" s="147">
        <v>2979.4838414628848</v>
      </c>
      <c r="AQ185" s="147">
        <v>2982.9898773949317</v>
      </c>
      <c r="AR185" s="147">
        <v>2982.7326282645181</v>
      </c>
      <c r="AS185" s="147">
        <v>2982.1789143314313</v>
      </c>
      <c r="AT185" s="147">
        <v>2983.4816186435073</v>
      </c>
      <c r="AU185" s="147">
        <v>2979.9052482039469</v>
      </c>
      <c r="AV185" s="147">
        <v>2975.2355040991279</v>
      </c>
      <c r="AW185" s="147">
        <v>2973.8837558273381</v>
      </c>
      <c r="AX185" s="147">
        <v>2973.2279719808166</v>
      </c>
      <c r="AY185" s="147">
        <v>2979.4914543327627</v>
      </c>
      <c r="AZ185" s="147">
        <v>2985.1010143625799</v>
      </c>
    </row>
    <row r="186" spans="1:52">
      <c r="A186" s="164" t="s">
        <v>117</v>
      </c>
      <c r="B186" s="159">
        <v>542.92070935385539</v>
      </c>
      <c r="C186" s="159">
        <v>599.02806774051066</v>
      </c>
      <c r="D186" s="159">
        <v>623.7477174788088</v>
      </c>
      <c r="E186" s="159">
        <v>639.2539287113716</v>
      </c>
      <c r="F186" s="159">
        <v>677.84047740439905</v>
      </c>
      <c r="G186" s="159">
        <v>697.08441345722906</v>
      </c>
      <c r="H186" s="159">
        <v>713.662829505731</v>
      </c>
      <c r="I186" s="159">
        <v>736.32786717013073</v>
      </c>
      <c r="J186" s="159">
        <v>803.06364154634718</v>
      </c>
      <c r="K186" s="159">
        <v>857.2589580681456</v>
      </c>
      <c r="L186" s="159">
        <v>865.74592053607398</v>
      </c>
      <c r="M186" s="159">
        <v>877.15914052633752</v>
      </c>
      <c r="N186" s="159">
        <v>869.42721617691393</v>
      </c>
      <c r="O186" s="159">
        <v>869.98159999199436</v>
      </c>
      <c r="P186" s="159">
        <v>846.2803148026702</v>
      </c>
      <c r="Q186" s="159">
        <v>850.85415783461542</v>
      </c>
      <c r="R186" s="159">
        <v>848.83085946721803</v>
      </c>
      <c r="S186" s="159">
        <v>879.28126892945784</v>
      </c>
      <c r="T186" s="159">
        <v>907.08262622289624</v>
      </c>
      <c r="U186" s="159">
        <v>936.47591742167049</v>
      </c>
      <c r="V186" s="159">
        <v>965.15359759680882</v>
      </c>
      <c r="W186" s="159">
        <v>992.89052759966808</v>
      </c>
      <c r="X186" s="159">
        <v>1029.4095251837152</v>
      </c>
      <c r="Y186" s="159">
        <v>1062.8774099584853</v>
      </c>
      <c r="Z186" s="159">
        <v>1085.3785514160293</v>
      </c>
      <c r="AA186" s="159">
        <v>1121.8357440362283</v>
      </c>
      <c r="AB186" s="159">
        <v>1165.075403221148</v>
      </c>
      <c r="AC186" s="159">
        <v>1218.1722048480931</v>
      </c>
      <c r="AD186" s="159">
        <v>1260.3704151912179</v>
      </c>
      <c r="AE186" s="159">
        <v>1298.6471897612425</v>
      </c>
      <c r="AF186" s="159">
        <v>1331.0000055546909</v>
      </c>
      <c r="AG186" s="159">
        <v>1361.7318090026627</v>
      </c>
      <c r="AH186" s="159">
        <v>1397.5913015090696</v>
      </c>
      <c r="AI186" s="159">
        <v>1423.9779281224858</v>
      </c>
      <c r="AJ186" s="159">
        <v>1442.9934768275814</v>
      </c>
      <c r="AK186" s="159">
        <v>1462.013746716201</v>
      </c>
      <c r="AL186" s="159">
        <v>1476.3880546124121</v>
      </c>
      <c r="AM186" s="159">
        <v>1489.4878451983261</v>
      </c>
      <c r="AN186" s="159">
        <v>1500.5056084419787</v>
      </c>
      <c r="AO186" s="159">
        <v>1510.5009096288452</v>
      </c>
      <c r="AP186" s="159">
        <v>1519.1988780292904</v>
      </c>
      <c r="AQ186" s="159">
        <v>1527.4357245754065</v>
      </c>
      <c r="AR186" s="159">
        <v>1533.5022630262292</v>
      </c>
      <c r="AS186" s="159">
        <v>1539.0417281543646</v>
      </c>
      <c r="AT186" s="159">
        <v>1543.8666822771477</v>
      </c>
      <c r="AU186" s="159">
        <v>1548.4384932680514</v>
      </c>
      <c r="AV186" s="159">
        <v>1551.6750597588066</v>
      </c>
      <c r="AW186" s="159">
        <v>1553.8886429068407</v>
      </c>
      <c r="AX186" s="159">
        <v>1550.5732495469358</v>
      </c>
      <c r="AY186" s="159">
        <v>1547.7830922914573</v>
      </c>
      <c r="AZ186" s="159">
        <v>1547.6680279890702</v>
      </c>
    </row>
    <row r="187" spans="1:52">
      <c r="A187" s="164" t="s">
        <v>118</v>
      </c>
      <c r="B187" s="159">
        <v>565.46195408289861</v>
      </c>
      <c r="C187" s="159">
        <v>557.46534546678834</v>
      </c>
      <c r="D187" s="159">
        <v>559.33513759153857</v>
      </c>
      <c r="E187" s="159">
        <v>540.91068302317115</v>
      </c>
      <c r="F187" s="159">
        <v>552.23612564787663</v>
      </c>
      <c r="G187" s="159">
        <v>543.12736428657911</v>
      </c>
      <c r="H187" s="159">
        <v>541.89599729266683</v>
      </c>
      <c r="I187" s="159">
        <v>545.44814765651233</v>
      </c>
      <c r="J187" s="159">
        <v>559.60638252517037</v>
      </c>
      <c r="K187" s="159">
        <v>556.51532055499263</v>
      </c>
      <c r="L187" s="159">
        <v>566.44493778568267</v>
      </c>
      <c r="M187" s="159">
        <v>563.40569882307443</v>
      </c>
      <c r="N187" s="159">
        <v>566.63742815017577</v>
      </c>
      <c r="O187" s="159">
        <v>557.39434947565314</v>
      </c>
      <c r="P187" s="159">
        <v>551.06666607946238</v>
      </c>
      <c r="Q187" s="159">
        <v>547.92160063433346</v>
      </c>
      <c r="R187" s="159">
        <v>565.78996294385945</v>
      </c>
      <c r="S187" s="159">
        <v>583.34275957473471</v>
      </c>
      <c r="T187" s="159">
        <v>599.34077762542574</v>
      </c>
      <c r="U187" s="159">
        <v>611.87155362638339</v>
      </c>
      <c r="V187" s="159">
        <v>620.94399269938174</v>
      </c>
      <c r="W187" s="159">
        <v>629.32942800898718</v>
      </c>
      <c r="X187" s="159">
        <v>636.47713166908545</v>
      </c>
      <c r="Y187" s="159">
        <v>643.49399991382506</v>
      </c>
      <c r="Z187" s="159">
        <v>650.5021237917432</v>
      </c>
      <c r="AA187" s="159">
        <v>657.5848313242642</v>
      </c>
      <c r="AB187" s="159">
        <v>664.50002666556122</v>
      </c>
      <c r="AC187" s="159">
        <v>671.37306492800769</v>
      </c>
      <c r="AD187" s="159">
        <v>677.63548604195535</v>
      </c>
      <c r="AE187" s="159">
        <v>683.52558526188943</v>
      </c>
      <c r="AF187" s="159">
        <v>688.83182569714972</v>
      </c>
      <c r="AG187" s="159">
        <v>690.9920290643422</v>
      </c>
      <c r="AH187" s="159">
        <v>696.9445507973669</v>
      </c>
      <c r="AI187" s="159">
        <v>702.27562014830607</v>
      </c>
      <c r="AJ187" s="159">
        <v>707.07661364881596</v>
      </c>
      <c r="AK187" s="159">
        <v>711.63138109708154</v>
      </c>
      <c r="AL187" s="159">
        <v>715.91567645419013</v>
      </c>
      <c r="AM187" s="159">
        <v>720.04368484784595</v>
      </c>
      <c r="AN187" s="159">
        <v>723.92085595891058</v>
      </c>
      <c r="AO187" s="159">
        <v>727.75210497351964</v>
      </c>
      <c r="AP187" s="159">
        <v>731.50377200936305</v>
      </c>
      <c r="AQ187" s="159">
        <v>735.31046450946269</v>
      </c>
      <c r="AR187" s="159">
        <v>738.84293731030925</v>
      </c>
      <c r="AS187" s="159">
        <v>742.31242981667378</v>
      </c>
      <c r="AT187" s="159">
        <v>745.73464868673557</v>
      </c>
      <c r="AU187" s="159">
        <v>749.26089030189121</v>
      </c>
      <c r="AV187" s="159">
        <v>752.91294971843786</v>
      </c>
      <c r="AW187" s="159">
        <v>756.11534054704725</v>
      </c>
      <c r="AX187" s="159">
        <v>759.33826167672282</v>
      </c>
      <c r="AY187" s="159">
        <v>762.7763115919812</v>
      </c>
      <c r="AZ187" s="159">
        <v>766.23832260163272</v>
      </c>
    </row>
    <row r="188" spans="1:52">
      <c r="A188" s="154" t="s">
        <v>78</v>
      </c>
      <c r="B188" s="155">
        <v>2427.9898257755281</v>
      </c>
      <c r="C188" s="155">
        <v>2306.5108318094849</v>
      </c>
      <c r="D188" s="155">
        <v>2309.96865506429</v>
      </c>
      <c r="E188" s="155">
        <v>2299.3481260942517</v>
      </c>
      <c r="F188" s="155">
        <v>2363.3340679562507</v>
      </c>
      <c r="G188" s="155">
        <v>2246.0468250101749</v>
      </c>
      <c r="H188" s="155">
        <v>2229.0109214595777</v>
      </c>
      <c r="I188" s="155">
        <v>2270.9111871865307</v>
      </c>
      <c r="J188" s="155">
        <v>2126.0434934924133</v>
      </c>
      <c r="K188" s="155">
        <v>1824.6081480015064</v>
      </c>
      <c r="L188" s="155">
        <v>1876.4746971961383</v>
      </c>
      <c r="M188" s="155">
        <v>1901.6577721036087</v>
      </c>
      <c r="N188" s="155">
        <v>1814.6559342480659</v>
      </c>
      <c r="O188" s="155">
        <v>1638.7150347988629</v>
      </c>
      <c r="P188" s="155">
        <v>1551.1376017248208</v>
      </c>
      <c r="Q188" s="155">
        <v>1521.9628192259042</v>
      </c>
      <c r="R188" s="155">
        <v>1505.2698689298063</v>
      </c>
      <c r="S188" s="155">
        <v>1553.7085391818587</v>
      </c>
      <c r="T188" s="155">
        <v>1587.991038060246</v>
      </c>
      <c r="U188" s="155">
        <v>1616.0616455695804</v>
      </c>
      <c r="V188" s="155">
        <v>1639.5288942784091</v>
      </c>
      <c r="W188" s="155">
        <v>1662.7586588887177</v>
      </c>
      <c r="X188" s="155">
        <v>1683.4844482245662</v>
      </c>
      <c r="Y188" s="155">
        <v>1699.5909618419782</v>
      </c>
      <c r="Z188" s="155">
        <v>1715.3801364241681</v>
      </c>
      <c r="AA188" s="155">
        <v>1730.6649202451247</v>
      </c>
      <c r="AB188" s="155">
        <v>1746.355436456766</v>
      </c>
      <c r="AC188" s="155">
        <v>1761.5466214649889</v>
      </c>
      <c r="AD188" s="155">
        <v>1777.6161687754575</v>
      </c>
      <c r="AE188" s="155">
        <v>1793.6175810432808</v>
      </c>
      <c r="AF188" s="155">
        <v>1809.5339598805681</v>
      </c>
      <c r="AG188" s="155">
        <v>1811.9613753442095</v>
      </c>
      <c r="AH188" s="155">
        <v>1826.0733917532236</v>
      </c>
      <c r="AI188" s="155">
        <v>1839.4592750265965</v>
      </c>
      <c r="AJ188" s="155">
        <v>1851.2697535000584</v>
      </c>
      <c r="AK188" s="155">
        <v>1863.5126489795266</v>
      </c>
      <c r="AL188" s="155">
        <v>1874.0974021785141</v>
      </c>
      <c r="AM188" s="155">
        <v>1883.4259366571619</v>
      </c>
      <c r="AN188" s="155">
        <v>1892.6999885215823</v>
      </c>
      <c r="AO188" s="155">
        <v>1900.5662204482837</v>
      </c>
      <c r="AP188" s="155">
        <v>1908.340613849376</v>
      </c>
      <c r="AQ188" s="155">
        <v>1917.8668316964747</v>
      </c>
      <c r="AR188" s="155">
        <v>1925.0890721587823</v>
      </c>
      <c r="AS188" s="155">
        <v>1931.2375501657907</v>
      </c>
      <c r="AT188" s="155">
        <v>1938.5049943552031</v>
      </c>
      <c r="AU188" s="155">
        <v>1943.8932295307081</v>
      </c>
      <c r="AV188" s="155">
        <v>1949.2325629371867</v>
      </c>
      <c r="AW188" s="155">
        <v>1949.5073017187203</v>
      </c>
      <c r="AX188" s="155">
        <v>1948.9759468667685</v>
      </c>
      <c r="AY188" s="155">
        <v>1948.7367428483481</v>
      </c>
      <c r="AZ188" s="155">
        <v>1948.1518755623035</v>
      </c>
    </row>
    <row r="189" spans="1:52">
      <c r="A189" s="165" t="s">
        <v>132</v>
      </c>
      <c r="B189" s="147">
        <v>866.70460938242638</v>
      </c>
      <c r="C189" s="147">
        <v>781.54975460547973</v>
      </c>
      <c r="D189" s="147">
        <v>785.5712605613611</v>
      </c>
      <c r="E189" s="147">
        <v>868.0243644217951</v>
      </c>
      <c r="F189" s="147">
        <v>935.96284279256452</v>
      </c>
      <c r="G189" s="147">
        <v>974.43710290477281</v>
      </c>
      <c r="H189" s="147">
        <v>889.8826804739158</v>
      </c>
      <c r="I189" s="147">
        <v>936.87914721426932</v>
      </c>
      <c r="J189" s="147">
        <v>915.47932068001137</v>
      </c>
      <c r="K189" s="147">
        <v>801.91832628942836</v>
      </c>
      <c r="L189" s="147">
        <v>799.30014739455828</v>
      </c>
      <c r="M189" s="147">
        <v>819.81606220757237</v>
      </c>
      <c r="N189" s="147">
        <v>784.30081842065113</v>
      </c>
      <c r="O189" s="147">
        <v>628.52462403052641</v>
      </c>
      <c r="P189" s="147">
        <v>582.97728642095365</v>
      </c>
      <c r="Q189" s="147">
        <v>544.96044039996707</v>
      </c>
      <c r="R189" s="147">
        <v>524.46033278245602</v>
      </c>
      <c r="S189" s="147">
        <v>540.17020222765825</v>
      </c>
      <c r="T189" s="147">
        <v>540.43435281905693</v>
      </c>
      <c r="U189" s="147">
        <v>542.8980396822576</v>
      </c>
      <c r="V189" s="147">
        <v>545.5058340260681</v>
      </c>
      <c r="W189" s="147">
        <v>550.49951357182522</v>
      </c>
      <c r="X189" s="147">
        <v>555.77186429527285</v>
      </c>
      <c r="Y189" s="147">
        <v>561.45412675509181</v>
      </c>
      <c r="Z189" s="147">
        <v>566.94516925784421</v>
      </c>
      <c r="AA189" s="147">
        <v>571.95617142972537</v>
      </c>
      <c r="AB189" s="147">
        <v>577.68283846795407</v>
      </c>
      <c r="AC189" s="147">
        <v>582.38602771129126</v>
      </c>
      <c r="AD189" s="147">
        <v>588.81692862305397</v>
      </c>
      <c r="AE189" s="147">
        <v>595.09071193140198</v>
      </c>
      <c r="AF189" s="147">
        <v>602.10994830446805</v>
      </c>
      <c r="AG189" s="147">
        <v>602.29358762145296</v>
      </c>
      <c r="AH189" s="147">
        <v>606.30051617138656</v>
      </c>
      <c r="AI189" s="147">
        <v>611.96281497278835</v>
      </c>
      <c r="AJ189" s="147">
        <v>615.16768496685961</v>
      </c>
      <c r="AK189" s="147">
        <v>619.96193182522995</v>
      </c>
      <c r="AL189" s="147">
        <v>624.02972025944825</v>
      </c>
      <c r="AM189" s="147">
        <v>625.80066948334843</v>
      </c>
      <c r="AN189" s="147">
        <v>627.45817002257047</v>
      </c>
      <c r="AO189" s="147">
        <v>628.53021540817974</v>
      </c>
      <c r="AP189" s="147">
        <v>629.18972014127792</v>
      </c>
      <c r="AQ189" s="147">
        <v>630.69149194735587</v>
      </c>
      <c r="AR189" s="147">
        <v>631.46012274037685</v>
      </c>
      <c r="AS189" s="147">
        <v>630.37710981713133</v>
      </c>
      <c r="AT189" s="147">
        <v>632.06851140687127</v>
      </c>
      <c r="AU189" s="147">
        <v>630.38128397873015</v>
      </c>
      <c r="AV189" s="147">
        <v>630.27100711603441</v>
      </c>
      <c r="AW189" s="147">
        <v>622.28662647104738</v>
      </c>
      <c r="AX189" s="147">
        <v>612.67279325834249</v>
      </c>
      <c r="AY189" s="147">
        <v>603.76960986237589</v>
      </c>
      <c r="AZ189" s="147">
        <v>594.47759658171412</v>
      </c>
    </row>
    <row r="190" spans="1:52">
      <c r="A190" s="166" t="s">
        <v>154</v>
      </c>
      <c r="B190" s="149">
        <v>1561.2852163931018</v>
      </c>
      <c r="C190" s="149">
        <v>1524.9610772040051</v>
      </c>
      <c r="D190" s="149">
        <v>1524.397394502929</v>
      </c>
      <c r="E190" s="149">
        <v>1431.3237616724566</v>
      </c>
      <c r="F190" s="149">
        <v>1427.3712251636859</v>
      </c>
      <c r="G190" s="149">
        <v>1271.6097221054019</v>
      </c>
      <c r="H190" s="149">
        <v>1339.1282409856617</v>
      </c>
      <c r="I190" s="149">
        <v>1334.0320399722611</v>
      </c>
      <c r="J190" s="149">
        <v>1210.5641728124021</v>
      </c>
      <c r="K190" s="149">
        <v>1022.689821712078</v>
      </c>
      <c r="L190" s="149">
        <v>1077.17454980158</v>
      </c>
      <c r="M190" s="149">
        <v>1081.8417098960363</v>
      </c>
      <c r="N190" s="149">
        <v>1030.3551158274147</v>
      </c>
      <c r="O190" s="149">
        <v>1010.1904107683365</v>
      </c>
      <c r="P190" s="149">
        <v>968.16031530386704</v>
      </c>
      <c r="Q190" s="149">
        <v>977.00237882593729</v>
      </c>
      <c r="R190" s="149">
        <v>980.8095361473504</v>
      </c>
      <c r="S190" s="149">
        <v>1013.5383369542003</v>
      </c>
      <c r="T190" s="149">
        <v>1047.5566852411889</v>
      </c>
      <c r="U190" s="149">
        <v>1073.1636058873228</v>
      </c>
      <c r="V190" s="149">
        <v>1094.0230602523409</v>
      </c>
      <c r="W190" s="149">
        <v>1112.2591453168925</v>
      </c>
      <c r="X190" s="149">
        <v>1127.7125839292933</v>
      </c>
      <c r="Y190" s="149">
        <v>1138.1368350868865</v>
      </c>
      <c r="Z190" s="149">
        <v>1148.434967166324</v>
      </c>
      <c r="AA190" s="149">
        <v>1158.7087488153993</v>
      </c>
      <c r="AB190" s="149">
        <v>1168.672597988812</v>
      </c>
      <c r="AC190" s="149">
        <v>1179.1605937536976</v>
      </c>
      <c r="AD190" s="149">
        <v>1188.7992401524036</v>
      </c>
      <c r="AE190" s="149">
        <v>1198.5268691118788</v>
      </c>
      <c r="AF190" s="149">
        <v>1207.4240115761002</v>
      </c>
      <c r="AG190" s="149">
        <v>1209.6677877227567</v>
      </c>
      <c r="AH190" s="149">
        <v>1219.7728755818371</v>
      </c>
      <c r="AI190" s="149">
        <v>1227.4964600538083</v>
      </c>
      <c r="AJ190" s="149">
        <v>1236.1020685331987</v>
      </c>
      <c r="AK190" s="149">
        <v>1243.5507171542965</v>
      </c>
      <c r="AL190" s="149">
        <v>1250.067681919066</v>
      </c>
      <c r="AM190" s="149">
        <v>1257.6252671738134</v>
      </c>
      <c r="AN190" s="149">
        <v>1265.2418184990117</v>
      </c>
      <c r="AO190" s="149">
        <v>1272.0360050401039</v>
      </c>
      <c r="AP190" s="149">
        <v>1279.150893708098</v>
      </c>
      <c r="AQ190" s="149">
        <v>1287.1753397491188</v>
      </c>
      <c r="AR190" s="149">
        <v>1293.6289494184055</v>
      </c>
      <c r="AS190" s="149">
        <v>1300.8604403486595</v>
      </c>
      <c r="AT190" s="149">
        <v>1306.4364829483318</v>
      </c>
      <c r="AU190" s="149">
        <v>1313.511945551978</v>
      </c>
      <c r="AV190" s="149">
        <v>1318.9615558211524</v>
      </c>
      <c r="AW190" s="149">
        <v>1327.2206752476729</v>
      </c>
      <c r="AX190" s="149">
        <v>1336.3031536084259</v>
      </c>
      <c r="AY190" s="149">
        <v>1344.9671329859723</v>
      </c>
      <c r="AZ190" s="149">
        <v>1353.6742789805894</v>
      </c>
    </row>
    <row r="191" spans="1:52">
      <c r="A191" s="162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</row>
    <row r="192" spans="1:52">
      <c r="A192" s="138" t="s">
        <v>181</v>
      </c>
      <c r="B192" s="139">
        <v>44942.583010291113</v>
      </c>
      <c r="C192" s="139">
        <v>43706.451610000004</v>
      </c>
      <c r="D192" s="139">
        <v>43126.167369999996</v>
      </c>
      <c r="E192" s="139">
        <v>44427.945619999991</v>
      </c>
      <c r="F192" s="139">
        <v>47637.009149999983</v>
      </c>
      <c r="G192" s="139">
        <v>50066.056725579852</v>
      </c>
      <c r="H192" s="139">
        <v>51683.193449999992</v>
      </c>
      <c r="I192" s="139">
        <v>53505.580399999984</v>
      </c>
      <c r="J192" s="139">
        <v>53492.077319999997</v>
      </c>
      <c r="K192" s="139">
        <v>49263.053419999997</v>
      </c>
      <c r="L192" s="139">
        <v>49274.498533417493</v>
      </c>
      <c r="M192" s="139">
        <v>50631.392204519725</v>
      </c>
      <c r="N192" s="139">
        <v>49344.473293432806</v>
      </c>
      <c r="O192" s="139">
        <v>49123.359627995611</v>
      </c>
      <c r="P192" s="139">
        <v>49533.643705461778</v>
      </c>
      <c r="Q192" s="139">
        <v>51313.600808873467</v>
      </c>
      <c r="R192" s="139">
        <v>53981.889712030374</v>
      </c>
      <c r="S192" s="139">
        <v>56413.377192603723</v>
      </c>
      <c r="T192" s="139">
        <v>58307.568086564002</v>
      </c>
      <c r="U192" s="139">
        <v>59950.971872674207</v>
      </c>
      <c r="V192" s="139">
        <v>61366.31871173151</v>
      </c>
      <c r="W192" s="139">
        <v>62730.255913732508</v>
      </c>
      <c r="X192" s="139">
        <v>63962.311131450537</v>
      </c>
      <c r="Y192" s="139">
        <v>65046.764756571611</v>
      </c>
      <c r="Z192" s="139">
        <v>65839.882130385304</v>
      </c>
      <c r="AA192" s="139">
        <v>66713.153090672291</v>
      </c>
      <c r="AB192" s="139">
        <v>67609.558114242143</v>
      </c>
      <c r="AC192" s="139">
        <v>68564.900667021007</v>
      </c>
      <c r="AD192" s="139">
        <v>69559.58488445601</v>
      </c>
      <c r="AE192" s="139">
        <v>70505.35536585674</v>
      </c>
      <c r="AF192" s="139">
        <v>71398.569038096626</v>
      </c>
      <c r="AG192" s="139">
        <v>72308.034536469466</v>
      </c>
      <c r="AH192" s="139">
        <v>73032.883527264974</v>
      </c>
      <c r="AI192" s="139">
        <v>73689.82500253302</v>
      </c>
      <c r="AJ192" s="139">
        <v>74217.088224384992</v>
      </c>
      <c r="AK192" s="139">
        <v>74713.755391010549</v>
      </c>
      <c r="AL192" s="139">
        <v>75250.222734239287</v>
      </c>
      <c r="AM192" s="139">
        <v>75668.562526665512</v>
      </c>
      <c r="AN192" s="139">
        <v>76225.960648111504</v>
      </c>
      <c r="AO192" s="139">
        <v>76614.114679050879</v>
      </c>
      <c r="AP192" s="139">
        <v>77033.995274147441</v>
      </c>
      <c r="AQ192" s="139">
        <v>77518.24785529614</v>
      </c>
      <c r="AR192" s="139">
        <v>77970.337508114535</v>
      </c>
      <c r="AS192" s="139">
        <v>78389.478144738692</v>
      </c>
      <c r="AT192" s="139">
        <v>78744.842671457198</v>
      </c>
      <c r="AU192" s="139">
        <v>79227.959190212772</v>
      </c>
      <c r="AV192" s="139">
        <v>79667.180618558195</v>
      </c>
      <c r="AW192" s="139">
        <v>79882.448724587259</v>
      </c>
      <c r="AX192" s="139">
        <v>80251.355770496273</v>
      </c>
      <c r="AY192" s="139">
        <v>80453.079236246267</v>
      </c>
      <c r="AZ192" s="139">
        <v>80637.866901504254</v>
      </c>
    </row>
    <row r="193" spans="1:52">
      <c r="A193" s="154" t="s">
        <v>112</v>
      </c>
      <c r="B193" s="155">
        <v>42441.835269609677</v>
      </c>
      <c r="C193" s="155">
        <v>41125.860415361181</v>
      </c>
      <c r="D193" s="155">
        <v>40516.773440033903</v>
      </c>
      <c r="E193" s="155">
        <v>41700.440698321618</v>
      </c>
      <c r="F193" s="155">
        <v>44744.362651913834</v>
      </c>
      <c r="G193" s="155">
        <v>47116.062145767763</v>
      </c>
      <c r="H193" s="155">
        <v>48560.965252600014</v>
      </c>
      <c r="I193" s="155">
        <v>50180.142568449475</v>
      </c>
      <c r="J193" s="155">
        <v>50056.9297719065</v>
      </c>
      <c r="K193" s="155">
        <v>46186.826145254352</v>
      </c>
      <c r="L193" s="155">
        <v>45896.412760047315</v>
      </c>
      <c r="M193" s="155">
        <v>47188.223788809526</v>
      </c>
      <c r="N193" s="155">
        <v>45955.179924264274</v>
      </c>
      <c r="O193" s="155">
        <v>45690.487057232771</v>
      </c>
      <c r="P193" s="155">
        <v>46169.562363821555</v>
      </c>
      <c r="Q193" s="155">
        <v>47786.545244531197</v>
      </c>
      <c r="R193" s="155">
        <v>50315.549871226962</v>
      </c>
      <c r="S193" s="155">
        <v>52567.735661243525</v>
      </c>
      <c r="T193" s="155">
        <v>54277.453556463421</v>
      </c>
      <c r="U193" s="155">
        <v>55749.792949727154</v>
      </c>
      <c r="V193" s="155">
        <v>57002.522015136972</v>
      </c>
      <c r="W193" s="155">
        <v>58211.68225665424</v>
      </c>
      <c r="X193" s="155">
        <v>59297.515730751475</v>
      </c>
      <c r="Y193" s="155">
        <v>60251.011175828324</v>
      </c>
      <c r="Z193" s="155">
        <v>60949.456409233593</v>
      </c>
      <c r="AA193" s="155">
        <v>61727.306183666617</v>
      </c>
      <c r="AB193" s="155">
        <v>62511.638024287822</v>
      </c>
      <c r="AC193" s="155">
        <v>63339.314938087511</v>
      </c>
      <c r="AD193" s="155">
        <v>64205.977042414859</v>
      </c>
      <c r="AE193" s="155">
        <v>65024.046761476064</v>
      </c>
      <c r="AF193" s="155">
        <v>65800.141272944908</v>
      </c>
      <c r="AG193" s="155">
        <v>66578.599264492426</v>
      </c>
      <c r="AH193" s="155">
        <v>67190.36730581375</v>
      </c>
      <c r="AI193" s="155">
        <v>67744.983523333911</v>
      </c>
      <c r="AJ193" s="155">
        <v>68184.913166866376</v>
      </c>
      <c r="AK193" s="155">
        <v>68600.649414804968</v>
      </c>
      <c r="AL193" s="155">
        <v>69051.748236791944</v>
      </c>
      <c r="AM193" s="155">
        <v>69388.705422581857</v>
      </c>
      <c r="AN193" s="155">
        <v>69858.771004989263</v>
      </c>
      <c r="AO193" s="155">
        <v>70148.699885063281</v>
      </c>
      <c r="AP193" s="155">
        <v>70461.434810814564</v>
      </c>
      <c r="AQ193" s="155">
        <v>70821.578011922946</v>
      </c>
      <c r="AR193" s="155">
        <v>71148.995479947305</v>
      </c>
      <c r="AS193" s="155">
        <v>71449.260159446276</v>
      </c>
      <c r="AT193" s="155">
        <v>71690.490122290677</v>
      </c>
      <c r="AU193" s="155">
        <v>72044.598705584998</v>
      </c>
      <c r="AV193" s="155">
        <v>72350.467150708515</v>
      </c>
      <c r="AW193" s="155">
        <v>72464.410785960456</v>
      </c>
      <c r="AX193" s="155">
        <v>72713.529533242836</v>
      </c>
      <c r="AY193" s="155">
        <v>72818.850510757213</v>
      </c>
      <c r="AZ193" s="155">
        <v>72912.629987544497</v>
      </c>
    </row>
    <row r="194" spans="1:52">
      <c r="A194" s="164" t="s">
        <v>120</v>
      </c>
      <c r="B194" s="159">
        <v>7467.4311030864001</v>
      </c>
      <c r="C194" s="159">
        <v>7202.53881</v>
      </c>
      <c r="D194" s="159">
        <v>7075.9241000000002</v>
      </c>
      <c r="E194" s="159">
        <v>7345.6093499999997</v>
      </c>
      <c r="F194" s="159">
        <v>7444.0965999999989</v>
      </c>
      <c r="G194" s="159">
        <v>7709.9328270269907</v>
      </c>
      <c r="H194" s="159">
        <v>7852.2257999999993</v>
      </c>
      <c r="I194" s="159">
        <v>8017.0406799999982</v>
      </c>
      <c r="J194" s="159">
        <v>7870.9934699999949</v>
      </c>
      <c r="K194" s="159">
        <v>7183.3091100000001</v>
      </c>
      <c r="L194" s="159">
        <v>7577.970174477874</v>
      </c>
      <c r="M194" s="159">
        <v>7331.5310637230641</v>
      </c>
      <c r="N194" s="159">
        <v>6883.1784886727582</v>
      </c>
      <c r="O194" s="159">
        <v>6522.4798627233895</v>
      </c>
      <c r="P194" s="159">
        <v>6541.2126553370445</v>
      </c>
      <c r="Q194" s="159">
        <v>6786.2375882900124</v>
      </c>
      <c r="R194" s="159">
        <v>7139.2666280728126</v>
      </c>
      <c r="S194" s="159">
        <v>7353.5075168045141</v>
      </c>
      <c r="T194" s="159">
        <v>7471.9134877850211</v>
      </c>
      <c r="U194" s="159">
        <v>7561.7336729756998</v>
      </c>
      <c r="V194" s="159">
        <v>7625.5507536254972</v>
      </c>
      <c r="W194" s="159">
        <v>7686.1964771826961</v>
      </c>
      <c r="X194" s="159">
        <v>7735.0193091088549</v>
      </c>
      <c r="Y194" s="159">
        <v>7760.1151583203018</v>
      </c>
      <c r="Z194" s="159">
        <v>7806.9076956468343</v>
      </c>
      <c r="AA194" s="159">
        <v>7867.7561170910903</v>
      </c>
      <c r="AB194" s="159">
        <v>7911.6593999259931</v>
      </c>
      <c r="AC194" s="159">
        <v>7947.0240850429027</v>
      </c>
      <c r="AD194" s="159">
        <v>8003.1265046428107</v>
      </c>
      <c r="AE194" s="159">
        <v>8063.7087471953155</v>
      </c>
      <c r="AF194" s="159">
        <v>8127.1618892086608</v>
      </c>
      <c r="AG194" s="159">
        <v>8189.7304700814675</v>
      </c>
      <c r="AH194" s="159">
        <v>8239.9228298404323</v>
      </c>
      <c r="AI194" s="159">
        <v>8298.1599669330226</v>
      </c>
      <c r="AJ194" s="159">
        <v>8345.987805215922</v>
      </c>
      <c r="AK194" s="159">
        <v>8391.2674819338135</v>
      </c>
      <c r="AL194" s="159">
        <v>8442.7741455693031</v>
      </c>
      <c r="AM194" s="159">
        <v>8482.4527226144273</v>
      </c>
      <c r="AN194" s="159">
        <v>8545.4645712980146</v>
      </c>
      <c r="AO194" s="159">
        <v>8577.2017130369513</v>
      </c>
      <c r="AP194" s="159">
        <v>8613.4899988982415</v>
      </c>
      <c r="AQ194" s="159">
        <v>8656.3668322951562</v>
      </c>
      <c r="AR194" s="159">
        <v>8689.9448506116332</v>
      </c>
      <c r="AS194" s="159">
        <v>8719.0317364258317</v>
      </c>
      <c r="AT194" s="159">
        <v>8738.0147552095495</v>
      </c>
      <c r="AU194" s="159">
        <v>8759.4759528919312</v>
      </c>
      <c r="AV194" s="159">
        <v>8773.5031449875642</v>
      </c>
      <c r="AW194" s="159">
        <v>8762.2603747521807</v>
      </c>
      <c r="AX194" s="159">
        <v>8757.4760712498501</v>
      </c>
      <c r="AY194" s="159">
        <v>8735.5525513717548</v>
      </c>
      <c r="AZ194" s="159">
        <v>8707.0671528008897</v>
      </c>
    </row>
    <row r="195" spans="1:52">
      <c r="A195" s="146" t="s">
        <v>156</v>
      </c>
      <c r="B195" s="147">
        <v>7467.4311030864001</v>
      </c>
      <c r="C195" s="147">
        <v>7202.53881</v>
      </c>
      <c r="D195" s="147">
        <v>7075.9241000000002</v>
      </c>
      <c r="E195" s="147">
        <v>7345.6093499999997</v>
      </c>
      <c r="F195" s="147">
        <v>7444.0965999999989</v>
      </c>
      <c r="G195" s="147">
        <v>7709.9328270269907</v>
      </c>
      <c r="H195" s="147">
        <v>7852.2257999999993</v>
      </c>
      <c r="I195" s="147">
        <v>8017.0406799999982</v>
      </c>
      <c r="J195" s="147">
        <v>7870.9934699999949</v>
      </c>
      <c r="K195" s="147">
        <v>7183.3091100000001</v>
      </c>
      <c r="L195" s="147">
        <v>7577.970174477874</v>
      </c>
      <c r="M195" s="147">
        <v>7331.5310637230641</v>
      </c>
      <c r="N195" s="147">
        <v>6883.1784886727582</v>
      </c>
      <c r="O195" s="147">
        <v>6522.4798627233895</v>
      </c>
      <c r="P195" s="147">
        <v>6541.2126553370445</v>
      </c>
      <c r="Q195" s="147">
        <v>6786.2375882900124</v>
      </c>
      <c r="R195" s="147">
        <v>7139.266591863834</v>
      </c>
      <c r="S195" s="147">
        <v>7353.5074080644699</v>
      </c>
      <c r="T195" s="147">
        <v>7471.9131515193549</v>
      </c>
      <c r="U195" s="147">
        <v>7561.7328713515853</v>
      </c>
      <c r="V195" s="147">
        <v>7625.5491905305498</v>
      </c>
      <c r="W195" s="147">
        <v>7686.1937596890193</v>
      </c>
      <c r="X195" s="147">
        <v>7735.0145130179435</v>
      </c>
      <c r="Y195" s="147">
        <v>7760.1071518604895</v>
      </c>
      <c r="Z195" s="147">
        <v>7806.8944410813983</v>
      </c>
      <c r="AA195" s="147">
        <v>7867.7342087583393</v>
      </c>
      <c r="AB195" s="147">
        <v>7911.6250235009375</v>
      </c>
      <c r="AC195" s="147">
        <v>7946.9728335355312</v>
      </c>
      <c r="AD195" s="147">
        <v>8003.0448227239849</v>
      </c>
      <c r="AE195" s="147">
        <v>8063.578309335313</v>
      </c>
      <c r="AF195" s="147">
        <v>8126.950800285631</v>
      </c>
      <c r="AG195" s="147">
        <v>8189.3976455678967</v>
      </c>
      <c r="AH195" s="147">
        <v>8239.3693053057323</v>
      </c>
      <c r="AI195" s="147">
        <v>8297.1985418579407</v>
      </c>
      <c r="AJ195" s="147">
        <v>8344.3957547057089</v>
      </c>
      <c r="AK195" s="147">
        <v>8388.6073614471698</v>
      </c>
      <c r="AL195" s="147">
        <v>8438.4326889010099</v>
      </c>
      <c r="AM195" s="147">
        <v>8475.4169566116889</v>
      </c>
      <c r="AN195" s="147">
        <v>8532.9269291545497</v>
      </c>
      <c r="AO195" s="147">
        <v>8558.41908812574</v>
      </c>
      <c r="AP195" s="147">
        <v>8585.093052074928</v>
      </c>
      <c r="AQ195" s="147">
        <v>8615.2967611168569</v>
      </c>
      <c r="AR195" s="147">
        <v>8631.4775153618866</v>
      </c>
      <c r="AS195" s="147">
        <v>8635.4865778269759</v>
      </c>
      <c r="AT195" s="147">
        <v>8621.2482200534778</v>
      </c>
      <c r="AU195" s="147">
        <v>8596.9087637216671</v>
      </c>
      <c r="AV195" s="147">
        <v>8555.0862478010404</v>
      </c>
      <c r="AW195" s="147">
        <v>8474.7379497055372</v>
      </c>
      <c r="AX195" s="147">
        <v>8383.6669611188427</v>
      </c>
      <c r="AY195" s="147">
        <v>8263.2745480498907</v>
      </c>
      <c r="AZ195" s="147">
        <v>8127.0679702194784</v>
      </c>
    </row>
    <row r="196" spans="1:52">
      <c r="A196" s="146" t="s">
        <v>157</v>
      </c>
      <c r="B196" s="147">
        <v>0</v>
      </c>
      <c r="C196" s="147">
        <v>0</v>
      </c>
      <c r="D196" s="147">
        <v>0</v>
      </c>
      <c r="E196" s="147">
        <v>0</v>
      </c>
      <c r="F196" s="147">
        <v>0</v>
      </c>
      <c r="G196" s="147">
        <v>0</v>
      </c>
      <c r="H196" s="147">
        <v>0</v>
      </c>
      <c r="I196" s="147">
        <v>0</v>
      </c>
      <c r="J196" s="147">
        <v>0</v>
      </c>
      <c r="K196" s="147">
        <v>0</v>
      </c>
      <c r="L196" s="147">
        <v>0</v>
      </c>
      <c r="M196" s="147">
        <v>0</v>
      </c>
      <c r="N196" s="147">
        <v>0</v>
      </c>
      <c r="O196" s="147">
        <v>0</v>
      </c>
      <c r="P196" s="147">
        <v>0</v>
      </c>
      <c r="Q196" s="147">
        <v>0</v>
      </c>
      <c r="R196" s="147">
        <v>3.6208978719705238E-5</v>
      </c>
      <c r="S196" s="147">
        <v>1.0874004443661801E-4</v>
      </c>
      <c r="T196" s="147">
        <v>3.362656661150316E-4</v>
      </c>
      <c r="U196" s="147">
        <v>8.0162411491884649E-4</v>
      </c>
      <c r="V196" s="147">
        <v>1.5630949476176785E-3</v>
      </c>
      <c r="W196" s="147">
        <v>2.7174936771471006E-3</v>
      </c>
      <c r="X196" s="147">
        <v>4.796090911537953E-3</v>
      </c>
      <c r="Y196" s="147">
        <v>8.0064598128023121E-3</v>
      </c>
      <c r="Z196" s="147">
        <v>1.325456543580535E-2</v>
      </c>
      <c r="AA196" s="147">
        <v>2.1908332750972304E-2</v>
      </c>
      <c r="AB196" s="147">
        <v>3.4376425055708072E-2</v>
      </c>
      <c r="AC196" s="147">
        <v>5.1251507371466887E-2</v>
      </c>
      <c r="AD196" s="147">
        <v>8.168191882538807E-2</v>
      </c>
      <c r="AE196" s="147">
        <v>0.13043786000295202</v>
      </c>
      <c r="AF196" s="147">
        <v>0.21108892302966273</v>
      </c>
      <c r="AG196" s="147">
        <v>0.33282451357044335</v>
      </c>
      <c r="AH196" s="147">
        <v>0.55352453469921192</v>
      </c>
      <c r="AI196" s="147">
        <v>0.96142507508105224</v>
      </c>
      <c r="AJ196" s="147">
        <v>1.5920505102133506</v>
      </c>
      <c r="AK196" s="147">
        <v>2.6601204866431187</v>
      </c>
      <c r="AL196" s="147">
        <v>4.341456668292774</v>
      </c>
      <c r="AM196" s="147">
        <v>7.0357660027375823</v>
      </c>
      <c r="AN196" s="147">
        <v>12.537642143464149</v>
      </c>
      <c r="AO196" s="147">
        <v>18.782624911211098</v>
      </c>
      <c r="AP196" s="147">
        <v>28.396946823314256</v>
      </c>
      <c r="AQ196" s="147">
        <v>41.070071178299123</v>
      </c>
      <c r="AR196" s="147">
        <v>58.46733524974659</v>
      </c>
      <c r="AS196" s="147">
        <v>83.545158598855977</v>
      </c>
      <c r="AT196" s="147">
        <v>116.7665351560718</v>
      </c>
      <c r="AU196" s="147">
        <v>162.5671891702637</v>
      </c>
      <c r="AV196" s="147">
        <v>218.41689718652404</v>
      </c>
      <c r="AW196" s="147">
        <v>287.52242504664309</v>
      </c>
      <c r="AX196" s="147">
        <v>373.80911013100649</v>
      </c>
      <c r="AY196" s="147">
        <v>472.27800332186365</v>
      </c>
      <c r="AZ196" s="147">
        <v>579.99918258141201</v>
      </c>
    </row>
    <row r="197" spans="1:52">
      <c r="A197" s="146" t="s">
        <v>158</v>
      </c>
      <c r="B197" s="147">
        <v>0</v>
      </c>
      <c r="C197" s="147">
        <v>0</v>
      </c>
      <c r="D197" s="147">
        <v>0</v>
      </c>
      <c r="E197" s="147">
        <v>0</v>
      </c>
      <c r="F197" s="147">
        <v>0</v>
      </c>
      <c r="G197" s="147">
        <v>0</v>
      </c>
      <c r="H197" s="147">
        <v>0</v>
      </c>
      <c r="I197" s="147">
        <v>0</v>
      </c>
      <c r="J197" s="147">
        <v>0</v>
      </c>
      <c r="K197" s="147">
        <v>0</v>
      </c>
      <c r="L197" s="147">
        <v>0</v>
      </c>
      <c r="M197" s="147">
        <v>0</v>
      </c>
      <c r="N197" s="147">
        <v>0</v>
      </c>
      <c r="O197" s="147">
        <v>0</v>
      </c>
      <c r="P197" s="147">
        <v>0</v>
      </c>
      <c r="Q197" s="147">
        <v>0</v>
      </c>
      <c r="R197" s="147">
        <v>0</v>
      </c>
      <c r="S197" s="147">
        <v>0</v>
      </c>
      <c r="T197" s="147">
        <v>0</v>
      </c>
      <c r="U197" s="147">
        <v>0</v>
      </c>
      <c r="V197" s="147">
        <v>0</v>
      </c>
      <c r="W197" s="147">
        <v>0</v>
      </c>
      <c r="X197" s="147">
        <v>0</v>
      </c>
      <c r="Y197" s="147">
        <v>0</v>
      </c>
      <c r="Z197" s="147">
        <v>0</v>
      </c>
      <c r="AA197" s="147">
        <v>0</v>
      </c>
      <c r="AB197" s="147">
        <v>0</v>
      </c>
      <c r="AC197" s="147">
        <v>0</v>
      </c>
      <c r="AD197" s="147">
        <v>0</v>
      </c>
      <c r="AE197" s="147">
        <v>0</v>
      </c>
      <c r="AF197" s="147">
        <v>0</v>
      </c>
      <c r="AG197" s="147">
        <v>0</v>
      </c>
      <c r="AH197" s="147">
        <v>0</v>
      </c>
      <c r="AI197" s="147">
        <v>0</v>
      </c>
      <c r="AJ197" s="147">
        <v>0</v>
      </c>
      <c r="AK197" s="147">
        <v>0</v>
      </c>
      <c r="AL197" s="147">
        <v>0</v>
      </c>
      <c r="AM197" s="147">
        <v>0</v>
      </c>
      <c r="AN197" s="147">
        <v>0</v>
      </c>
      <c r="AO197" s="147">
        <v>0</v>
      </c>
      <c r="AP197" s="147">
        <v>0</v>
      </c>
      <c r="AQ197" s="147">
        <v>0</v>
      </c>
      <c r="AR197" s="147">
        <v>0</v>
      </c>
      <c r="AS197" s="147">
        <v>0</v>
      </c>
      <c r="AT197" s="147">
        <v>0</v>
      </c>
      <c r="AU197" s="147">
        <v>0</v>
      </c>
      <c r="AV197" s="147">
        <v>0</v>
      </c>
      <c r="AW197" s="147">
        <v>0</v>
      </c>
      <c r="AX197" s="147">
        <v>0</v>
      </c>
      <c r="AY197" s="147">
        <v>0</v>
      </c>
      <c r="AZ197" s="147">
        <v>0</v>
      </c>
    </row>
    <row r="198" spans="1:52">
      <c r="A198" s="146" t="s">
        <v>159</v>
      </c>
      <c r="B198" s="147">
        <v>0</v>
      </c>
      <c r="C198" s="147">
        <v>0</v>
      </c>
      <c r="D198" s="147">
        <v>0</v>
      </c>
      <c r="E198" s="147">
        <v>0</v>
      </c>
      <c r="F198" s="147">
        <v>0</v>
      </c>
      <c r="G198" s="147">
        <v>0</v>
      </c>
      <c r="H198" s="147">
        <v>0</v>
      </c>
      <c r="I198" s="147">
        <v>0</v>
      </c>
      <c r="J198" s="147">
        <v>0</v>
      </c>
      <c r="K198" s="147">
        <v>0</v>
      </c>
      <c r="L198" s="147">
        <v>0</v>
      </c>
      <c r="M198" s="147">
        <v>0</v>
      </c>
      <c r="N198" s="147">
        <v>0</v>
      </c>
      <c r="O198" s="147">
        <v>0</v>
      </c>
      <c r="P198" s="147">
        <v>0</v>
      </c>
      <c r="Q198" s="147">
        <v>0</v>
      </c>
      <c r="R198" s="147">
        <v>0</v>
      </c>
      <c r="S198" s="147">
        <v>0</v>
      </c>
      <c r="T198" s="147">
        <v>0</v>
      </c>
      <c r="U198" s="147">
        <v>0</v>
      </c>
      <c r="V198" s="147">
        <v>0</v>
      </c>
      <c r="W198" s="147">
        <v>0</v>
      </c>
      <c r="X198" s="147">
        <v>0</v>
      </c>
      <c r="Y198" s="147">
        <v>0</v>
      </c>
      <c r="Z198" s="147">
        <v>0</v>
      </c>
      <c r="AA198" s="147">
        <v>0</v>
      </c>
      <c r="AB198" s="147">
        <v>0</v>
      </c>
      <c r="AC198" s="147">
        <v>0</v>
      </c>
      <c r="AD198" s="147">
        <v>0</v>
      </c>
      <c r="AE198" s="147">
        <v>0</v>
      </c>
      <c r="AF198" s="147">
        <v>0</v>
      </c>
      <c r="AG198" s="147">
        <v>0</v>
      </c>
      <c r="AH198" s="147">
        <v>0</v>
      </c>
      <c r="AI198" s="147">
        <v>0</v>
      </c>
      <c r="AJ198" s="147">
        <v>0</v>
      </c>
      <c r="AK198" s="147">
        <v>0</v>
      </c>
      <c r="AL198" s="147">
        <v>0</v>
      </c>
      <c r="AM198" s="147">
        <v>0</v>
      </c>
      <c r="AN198" s="147">
        <v>0</v>
      </c>
      <c r="AO198" s="147">
        <v>0</v>
      </c>
      <c r="AP198" s="147">
        <v>0</v>
      </c>
      <c r="AQ198" s="147">
        <v>0</v>
      </c>
      <c r="AR198" s="147">
        <v>0</v>
      </c>
      <c r="AS198" s="147">
        <v>0</v>
      </c>
      <c r="AT198" s="147">
        <v>0</v>
      </c>
      <c r="AU198" s="147">
        <v>0</v>
      </c>
      <c r="AV198" s="147">
        <v>0</v>
      </c>
      <c r="AW198" s="147">
        <v>0</v>
      </c>
      <c r="AX198" s="147">
        <v>0</v>
      </c>
      <c r="AY198" s="147">
        <v>0</v>
      </c>
      <c r="AZ198" s="147">
        <v>0</v>
      </c>
    </row>
    <row r="199" spans="1:52">
      <c r="A199" s="164" t="s">
        <v>121</v>
      </c>
      <c r="B199" s="159">
        <v>16481.774006908778</v>
      </c>
      <c r="C199" s="159">
        <v>17028.070266407904</v>
      </c>
      <c r="D199" s="159">
        <v>16683.303044355434</v>
      </c>
      <c r="E199" s="159">
        <v>17429.722455431373</v>
      </c>
      <c r="F199" s="159">
        <v>18271.229276213933</v>
      </c>
      <c r="G199" s="159">
        <v>19067.597010950358</v>
      </c>
      <c r="H199" s="159">
        <v>19597.028366239167</v>
      </c>
      <c r="I199" s="159">
        <v>20159.965277227999</v>
      </c>
      <c r="J199" s="159">
        <v>19623.746910194615</v>
      </c>
      <c r="K199" s="159">
        <v>17767.689690273852</v>
      </c>
      <c r="L199" s="159">
        <v>17783.262724281703</v>
      </c>
      <c r="M199" s="159">
        <v>19168.136114906567</v>
      </c>
      <c r="N199" s="159">
        <v>18646.622749545972</v>
      </c>
      <c r="O199" s="159">
        <v>18517.97885412534</v>
      </c>
      <c r="P199" s="159">
        <v>18748.116912621568</v>
      </c>
      <c r="Q199" s="159">
        <v>19530.053442128719</v>
      </c>
      <c r="R199" s="159">
        <v>21163.391881746047</v>
      </c>
      <c r="S199" s="159">
        <v>22193.816030326125</v>
      </c>
      <c r="T199" s="159">
        <v>22867.693360760197</v>
      </c>
      <c r="U199" s="159">
        <v>23431.245514330265</v>
      </c>
      <c r="V199" s="159">
        <v>23889.534858102445</v>
      </c>
      <c r="W199" s="159">
        <v>24359.839484950109</v>
      </c>
      <c r="X199" s="159">
        <v>24756.208583282307</v>
      </c>
      <c r="Y199" s="159">
        <v>25097.942550796364</v>
      </c>
      <c r="Z199" s="159">
        <v>25426.610359379581</v>
      </c>
      <c r="AA199" s="159">
        <v>25794.697780672592</v>
      </c>
      <c r="AB199" s="159">
        <v>26143.59223167488</v>
      </c>
      <c r="AC199" s="159">
        <v>26510.452547831508</v>
      </c>
      <c r="AD199" s="159">
        <v>26880.636267386857</v>
      </c>
      <c r="AE199" s="159">
        <v>27238.562518086605</v>
      </c>
      <c r="AF199" s="159">
        <v>27557.830005497788</v>
      </c>
      <c r="AG199" s="159">
        <v>27878.21506481976</v>
      </c>
      <c r="AH199" s="159">
        <v>28116.098527758772</v>
      </c>
      <c r="AI199" s="159">
        <v>28318.420986934998</v>
      </c>
      <c r="AJ199" s="159">
        <v>28464.90445417527</v>
      </c>
      <c r="AK199" s="159">
        <v>28594.294818270413</v>
      </c>
      <c r="AL199" s="159">
        <v>28756.977884115509</v>
      </c>
      <c r="AM199" s="159">
        <v>28847.971075420541</v>
      </c>
      <c r="AN199" s="159">
        <v>28998.609038913946</v>
      </c>
      <c r="AO199" s="159">
        <v>29087.792941999316</v>
      </c>
      <c r="AP199" s="159">
        <v>29178.360732763009</v>
      </c>
      <c r="AQ199" s="159">
        <v>29291.197941486174</v>
      </c>
      <c r="AR199" s="159">
        <v>29399.992359689575</v>
      </c>
      <c r="AS199" s="159">
        <v>29502.163690959413</v>
      </c>
      <c r="AT199" s="159">
        <v>29603.339980886802</v>
      </c>
      <c r="AU199" s="159">
        <v>29752.95161662704</v>
      </c>
      <c r="AV199" s="159">
        <v>29887.902110303148</v>
      </c>
      <c r="AW199" s="159">
        <v>29967.41289970676</v>
      </c>
      <c r="AX199" s="159">
        <v>30092.377913546203</v>
      </c>
      <c r="AY199" s="159">
        <v>30158.909532957834</v>
      </c>
      <c r="AZ199" s="159">
        <v>30219.401624529688</v>
      </c>
    </row>
    <row r="200" spans="1:52">
      <c r="A200" s="146" t="s">
        <v>156</v>
      </c>
      <c r="B200" s="147">
        <v>16481.774006908778</v>
      </c>
      <c r="C200" s="147">
        <v>17028.070266407904</v>
      </c>
      <c r="D200" s="147">
        <v>16683.303044355434</v>
      </c>
      <c r="E200" s="147">
        <v>17429.722455431373</v>
      </c>
      <c r="F200" s="147">
        <v>18271.229276213933</v>
      </c>
      <c r="G200" s="147">
        <v>19067.597010950358</v>
      </c>
      <c r="H200" s="147">
        <v>19597.028366239167</v>
      </c>
      <c r="I200" s="147">
        <v>20159.965277227999</v>
      </c>
      <c r="J200" s="147">
        <v>19623.746910194615</v>
      </c>
      <c r="K200" s="147">
        <v>17767.689690273852</v>
      </c>
      <c r="L200" s="147">
        <v>17783.262724281703</v>
      </c>
      <c r="M200" s="147">
        <v>19168.136114906567</v>
      </c>
      <c r="N200" s="147">
        <v>18646.622749545972</v>
      </c>
      <c r="O200" s="147">
        <v>18517.97885412534</v>
      </c>
      <c r="P200" s="147">
        <v>18748.116912621568</v>
      </c>
      <c r="Q200" s="147">
        <v>19530.053442128719</v>
      </c>
      <c r="R200" s="147">
        <v>21163.391881746047</v>
      </c>
      <c r="S200" s="147">
        <v>22193.816030326125</v>
      </c>
      <c r="T200" s="147">
        <v>22867.693360760197</v>
      </c>
      <c r="U200" s="147">
        <v>23431.245514330265</v>
      </c>
      <c r="V200" s="147">
        <v>23889.534858102445</v>
      </c>
      <c r="W200" s="147">
        <v>24359.839484950109</v>
      </c>
      <c r="X200" s="147">
        <v>24756.208583282307</v>
      </c>
      <c r="Y200" s="147">
        <v>25097.942550796364</v>
      </c>
      <c r="Z200" s="147">
        <v>25426.610359379581</v>
      </c>
      <c r="AA200" s="147">
        <v>25794.697780672592</v>
      </c>
      <c r="AB200" s="147">
        <v>26143.59223167488</v>
      </c>
      <c r="AC200" s="147">
        <v>26510.452547831501</v>
      </c>
      <c r="AD200" s="147">
        <v>26880.63626738681</v>
      </c>
      <c r="AE200" s="147">
        <v>27238.562518086299</v>
      </c>
      <c r="AF200" s="147">
        <v>27557.830005495751</v>
      </c>
      <c r="AG200" s="147">
        <v>27878.215064806438</v>
      </c>
      <c r="AH200" s="147">
        <v>28116.098527674272</v>
      </c>
      <c r="AI200" s="147">
        <v>28318.420986430559</v>
      </c>
      <c r="AJ200" s="147">
        <v>28464.904451205657</v>
      </c>
      <c r="AK200" s="147">
        <v>28594.294801784665</v>
      </c>
      <c r="AL200" s="147">
        <v>28756.977798015934</v>
      </c>
      <c r="AM200" s="147">
        <v>28847.970619487012</v>
      </c>
      <c r="AN200" s="147">
        <v>28998.60651613657</v>
      </c>
      <c r="AO200" s="147">
        <v>29087.783116571576</v>
      </c>
      <c r="AP200" s="147">
        <v>29178.323115190753</v>
      </c>
      <c r="AQ200" s="147">
        <v>29291.057187809376</v>
      </c>
      <c r="AR200" s="147">
        <v>29399.5113983273</v>
      </c>
      <c r="AS200" s="147">
        <v>29500.67222645018</v>
      </c>
      <c r="AT200" s="147">
        <v>29599.140958330332</v>
      </c>
      <c r="AU200" s="147">
        <v>29742.014603219723</v>
      </c>
      <c r="AV200" s="147">
        <v>29862.520267326701</v>
      </c>
      <c r="AW200" s="147">
        <v>29912.65024146772</v>
      </c>
      <c r="AX200" s="147">
        <v>29984.762514470316</v>
      </c>
      <c r="AY200" s="147">
        <v>29959.635885287506</v>
      </c>
      <c r="AZ200" s="147">
        <v>29881.701417764823</v>
      </c>
    </row>
    <row r="201" spans="1:52">
      <c r="A201" s="146" t="s">
        <v>157</v>
      </c>
      <c r="B201" s="147">
        <v>0</v>
      </c>
      <c r="C201" s="147">
        <v>0</v>
      </c>
      <c r="D201" s="147">
        <v>0</v>
      </c>
      <c r="E201" s="147">
        <v>0</v>
      </c>
      <c r="F201" s="147">
        <v>0</v>
      </c>
      <c r="G201" s="147">
        <v>0</v>
      </c>
      <c r="H201" s="147">
        <v>0</v>
      </c>
      <c r="I201" s="147">
        <v>0</v>
      </c>
      <c r="J201" s="147">
        <v>0</v>
      </c>
      <c r="K201" s="147">
        <v>0</v>
      </c>
      <c r="L201" s="147">
        <v>0</v>
      </c>
      <c r="M201" s="147">
        <v>0</v>
      </c>
      <c r="N201" s="147">
        <v>0</v>
      </c>
      <c r="O201" s="147">
        <v>0</v>
      </c>
      <c r="P201" s="147">
        <v>0</v>
      </c>
      <c r="Q201" s="147">
        <v>0</v>
      </c>
      <c r="R201" s="147">
        <v>3.2200984745056408E-21</v>
      </c>
      <c r="S201" s="147">
        <v>1.8085324672248668E-20</v>
      </c>
      <c r="T201" s="147">
        <v>1.3998993461852618E-19</v>
      </c>
      <c r="U201" s="147">
        <v>1.0434281135022161E-18</v>
      </c>
      <c r="V201" s="147">
        <v>7.382156838911853E-18</v>
      </c>
      <c r="W201" s="147">
        <v>5.2051515426989634E-17</v>
      </c>
      <c r="X201" s="147">
        <v>3.9272403647496801E-16</v>
      </c>
      <c r="Y201" s="147">
        <v>2.762528893236457E-15</v>
      </c>
      <c r="Z201" s="147">
        <v>1.9483232876449998E-14</v>
      </c>
      <c r="AA201" s="147">
        <v>1.3934411742577792E-13</v>
      </c>
      <c r="AB201" s="147">
        <v>9.607945640926569E-13</v>
      </c>
      <c r="AC201" s="147">
        <v>6.4518694297788164E-12</v>
      </c>
      <c r="AD201" s="147">
        <v>4.6428707113103421E-11</v>
      </c>
      <c r="AE201" s="147">
        <v>3.0549218662774241E-10</v>
      </c>
      <c r="AF201" s="147">
        <v>2.0356021702109859E-9</v>
      </c>
      <c r="AG201" s="147">
        <v>1.3320730452426594E-8</v>
      </c>
      <c r="AH201" s="147">
        <v>8.4498145291563937E-8</v>
      </c>
      <c r="AI201" s="147">
        <v>5.0443961600333796E-7</v>
      </c>
      <c r="AJ201" s="147">
        <v>2.969614089687912E-6</v>
      </c>
      <c r="AK201" s="147">
        <v>1.6485749086567507E-5</v>
      </c>
      <c r="AL201" s="147">
        <v>8.6099573429653225E-5</v>
      </c>
      <c r="AM201" s="147">
        <v>4.5593352948951761E-4</v>
      </c>
      <c r="AN201" s="147">
        <v>2.5227773749166458E-3</v>
      </c>
      <c r="AO201" s="147">
        <v>9.8254277404661965E-3</v>
      </c>
      <c r="AP201" s="147">
        <v>3.7617572255510233E-2</v>
      </c>
      <c r="AQ201" s="147">
        <v>0.1407536767995814</v>
      </c>
      <c r="AR201" s="147">
        <v>0.48096136227501957</v>
      </c>
      <c r="AS201" s="147">
        <v>1.4914645092339318</v>
      </c>
      <c r="AT201" s="147">
        <v>4.1990225564689077</v>
      </c>
      <c r="AU201" s="147">
        <v>10.937013407317547</v>
      </c>
      <c r="AV201" s="147">
        <v>25.381842976447107</v>
      </c>
      <c r="AW201" s="147">
        <v>54.762658239040995</v>
      </c>
      <c r="AX201" s="147">
        <v>107.61539907588546</v>
      </c>
      <c r="AY201" s="147">
        <v>199.27364767032992</v>
      </c>
      <c r="AZ201" s="147">
        <v>337.7002067648645</v>
      </c>
    </row>
    <row r="202" spans="1:52">
      <c r="A202" s="146" t="s">
        <v>158</v>
      </c>
      <c r="B202" s="147">
        <v>0</v>
      </c>
      <c r="C202" s="147">
        <v>0</v>
      </c>
      <c r="D202" s="147">
        <v>0</v>
      </c>
      <c r="E202" s="147">
        <v>0</v>
      </c>
      <c r="F202" s="147">
        <v>0</v>
      </c>
      <c r="G202" s="147">
        <v>0</v>
      </c>
      <c r="H202" s="147">
        <v>0</v>
      </c>
      <c r="I202" s="147">
        <v>0</v>
      </c>
      <c r="J202" s="147">
        <v>0</v>
      </c>
      <c r="K202" s="147">
        <v>0</v>
      </c>
      <c r="L202" s="147">
        <v>0</v>
      </c>
      <c r="M202" s="147">
        <v>0</v>
      </c>
      <c r="N202" s="147">
        <v>0</v>
      </c>
      <c r="O202" s="147">
        <v>0</v>
      </c>
      <c r="P202" s="147">
        <v>0</v>
      </c>
      <c r="Q202" s="147">
        <v>0</v>
      </c>
      <c r="R202" s="147">
        <v>0</v>
      </c>
      <c r="S202" s="147">
        <v>0</v>
      </c>
      <c r="T202" s="147">
        <v>0</v>
      </c>
      <c r="U202" s="147">
        <v>0</v>
      </c>
      <c r="V202" s="147">
        <v>0</v>
      </c>
      <c r="W202" s="147">
        <v>0</v>
      </c>
      <c r="X202" s="147">
        <v>0</v>
      </c>
      <c r="Y202" s="147">
        <v>0</v>
      </c>
      <c r="Z202" s="147">
        <v>0</v>
      </c>
      <c r="AA202" s="147">
        <v>0</v>
      </c>
      <c r="AB202" s="147">
        <v>0</v>
      </c>
      <c r="AC202" s="147">
        <v>0</v>
      </c>
      <c r="AD202" s="147">
        <v>0</v>
      </c>
      <c r="AE202" s="147">
        <v>0</v>
      </c>
      <c r="AF202" s="147">
        <v>0</v>
      </c>
      <c r="AG202" s="147">
        <v>0</v>
      </c>
      <c r="AH202" s="147">
        <v>0</v>
      </c>
      <c r="AI202" s="147">
        <v>0</v>
      </c>
      <c r="AJ202" s="147">
        <v>0</v>
      </c>
      <c r="AK202" s="147">
        <v>0</v>
      </c>
      <c r="AL202" s="147">
        <v>0</v>
      </c>
      <c r="AM202" s="147">
        <v>0</v>
      </c>
      <c r="AN202" s="147">
        <v>0</v>
      </c>
      <c r="AO202" s="147">
        <v>0</v>
      </c>
      <c r="AP202" s="147">
        <v>0</v>
      </c>
      <c r="AQ202" s="147">
        <v>0</v>
      </c>
      <c r="AR202" s="147">
        <v>0</v>
      </c>
      <c r="AS202" s="147">
        <v>0</v>
      </c>
      <c r="AT202" s="147">
        <v>0</v>
      </c>
      <c r="AU202" s="147">
        <v>0</v>
      </c>
      <c r="AV202" s="147">
        <v>0</v>
      </c>
      <c r="AW202" s="147">
        <v>0</v>
      </c>
      <c r="AX202" s="147">
        <v>0</v>
      </c>
      <c r="AY202" s="147">
        <v>0</v>
      </c>
      <c r="AZ202" s="147">
        <v>0</v>
      </c>
    </row>
    <row r="203" spans="1:52">
      <c r="A203" s="146" t="s">
        <v>159</v>
      </c>
      <c r="B203" s="147">
        <v>0</v>
      </c>
      <c r="C203" s="147">
        <v>0</v>
      </c>
      <c r="D203" s="147">
        <v>0</v>
      </c>
      <c r="E203" s="147">
        <v>0</v>
      </c>
      <c r="F203" s="147">
        <v>0</v>
      </c>
      <c r="G203" s="147">
        <v>0</v>
      </c>
      <c r="H203" s="147">
        <v>0</v>
      </c>
      <c r="I203" s="147">
        <v>0</v>
      </c>
      <c r="J203" s="147">
        <v>0</v>
      </c>
      <c r="K203" s="147">
        <v>0</v>
      </c>
      <c r="L203" s="147">
        <v>0</v>
      </c>
      <c r="M203" s="147">
        <v>0</v>
      </c>
      <c r="N203" s="147">
        <v>0</v>
      </c>
      <c r="O203" s="147">
        <v>0</v>
      </c>
      <c r="P203" s="147">
        <v>0</v>
      </c>
      <c r="Q203" s="147">
        <v>0</v>
      </c>
      <c r="R203" s="147">
        <v>0</v>
      </c>
      <c r="S203" s="147">
        <v>0</v>
      </c>
      <c r="T203" s="147">
        <v>0</v>
      </c>
      <c r="U203" s="147">
        <v>0</v>
      </c>
      <c r="V203" s="147">
        <v>0</v>
      </c>
      <c r="W203" s="147">
        <v>0</v>
      </c>
      <c r="X203" s="147">
        <v>0</v>
      </c>
      <c r="Y203" s="147">
        <v>0</v>
      </c>
      <c r="Z203" s="147">
        <v>0</v>
      </c>
      <c r="AA203" s="147">
        <v>0</v>
      </c>
      <c r="AB203" s="147">
        <v>0</v>
      </c>
      <c r="AC203" s="147">
        <v>0</v>
      </c>
      <c r="AD203" s="147">
        <v>0</v>
      </c>
      <c r="AE203" s="147">
        <v>0</v>
      </c>
      <c r="AF203" s="147">
        <v>0</v>
      </c>
      <c r="AG203" s="147">
        <v>0</v>
      </c>
      <c r="AH203" s="147">
        <v>0</v>
      </c>
      <c r="AI203" s="147">
        <v>0</v>
      </c>
      <c r="AJ203" s="147">
        <v>0</v>
      </c>
      <c r="AK203" s="147">
        <v>0</v>
      </c>
      <c r="AL203" s="147">
        <v>0</v>
      </c>
      <c r="AM203" s="147">
        <v>0</v>
      </c>
      <c r="AN203" s="147">
        <v>0</v>
      </c>
      <c r="AO203" s="147">
        <v>0</v>
      </c>
      <c r="AP203" s="147">
        <v>0</v>
      </c>
      <c r="AQ203" s="147">
        <v>0</v>
      </c>
      <c r="AR203" s="147">
        <v>0</v>
      </c>
      <c r="AS203" s="147">
        <v>0</v>
      </c>
      <c r="AT203" s="147">
        <v>0</v>
      </c>
      <c r="AU203" s="147">
        <v>0</v>
      </c>
      <c r="AV203" s="147">
        <v>0</v>
      </c>
      <c r="AW203" s="147">
        <v>0</v>
      </c>
      <c r="AX203" s="147">
        <v>0</v>
      </c>
      <c r="AY203" s="147">
        <v>0</v>
      </c>
      <c r="AZ203" s="147">
        <v>0</v>
      </c>
    </row>
    <row r="204" spans="1:52">
      <c r="A204" s="164" t="s">
        <v>122</v>
      </c>
      <c r="B204" s="159">
        <v>18492.630159614499</v>
      </c>
      <c r="C204" s="159">
        <v>16895.251338953276</v>
      </c>
      <c r="D204" s="159">
        <v>16757.546295678469</v>
      </c>
      <c r="E204" s="159">
        <v>16925.10889289025</v>
      </c>
      <c r="F204" s="159">
        <v>19029.036775699908</v>
      </c>
      <c r="G204" s="159">
        <v>20338.532307790414</v>
      </c>
      <c r="H204" s="159">
        <v>21111.711086360843</v>
      </c>
      <c r="I204" s="159">
        <v>22003.136611221482</v>
      </c>
      <c r="J204" s="159">
        <v>22562.18939171189</v>
      </c>
      <c r="K204" s="159">
        <v>21235.827344980495</v>
      </c>
      <c r="L204" s="159">
        <v>20535.179861287736</v>
      </c>
      <c r="M204" s="159">
        <v>20688.556610179894</v>
      </c>
      <c r="N204" s="159">
        <v>20425.37868604554</v>
      </c>
      <c r="O204" s="159">
        <v>20650.02834038404</v>
      </c>
      <c r="P204" s="159">
        <v>20880.232795862943</v>
      </c>
      <c r="Q204" s="159">
        <v>21470.254214112461</v>
      </c>
      <c r="R204" s="159">
        <v>22012.891361408103</v>
      </c>
      <c r="S204" s="159">
        <v>23020.412114112889</v>
      </c>
      <c r="T204" s="159">
        <v>23937.846707918201</v>
      </c>
      <c r="U204" s="159">
        <v>24756.813762421192</v>
      </c>
      <c r="V204" s="159">
        <v>25487.436403409032</v>
      </c>
      <c r="W204" s="159">
        <v>26165.64629452143</v>
      </c>
      <c r="X204" s="159">
        <v>26806.287838360309</v>
      </c>
      <c r="Y204" s="159">
        <v>27392.95346671166</v>
      </c>
      <c r="Z204" s="159">
        <v>27715.938354207177</v>
      </c>
      <c r="AA204" s="159">
        <v>28064.852285902933</v>
      </c>
      <c r="AB204" s="159">
        <v>28456.386392686956</v>
      </c>
      <c r="AC204" s="159">
        <v>28881.838305213103</v>
      </c>
      <c r="AD204" s="159">
        <v>29322.214270385193</v>
      </c>
      <c r="AE204" s="159">
        <v>29721.775496194146</v>
      </c>
      <c r="AF204" s="159">
        <v>30115.149378238457</v>
      </c>
      <c r="AG204" s="159">
        <v>30510.653729591191</v>
      </c>
      <c r="AH204" s="159">
        <v>30834.345948214544</v>
      </c>
      <c r="AI204" s="159">
        <v>31128.402569465896</v>
      </c>
      <c r="AJ204" s="159">
        <v>31374.020907475191</v>
      </c>
      <c r="AK204" s="159">
        <v>31615.087114600745</v>
      </c>
      <c r="AL204" s="159">
        <v>31851.996207107135</v>
      </c>
      <c r="AM204" s="159">
        <v>32058.281624546889</v>
      </c>
      <c r="AN204" s="159">
        <v>32314.697394777304</v>
      </c>
      <c r="AO204" s="159">
        <v>32483.705230027012</v>
      </c>
      <c r="AP204" s="159">
        <v>32669.584079153308</v>
      </c>
      <c r="AQ204" s="159">
        <v>32874.013238141626</v>
      </c>
      <c r="AR204" s="159">
        <v>33059.058269646092</v>
      </c>
      <c r="AS204" s="159">
        <v>33228.064732061022</v>
      </c>
      <c r="AT204" s="159">
        <v>33349.135386194321</v>
      </c>
      <c r="AU204" s="159">
        <v>33532.171136066034</v>
      </c>
      <c r="AV204" s="159">
        <v>33689.061895417814</v>
      </c>
      <c r="AW204" s="159">
        <v>33734.737511501517</v>
      </c>
      <c r="AX204" s="159">
        <v>33863.675548446787</v>
      </c>
      <c r="AY204" s="159">
        <v>33924.388426427635</v>
      </c>
      <c r="AZ204" s="159">
        <v>33986.161210213926</v>
      </c>
    </row>
    <row r="205" spans="1:52">
      <c r="A205" s="146" t="s">
        <v>156</v>
      </c>
      <c r="B205" s="147">
        <v>18492.630159614499</v>
      </c>
      <c r="C205" s="147">
        <v>16895.251338953276</v>
      </c>
      <c r="D205" s="147">
        <v>16757.546295678469</v>
      </c>
      <c r="E205" s="147">
        <v>16925.10889289025</v>
      </c>
      <c r="F205" s="147">
        <v>19029.036775699908</v>
      </c>
      <c r="G205" s="147">
        <v>20338.532307790414</v>
      </c>
      <c r="H205" s="147">
        <v>21111.711086360843</v>
      </c>
      <c r="I205" s="147">
        <v>22003.136611221482</v>
      </c>
      <c r="J205" s="147">
        <v>22562.18939171189</v>
      </c>
      <c r="K205" s="147">
        <v>21235.827344980495</v>
      </c>
      <c r="L205" s="147">
        <v>20535.179861287736</v>
      </c>
      <c r="M205" s="147">
        <v>20688.556610179894</v>
      </c>
      <c r="N205" s="147">
        <v>20425.37868604554</v>
      </c>
      <c r="O205" s="147">
        <v>20650.02834038404</v>
      </c>
      <c r="P205" s="147">
        <v>20880.232795862943</v>
      </c>
      <c r="Q205" s="147">
        <v>21470.254214112461</v>
      </c>
      <c r="R205" s="147">
        <v>22012.891361408103</v>
      </c>
      <c r="S205" s="147">
        <v>23020.412114112889</v>
      </c>
      <c r="T205" s="147">
        <v>23937.846707918201</v>
      </c>
      <c r="U205" s="147">
        <v>24756.813762421192</v>
      </c>
      <c r="V205" s="147">
        <v>25487.436403409032</v>
      </c>
      <c r="W205" s="147">
        <v>26165.64629452143</v>
      </c>
      <c r="X205" s="147">
        <v>26806.287838360309</v>
      </c>
      <c r="Y205" s="147">
        <v>27392.95346671166</v>
      </c>
      <c r="Z205" s="147">
        <v>27715.938354207177</v>
      </c>
      <c r="AA205" s="147">
        <v>28064.852285902933</v>
      </c>
      <c r="AB205" s="147">
        <v>28456.386392686956</v>
      </c>
      <c r="AC205" s="147">
        <v>28881.838305213103</v>
      </c>
      <c r="AD205" s="147">
        <v>29322.214270385193</v>
      </c>
      <c r="AE205" s="147">
        <v>29721.775496194146</v>
      </c>
      <c r="AF205" s="147">
        <v>30115.149378238457</v>
      </c>
      <c r="AG205" s="147">
        <v>30510.653729591191</v>
      </c>
      <c r="AH205" s="147">
        <v>30834.345948214544</v>
      </c>
      <c r="AI205" s="147">
        <v>31128.402569465896</v>
      </c>
      <c r="AJ205" s="147">
        <v>31374.020907475191</v>
      </c>
      <c r="AK205" s="147">
        <v>31615.087114600745</v>
      </c>
      <c r="AL205" s="147">
        <v>31851.996207107135</v>
      </c>
      <c r="AM205" s="147">
        <v>32058.281624546889</v>
      </c>
      <c r="AN205" s="147">
        <v>32314.697394777282</v>
      </c>
      <c r="AO205" s="147">
        <v>32483.705230025462</v>
      </c>
      <c r="AP205" s="147">
        <v>32669.584079068598</v>
      </c>
      <c r="AQ205" s="147">
        <v>32874.01323517011</v>
      </c>
      <c r="AR205" s="147">
        <v>33059.05820176682</v>
      </c>
      <c r="AS205" s="147">
        <v>33228.063742066108</v>
      </c>
      <c r="AT205" s="147">
        <v>33349.125097505334</v>
      </c>
      <c r="AU205" s="147">
        <v>33532.09205551933</v>
      </c>
      <c r="AV205" s="147">
        <v>33688.613856179247</v>
      </c>
      <c r="AW205" s="147">
        <v>33732.774088187012</v>
      </c>
      <c r="AX205" s="147">
        <v>33856.639030288738</v>
      </c>
      <c r="AY205" s="147">
        <v>33903.097231829757</v>
      </c>
      <c r="AZ205" s="147">
        <v>33932.8975444588</v>
      </c>
    </row>
    <row r="206" spans="1:52">
      <c r="A206" s="146" t="s">
        <v>157</v>
      </c>
      <c r="B206" s="147">
        <v>0</v>
      </c>
      <c r="C206" s="147">
        <v>0</v>
      </c>
      <c r="D206" s="147">
        <v>0</v>
      </c>
      <c r="E206" s="147">
        <v>0</v>
      </c>
      <c r="F206" s="147">
        <v>0</v>
      </c>
      <c r="G206" s="147">
        <v>0</v>
      </c>
      <c r="H206" s="147">
        <v>0</v>
      </c>
      <c r="I206" s="147">
        <v>0</v>
      </c>
      <c r="J206" s="147">
        <v>0</v>
      </c>
      <c r="K206" s="147">
        <v>0</v>
      </c>
      <c r="L206" s="147">
        <v>0</v>
      </c>
      <c r="M206" s="147">
        <v>0</v>
      </c>
      <c r="N206" s="147">
        <v>0</v>
      </c>
      <c r="O206" s="147">
        <v>0</v>
      </c>
      <c r="P206" s="147">
        <v>0</v>
      </c>
      <c r="Q206" s="147">
        <v>0</v>
      </c>
      <c r="R206" s="147">
        <v>2.6359523803890274E-91</v>
      </c>
      <c r="S206" s="147">
        <v>8.6244899868969003E-87</v>
      </c>
      <c r="T206" s="147">
        <v>1.5105739395337205E-82</v>
      </c>
      <c r="U206" s="147">
        <v>2.6672539330189083E-78</v>
      </c>
      <c r="V206" s="147">
        <v>4.3029081052429238E-74</v>
      </c>
      <c r="W206" s="147">
        <v>6.5126922781647656E-70</v>
      </c>
      <c r="X206" s="147">
        <v>9.7075321330086911E-66</v>
      </c>
      <c r="Y206" s="147">
        <v>1.3166084921715592E-61</v>
      </c>
      <c r="Z206" s="147">
        <v>1.7666959905294172E-57</v>
      </c>
      <c r="AA206" s="147">
        <v>1.8005448213364618E-53</v>
      </c>
      <c r="AB206" s="147">
        <v>1.7061150149154743E-49</v>
      </c>
      <c r="AC206" s="147">
        <v>1.4045177656297653E-45</v>
      </c>
      <c r="AD206" s="147">
        <v>8.9534667342643467E-42</v>
      </c>
      <c r="AE206" s="147">
        <v>4.9261673481209809E-38</v>
      </c>
      <c r="AF206" s="147">
        <v>2.0092324548531277E-34</v>
      </c>
      <c r="AG206" s="147">
        <v>6.1306279917311929E-31</v>
      </c>
      <c r="AH206" s="147">
        <v>1.3253161378770787E-27</v>
      </c>
      <c r="AI206" s="147">
        <v>1.9624522385822048E-24</v>
      </c>
      <c r="AJ206" s="147">
        <v>2.0019185218440132E-21</v>
      </c>
      <c r="AK206" s="147">
        <v>1.249552905428119E-18</v>
      </c>
      <c r="AL206" s="147">
        <v>4.7089387484335386E-16</v>
      </c>
      <c r="AM206" s="147">
        <v>1.1743205112769889E-13</v>
      </c>
      <c r="AN206" s="147">
        <v>2.1128736443091848E-11</v>
      </c>
      <c r="AO206" s="147">
        <v>1.5496985367919188E-9</v>
      </c>
      <c r="AP206" s="147">
        <v>8.4711285733311837E-8</v>
      </c>
      <c r="AQ206" s="147">
        <v>2.9715185936036684E-6</v>
      </c>
      <c r="AR206" s="147">
        <v>6.7879267828569075E-5</v>
      </c>
      <c r="AS206" s="147">
        <v>9.8999491492522424E-4</v>
      </c>
      <c r="AT206" s="147">
        <v>1.0288688987993049E-2</v>
      </c>
      <c r="AU206" s="147">
        <v>7.9080546702355814E-2</v>
      </c>
      <c r="AV206" s="147">
        <v>0.44803923856363231</v>
      </c>
      <c r="AW206" s="147">
        <v>1.9634233145027276</v>
      </c>
      <c r="AX206" s="147">
        <v>7.036518158051801</v>
      </c>
      <c r="AY206" s="147">
        <v>21.291194597878889</v>
      </c>
      <c r="AZ206" s="147">
        <v>53.263665755126198</v>
      </c>
    </row>
    <row r="207" spans="1:52">
      <c r="A207" s="146" t="s">
        <v>158</v>
      </c>
      <c r="B207" s="147">
        <v>0</v>
      </c>
      <c r="C207" s="147">
        <v>0</v>
      </c>
      <c r="D207" s="147">
        <v>0</v>
      </c>
      <c r="E207" s="147">
        <v>0</v>
      </c>
      <c r="F207" s="147">
        <v>0</v>
      </c>
      <c r="G207" s="147">
        <v>0</v>
      </c>
      <c r="H207" s="147">
        <v>0</v>
      </c>
      <c r="I207" s="147">
        <v>0</v>
      </c>
      <c r="J207" s="147">
        <v>0</v>
      </c>
      <c r="K207" s="147">
        <v>0</v>
      </c>
      <c r="L207" s="147">
        <v>0</v>
      </c>
      <c r="M207" s="147">
        <v>0</v>
      </c>
      <c r="N207" s="147">
        <v>0</v>
      </c>
      <c r="O207" s="147">
        <v>0</v>
      </c>
      <c r="P207" s="147">
        <v>0</v>
      </c>
      <c r="Q207" s="147">
        <v>0</v>
      </c>
      <c r="R207" s="147">
        <v>0</v>
      </c>
      <c r="S207" s="147">
        <v>0</v>
      </c>
      <c r="T207" s="147">
        <v>0</v>
      </c>
      <c r="U207" s="147">
        <v>0</v>
      </c>
      <c r="V207" s="147">
        <v>0</v>
      </c>
      <c r="W207" s="147">
        <v>0</v>
      </c>
      <c r="X207" s="147">
        <v>0</v>
      </c>
      <c r="Y207" s="147">
        <v>0</v>
      </c>
      <c r="Z207" s="147">
        <v>0</v>
      </c>
      <c r="AA207" s="147">
        <v>0</v>
      </c>
      <c r="AB207" s="147">
        <v>0</v>
      </c>
      <c r="AC207" s="147">
        <v>0</v>
      </c>
      <c r="AD207" s="147">
        <v>0</v>
      </c>
      <c r="AE207" s="147">
        <v>0</v>
      </c>
      <c r="AF207" s="147">
        <v>0</v>
      </c>
      <c r="AG207" s="147">
        <v>0</v>
      </c>
      <c r="AH207" s="147">
        <v>0</v>
      </c>
      <c r="AI207" s="147">
        <v>0</v>
      </c>
      <c r="AJ207" s="147">
        <v>0</v>
      </c>
      <c r="AK207" s="147">
        <v>0</v>
      </c>
      <c r="AL207" s="147">
        <v>0</v>
      </c>
      <c r="AM207" s="147">
        <v>0</v>
      </c>
      <c r="AN207" s="147">
        <v>0</v>
      </c>
      <c r="AO207" s="147">
        <v>0</v>
      </c>
      <c r="AP207" s="147">
        <v>0</v>
      </c>
      <c r="AQ207" s="147">
        <v>0</v>
      </c>
      <c r="AR207" s="147">
        <v>0</v>
      </c>
      <c r="AS207" s="147">
        <v>0</v>
      </c>
      <c r="AT207" s="147">
        <v>0</v>
      </c>
      <c r="AU207" s="147">
        <v>0</v>
      </c>
      <c r="AV207" s="147">
        <v>0</v>
      </c>
      <c r="AW207" s="147">
        <v>0</v>
      </c>
      <c r="AX207" s="147">
        <v>0</v>
      </c>
      <c r="AY207" s="147">
        <v>0</v>
      </c>
      <c r="AZ207" s="147">
        <v>0</v>
      </c>
    </row>
    <row r="208" spans="1:52">
      <c r="A208" s="146" t="s">
        <v>159</v>
      </c>
      <c r="B208" s="147">
        <v>0</v>
      </c>
      <c r="C208" s="147">
        <v>0</v>
      </c>
      <c r="D208" s="147">
        <v>0</v>
      </c>
      <c r="E208" s="147">
        <v>0</v>
      </c>
      <c r="F208" s="147">
        <v>0</v>
      </c>
      <c r="G208" s="147">
        <v>0</v>
      </c>
      <c r="H208" s="147">
        <v>0</v>
      </c>
      <c r="I208" s="147">
        <v>0</v>
      </c>
      <c r="J208" s="147">
        <v>0</v>
      </c>
      <c r="K208" s="147">
        <v>0</v>
      </c>
      <c r="L208" s="147">
        <v>0</v>
      </c>
      <c r="M208" s="147">
        <v>0</v>
      </c>
      <c r="N208" s="147">
        <v>0</v>
      </c>
      <c r="O208" s="147">
        <v>0</v>
      </c>
      <c r="P208" s="147">
        <v>0</v>
      </c>
      <c r="Q208" s="147">
        <v>0</v>
      </c>
      <c r="R208" s="147">
        <v>0</v>
      </c>
      <c r="S208" s="147">
        <v>0</v>
      </c>
      <c r="T208" s="147">
        <v>0</v>
      </c>
      <c r="U208" s="147">
        <v>0</v>
      </c>
      <c r="V208" s="147">
        <v>0</v>
      </c>
      <c r="W208" s="147">
        <v>0</v>
      </c>
      <c r="X208" s="147">
        <v>0</v>
      </c>
      <c r="Y208" s="147">
        <v>0</v>
      </c>
      <c r="Z208" s="147">
        <v>0</v>
      </c>
      <c r="AA208" s="147">
        <v>0</v>
      </c>
      <c r="AB208" s="147">
        <v>0</v>
      </c>
      <c r="AC208" s="147">
        <v>0</v>
      </c>
      <c r="AD208" s="147">
        <v>0</v>
      </c>
      <c r="AE208" s="147">
        <v>0</v>
      </c>
      <c r="AF208" s="147">
        <v>0</v>
      </c>
      <c r="AG208" s="147">
        <v>0</v>
      </c>
      <c r="AH208" s="147">
        <v>0</v>
      </c>
      <c r="AI208" s="147">
        <v>0</v>
      </c>
      <c r="AJ208" s="147">
        <v>0</v>
      </c>
      <c r="AK208" s="147">
        <v>0</v>
      </c>
      <c r="AL208" s="147">
        <v>0</v>
      </c>
      <c r="AM208" s="147">
        <v>0</v>
      </c>
      <c r="AN208" s="147">
        <v>0</v>
      </c>
      <c r="AO208" s="147">
        <v>0</v>
      </c>
      <c r="AP208" s="147">
        <v>0</v>
      </c>
      <c r="AQ208" s="147">
        <v>0</v>
      </c>
      <c r="AR208" s="147">
        <v>0</v>
      </c>
      <c r="AS208" s="147">
        <v>0</v>
      </c>
      <c r="AT208" s="147">
        <v>0</v>
      </c>
      <c r="AU208" s="147">
        <v>0</v>
      </c>
      <c r="AV208" s="147">
        <v>0</v>
      </c>
      <c r="AW208" s="147">
        <v>0</v>
      </c>
      <c r="AX208" s="147">
        <v>0</v>
      </c>
      <c r="AY208" s="147">
        <v>0</v>
      </c>
      <c r="AZ208" s="147">
        <v>0</v>
      </c>
    </row>
    <row r="209" spans="1:52">
      <c r="A209" s="154" t="s">
        <v>78</v>
      </c>
      <c r="B209" s="155">
        <v>2500.7477406814387</v>
      </c>
      <c r="C209" s="155">
        <v>2580.5911946388201</v>
      </c>
      <c r="D209" s="155">
        <v>2609.3939299660906</v>
      </c>
      <c r="E209" s="155">
        <v>2727.5049216783714</v>
      </c>
      <c r="F209" s="155">
        <v>2892.6464980861465</v>
      </c>
      <c r="G209" s="155">
        <v>2949.9945798120898</v>
      </c>
      <c r="H209" s="155">
        <v>3122.2281973999752</v>
      </c>
      <c r="I209" s="155">
        <v>3325.4378315505082</v>
      </c>
      <c r="J209" s="155">
        <v>3435.1475480934932</v>
      </c>
      <c r="K209" s="155">
        <v>3076.2272747456445</v>
      </c>
      <c r="L209" s="155">
        <v>3378.085773370175</v>
      </c>
      <c r="M209" s="155">
        <v>3443.1684157101963</v>
      </c>
      <c r="N209" s="155">
        <v>3389.2933691685325</v>
      </c>
      <c r="O209" s="155">
        <v>3432.87257076284</v>
      </c>
      <c r="P209" s="155">
        <v>3364.0813416402243</v>
      </c>
      <c r="Q209" s="155">
        <v>3527.0555643422717</v>
      </c>
      <c r="R209" s="155">
        <v>3666.3398408034127</v>
      </c>
      <c r="S209" s="155">
        <v>3845.6415313602001</v>
      </c>
      <c r="T209" s="155">
        <v>4030.1145301005822</v>
      </c>
      <c r="U209" s="155">
        <v>4201.1789229470496</v>
      </c>
      <c r="V209" s="155">
        <v>4363.7966965945388</v>
      </c>
      <c r="W209" s="155">
        <v>4518.5736570782683</v>
      </c>
      <c r="X209" s="155">
        <v>4664.7954006990594</v>
      </c>
      <c r="Y209" s="155">
        <v>4795.7535807432878</v>
      </c>
      <c r="Z209" s="155">
        <v>4890.425721151707</v>
      </c>
      <c r="AA209" s="155">
        <v>4985.8469070056781</v>
      </c>
      <c r="AB209" s="155">
        <v>5097.9200899543175</v>
      </c>
      <c r="AC209" s="155">
        <v>5225.5857289334936</v>
      </c>
      <c r="AD209" s="155">
        <v>5353.6078420411486</v>
      </c>
      <c r="AE209" s="155">
        <v>5481.3086043806798</v>
      </c>
      <c r="AF209" s="155">
        <v>5598.4277651517177</v>
      </c>
      <c r="AG209" s="155">
        <v>5729.435271977045</v>
      </c>
      <c r="AH209" s="155">
        <v>5842.5162214512275</v>
      </c>
      <c r="AI209" s="155">
        <v>5944.8414791991081</v>
      </c>
      <c r="AJ209" s="155">
        <v>6032.1750575186234</v>
      </c>
      <c r="AK209" s="155">
        <v>6113.1059762055738</v>
      </c>
      <c r="AL209" s="155">
        <v>6198.4744974473488</v>
      </c>
      <c r="AM209" s="155">
        <v>6279.8571040836478</v>
      </c>
      <c r="AN209" s="155">
        <v>6367.1896431222431</v>
      </c>
      <c r="AO209" s="155">
        <v>6465.4147939875938</v>
      </c>
      <c r="AP209" s="155">
        <v>6572.560463332883</v>
      </c>
      <c r="AQ209" s="155">
        <v>6696.6698433731926</v>
      </c>
      <c r="AR209" s="155">
        <v>6821.3420281672297</v>
      </c>
      <c r="AS209" s="155">
        <v>6940.2179852924201</v>
      </c>
      <c r="AT209" s="155">
        <v>7054.3525491665268</v>
      </c>
      <c r="AU209" s="155">
        <v>7183.3604846277694</v>
      </c>
      <c r="AV209" s="155">
        <v>7316.7134678496805</v>
      </c>
      <c r="AW209" s="155">
        <v>7418.0379386268087</v>
      </c>
      <c r="AX209" s="155">
        <v>7537.82623725344</v>
      </c>
      <c r="AY209" s="155">
        <v>7634.2287254890553</v>
      </c>
      <c r="AZ209" s="155">
        <v>7725.2369139597567</v>
      </c>
    </row>
    <row r="210" spans="1:52">
      <c r="A210" s="164" t="s">
        <v>126</v>
      </c>
      <c r="B210" s="159">
        <v>656.50606331393817</v>
      </c>
      <c r="C210" s="159">
        <v>643.47490676012865</v>
      </c>
      <c r="D210" s="159">
        <v>621.30299090265487</v>
      </c>
      <c r="E210" s="159">
        <v>632.19824127734125</v>
      </c>
      <c r="F210" s="159">
        <v>642.74201578139332</v>
      </c>
      <c r="G210" s="159">
        <v>651.71710605246551</v>
      </c>
      <c r="H210" s="159">
        <v>694.92948903235811</v>
      </c>
      <c r="I210" s="159">
        <v>723.7029359417154</v>
      </c>
      <c r="J210" s="159">
        <v>729.48758017847342</v>
      </c>
      <c r="K210" s="159">
        <v>667.96172236757502</v>
      </c>
      <c r="L210" s="159">
        <v>655.36753919064142</v>
      </c>
      <c r="M210" s="159">
        <v>629.00271121914534</v>
      </c>
      <c r="N210" s="159">
        <v>621.61540132433538</v>
      </c>
      <c r="O210" s="159">
        <v>595.63779726256666</v>
      </c>
      <c r="P210" s="159">
        <v>586.76751276443713</v>
      </c>
      <c r="Q210" s="159">
        <v>599.29683562151922</v>
      </c>
      <c r="R210" s="159">
        <v>631.81596378181064</v>
      </c>
      <c r="S210" s="159">
        <v>675.65221658298765</v>
      </c>
      <c r="T210" s="159">
        <v>719.46923467819295</v>
      </c>
      <c r="U210" s="159">
        <v>760.33924894119491</v>
      </c>
      <c r="V210" s="159">
        <v>799.93147589364492</v>
      </c>
      <c r="W210" s="159">
        <v>837.96707915702575</v>
      </c>
      <c r="X210" s="159">
        <v>874.48120677539839</v>
      </c>
      <c r="Y210" s="159">
        <v>906.93258759122182</v>
      </c>
      <c r="Z210" s="159">
        <v>943.09333666814734</v>
      </c>
      <c r="AA210" s="159">
        <v>978.24294082269398</v>
      </c>
      <c r="AB210" s="159">
        <v>1017.6704005677664</v>
      </c>
      <c r="AC210" s="159">
        <v>1062.1592738391446</v>
      </c>
      <c r="AD210" s="159">
        <v>1106.9852272299695</v>
      </c>
      <c r="AE210" s="159">
        <v>1151.393553275864</v>
      </c>
      <c r="AF210" s="159">
        <v>1197.0868252708663</v>
      </c>
      <c r="AG210" s="159">
        <v>1245.7659150364855</v>
      </c>
      <c r="AH210" s="159">
        <v>1287.0721025152345</v>
      </c>
      <c r="AI210" s="159">
        <v>1330.6332863984208</v>
      </c>
      <c r="AJ210" s="159">
        <v>1370.9414498621047</v>
      </c>
      <c r="AK210" s="159">
        <v>1409.3100367670506</v>
      </c>
      <c r="AL210" s="159">
        <v>1452.6941651651789</v>
      </c>
      <c r="AM210" s="159">
        <v>1492.6388235656332</v>
      </c>
      <c r="AN210" s="159">
        <v>1533.6355006791177</v>
      </c>
      <c r="AO210" s="159">
        <v>1580.192532999992</v>
      </c>
      <c r="AP210" s="159">
        <v>1627.7046200851235</v>
      </c>
      <c r="AQ210" s="159">
        <v>1675.2961248794286</v>
      </c>
      <c r="AR210" s="159">
        <v>1720.2111001663466</v>
      </c>
      <c r="AS210" s="159">
        <v>1764.2051949115603</v>
      </c>
      <c r="AT210" s="159">
        <v>1805.6453768878625</v>
      </c>
      <c r="AU210" s="159">
        <v>1851.9225540318141</v>
      </c>
      <c r="AV210" s="159">
        <v>1898.9995633058115</v>
      </c>
      <c r="AW210" s="159">
        <v>1936.9066847811043</v>
      </c>
      <c r="AX210" s="159">
        <v>1979.7241975838031</v>
      </c>
      <c r="AY210" s="159">
        <v>2012.4715882312912</v>
      </c>
      <c r="AZ210" s="159">
        <v>2044.1842788297583</v>
      </c>
    </row>
    <row r="211" spans="1:52">
      <c r="A211" s="146" t="s">
        <v>156</v>
      </c>
      <c r="B211" s="147">
        <v>656.50606331393817</v>
      </c>
      <c r="C211" s="147">
        <v>643.47490676012865</v>
      </c>
      <c r="D211" s="147">
        <v>621.30299090265487</v>
      </c>
      <c r="E211" s="147">
        <v>632.19824127734125</v>
      </c>
      <c r="F211" s="147">
        <v>642.74201578139332</v>
      </c>
      <c r="G211" s="147">
        <v>651.71710605246551</v>
      </c>
      <c r="H211" s="147">
        <v>694.92948903235811</v>
      </c>
      <c r="I211" s="147">
        <v>723.7029359417154</v>
      </c>
      <c r="J211" s="147">
        <v>729.48758017847342</v>
      </c>
      <c r="K211" s="147">
        <v>667.96172236757502</v>
      </c>
      <c r="L211" s="147">
        <v>655.36753919064142</v>
      </c>
      <c r="M211" s="147">
        <v>629.00271121914534</v>
      </c>
      <c r="N211" s="147">
        <v>621.61540132433538</v>
      </c>
      <c r="O211" s="147">
        <v>595.63779726256666</v>
      </c>
      <c r="P211" s="147">
        <v>586.76751276443713</v>
      </c>
      <c r="Q211" s="147">
        <v>599.29683562151922</v>
      </c>
      <c r="R211" s="147">
        <v>631.81596378107008</v>
      </c>
      <c r="S211" s="147">
        <v>675.65221657929919</v>
      </c>
      <c r="T211" s="147">
        <v>719.46923466520082</v>
      </c>
      <c r="U211" s="147">
        <v>760.33924890761057</v>
      </c>
      <c r="V211" s="147">
        <v>799.93147581959965</v>
      </c>
      <c r="W211" s="147">
        <v>837.9670789829778</v>
      </c>
      <c r="X211" s="147">
        <v>874.48120641065771</v>
      </c>
      <c r="Y211" s="147">
        <v>906.93258670579144</v>
      </c>
      <c r="Z211" s="147">
        <v>943.09333481510521</v>
      </c>
      <c r="AA211" s="147">
        <v>978.2429368309123</v>
      </c>
      <c r="AB211" s="147">
        <v>1017.6703913310757</v>
      </c>
      <c r="AC211" s="147">
        <v>1062.1592531925201</v>
      </c>
      <c r="AD211" s="147">
        <v>1106.985183196063</v>
      </c>
      <c r="AE211" s="147">
        <v>1151.3934543674611</v>
      </c>
      <c r="AF211" s="147">
        <v>1197.0865952916483</v>
      </c>
      <c r="AG211" s="147">
        <v>1245.7654004087574</v>
      </c>
      <c r="AH211" s="147">
        <v>1287.071005020156</v>
      </c>
      <c r="AI211" s="147">
        <v>1330.6308935213162</v>
      </c>
      <c r="AJ211" s="147">
        <v>1370.9359148052256</v>
      </c>
      <c r="AK211" s="147">
        <v>1409.2976191923001</v>
      </c>
      <c r="AL211" s="147">
        <v>1452.6678341164823</v>
      </c>
      <c r="AM211" s="147">
        <v>1492.5805499246185</v>
      </c>
      <c r="AN211" s="147">
        <v>1533.4807122765174</v>
      </c>
      <c r="AO211" s="147">
        <v>1579.9075071105508</v>
      </c>
      <c r="AP211" s="147">
        <v>1627.2058762026902</v>
      </c>
      <c r="AQ211" s="147">
        <v>1674.4021572885622</v>
      </c>
      <c r="AR211" s="147">
        <v>1718.5857117955093</v>
      </c>
      <c r="AS211" s="147">
        <v>1761.3179398230484</v>
      </c>
      <c r="AT211" s="147">
        <v>1800.6531349239983</v>
      </c>
      <c r="AU211" s="147">
        <v>1843.4412656151264</v>
      </c>
      <c r="AV211" s="147">
        <v>1885.5661876051017</v>
      </c>
      <c r="AW211" s="147">
        <v>1916.5433931772959</v>
      </c>
      <c r="AX211" s="147">
        <v>1949.5338932143941</v>
      </c>
      <c r="AY211" s="147">
        <v>1969.5994381191247</v>
      </c>
      <c r="AZ211" s="147">
        <v>1986.069847351132</v>
      </c>
    </row>
    <row r="212" spans="1:52">
      <c r="A212" s="146" t="s">
        <v>157</v>
      </c>
      <c r="B212" s="147">
        <v>0</v>
      </c>
      <c r="C212" s="147">
        <v>0</v>
      </c>
      <c r="D212" s="147">
        <v>0</v>
      </c>
      <c r="E212" s="147">
        <v>0</v>
      </c>
      <c r="F212" s="147">
        <v>0</v>
      </c>
      <c r="G212" s="147">
        <v>0</v>
      </c>
      <c r="H212" s="147">
        <v>0</v>
      </c>
      <c r="I212" s="147">
        <v>0</v>
      </c>
      <c r="J212" s="147">
        <v>0</v>
      </c>
      <c r="K212" s="147">
        <v>0</v>
      </c>
      <c r="L212" s="147">
        <v>0</v>
      </c>
      <c r="M212" s="147">
        <v>0</v>
      </c>
      <c r="N212" s="147">
        <v>0</v>
      </c>
      <c r="O212" s="147">
        <v>0</v>
      </c>
      <c r="P212" s="147">
        <v>0</v>
      </c>
      <c r="Q212" s="147">
        <v>0</v>
      </c>
      <c r="R212" s="147">
        <v>7.4053248392384798E-10</v>
      </c>
      <c r="S212" s="147">
        <v>3.6885015888295271E-9</v>
      </c>
      <c r="T212" s="147">
        <v>1.2992144640139758E-8</v>
      </c>
      <c r="U212" s="147">
        <v>3.3584363132755955E-8</v>
      </c>
      <c r="V212" s="147">
        <v>7.404523644910229E-8</v>
      </c>
      <c r="W212" s="147">
        <v>1.7404791653774647E-7</v>
      </c>
      <c r="X212" s="147">
        <v>3.6474065064342481E-7</v>
      </c>
      <c r="Y212" s="147">
        <v>8.8543040169295192E-7</v>
      </c>
      <c r="Z212" s="147">
        <v>1.8530421669596055E-6</v>
      </c>
      <c r="AA212" s="147">
        <v>3.9917816923252781E-6</v>
      </c>
      <c r="AB212" s="147">
        <v>9.2366906345503755E-6</v>
      </c>
      <c r="AC212" s="147">
        <v>2.0646624562428629E-5</v>
      </c>
      <c r="AD212" s="147">
        <v>4.4033906509536988E-5</v>
      </c>
      <c r="AE212" s="147">
        <v>9.890840273324253E-5</v>
      </c>
      <c r="AF212" s="147">
        <v>2.2997921788559566E-4</v>
      </c>
      <c r="AG212" s="147">
        <v>5.1462772802320284E-4</v>
      </c>
      <c r="AH212" s="147">
        <v>1.0974950786137622E-3</v>
      </c>
      <c r="AI212" s="147">
        <v>2.3928771046099325E-3</v>
      </c>
      <c r="AJ212" s="147">
        <v>5.5350568791455845E-3</v>
      </c>
      <c r="AK212" s="147">
        <v>1.2417574750453783E-2</v>
      </c>
      <c r="AL212" s="147">
        <v>2.6331048696571338E-2</v>
      </c>
      <c r="AM212" s="147">
        <v>5.8273641014758654E-2</v>
      </c>
      <c r="AN212" s="147">
        <v>0.15478840260048041</v>
      </c>
      <c r="AO212" s="147">
        <v>0.28502588944122925</v>
      </c>
      <c r="AP212" s="147">
        <v>0.49874388243331291</v>
      </c>
      <c r="AQ212" s="147">
        <v>0.89396759086644939</v>
      </c>
      <c r="AR212" s="147">
        <v>1.6253883708373875</v>
      </c>
      <c r="AS212" s="147">
        <v>2.8872550885119828</v>
      </c>
      <c r="AT212" s="147">
        <v>4.9922419638641546</v>
      </c>
      <c r="AU212" s="147">
        <v>8.481288416687752</v>
      </c>
      <c r="AV212" s="147">
        <v>13.433375700709897</v>
      </c>
      <c r="AW212" s="147">
        <v>20.363291603808438</v>
      </c>
      <c r="AX212" s="147">
        <v>30.190304369409017</v>
      </c>
      <c r="AY212" s="147">
        <v>42.872150112166501</v>
      </c>
      <c r="AZ212" s="147">
        <v>58.114431478626329</v>
      </c>
    </row>
    <row r="213" spans="1:52">
      <c r="A213" s="146" t="s">
        <v>158</v>
      </c>
      <c r="B213" s="147">
        <v>0</v>
      </c>
      <c r="C213" s="147">
        <v>0</v>
      </c>
      <c r="D213" s="147">
        <v>0</v>
      </c>
      <c r="E213" s="147">
        <v>0</v>
      </c>
      <c r="F213" s="147">
        <v>0</v>
      </c>
      <c r="G213" s="147">
        <v>0</v>
      </c>
      <c r="H213" s="147">
        <v>0</v>
      </c>
      <c r="I213" s="147">
        <v>0</v>
      </c>
      <c r="J213" s="147">
        <v>0</v>
      </c>
      <c r="K213" s="147">
        <v>0</v>
      </c>
      <c r="L213" s="147">
        <v>0</v>
      </c>
      <c r="M213" s="147">
        <v>0</v>
      </c>
      <c r="N213" s="147">
        <v>0</v>
      </c>
      <c r="O213" s="147">
        <v>0</v>
      </c>
      <c r="P213" s="147">
        <v>0</v>
      </c>
      <c r="Q213" s="147">
        <v>0</v>
      </c>
      <c r="R213" s="147">
        <v>0</v>
      </c>
      <c r="S213" s="147">
        <v>0</v>
      </c>
      <c r="T213" s="147">
        <v>0</v>
      </c>
      <c r="U213" s="147">
        <v>0</v>
      </c>
      <c r="V213" s="147">
        <v>0</v>
      </c>
      <c r="W213" s="147">
        <v>0</v>
      </c>
      <c r="X213" s="147">
        <v>0</v>
      </c>
      <c r="Y213" s="147">
        <v>0</v>
      </c>
      <c r="Z213" s="147">
        <v>0</v>
      </c>
      <c r="AA213" s="147">
        <v>0</v>
      </c>
      <c r="AB213" s="147">
        <v>0</v>
      </c>
      <c r="AC213" s="147">
        <v>0</v>
      </c>
      <c r="AD213" s="147">
        <v>0</v>
      </c>
      <c r="AE213" s="147">
        <v>0</v>
      </c>
      <c r="AF213" s="147">
        <v>0</v>
      </c>
      <c r="AG213" s="147">
        <v>0</v>
      </c>
      <c r="AH213" s="147">
        <v>0</v>
      </c>
      <c r="AI213" s="147">
        <v>0</v>
      </c>
      <c r="AJ213" s="147">
        <v>0</v>
      </c>
      <c r="AK213" s="147">
        <v>0</v>
      </c>
      <c r="AL213" s="147">
        <v>0</v>
      </c>
      <c r="AM213" s="147">
        <v>0</v>
      </c>
      <c r="AN213" s="147">
        <v>0</v>
      </c>
      <c r="AO213" s="147">
        <v>0</v>
      </c>
      <c r="AP213" s="147">
        <v>0</v>
      </c>
      <c r="AQ213" s="147">
        <v>0</v>
      </c>
      <c r="AR213" s="147">
        <v>0</v>
      </c>
      <c r="AS213" s="147">
        <v>0</v>
      </c>
      <c r="AT213" s="147">
        <v>0</v>
      </c>
      <c r="AU213" s="147">
        <v>0</v>
      </c>
      <c r="AV213" s="147">
        <v>0</v>
      </c>
      <c r="AW213" s="147">
        <v>0</v>
      </c>
      <c r="AX213" s="147">
        <v>0</v>
      </c>
      <c r="AY213" s="147">
        <v>0</v>
      </c>
      <c r="AZ213" s="147">
        <v>0</v>
      </c>
    </row>
    <row r="214" spans="1:52">
      <c r="A214" s="146" t="s">
        <v>159</v>
      </c>
      <c r="B214" s="147">
        <v>0</v>
      </c>
      <c r="C214" s="147">
        <v>0</v>
      </c>
      <c r="D214" s="147">
        <v>0</v>
      </c>
      <c r="E214" s="147">
        <v>0</v>
      </c>
      <c r="F214" s="147">
        <v>0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0</v>
      </c>
      <c r="P214" s="147">
        <v>0</v>
      </c>
      <c r="Q214" s="147">
        <v>0</v>
      </c>
      <c r="R214" s="147">
        <v>0</v>
      </c>
      <c r="S214" s="147">
        <v>0</v>
      </c>
      <c r="T214" s="147">
        <v>0</v>
      </c>
      <c r="U214" s="147">
        <v>0</v>
      </c>
      <c r="V214" s="147">
        <v>0</v>
      </c>
      <c r="W214" s="147">
        <v>0</v>
      </c>
      <c r="X214" s="147">
        <v>0</v>
      </c>
      <c r="Y214" s="147">
        <v>0</v>
      </c>
      <c r="Z214" s="147">
        <v>0</v>
      </c>
      <c r="AA214" s="147">
        <v>0</v>
      </c>
      <c r="AB214" s="147">
        <v>0</v>
      </c>
      <c r="AC214" s="147">
        <v>0</v>
      </c>
      <c r="AD214" s="147">
        <v>0</v>
      </c>
      <c r="AE214" s="147">
        <v>0</v>
      </c>
      <c r="AF214" s="147">
        <v>0</v>
      </c>
      <c r="AG214" s="147">
        <v>0</v>
      </c>
      <c r="AH214" s="147">
        <v>0</v>
      </c>
      <c r="AI214" s="147">
        <v>0</v>
      </c>
      <c r="AJ214" s="147">
        <v>0</v>
      </c>
      <c r="AK214" s="147">
        <v>0</v>
      </c>
      <c r="AL214" s="147">
        <v>0</v>
      </c>
      <c r="AM214" s="147">
        <v>0</v>
      </c>
      <c r="AN214" s="147">
        <v>0</v>
      </c>
      <c r="AO214" s="147">
        <v>0</v>
      </c>
      <c r="AP214" s="147">
        <v>0</v>
      </c>
      <c r="AQ214" s="147">
        <v>0</v>
      </c>
      <c r="AR214" s="147">
        <v>0</v>
      </c>
      <c r="AS214" s="147">
        <v>0</v>
      </c>
      <c r="AT214" s="147">
        <v>0</v>
      </c>
      <c r="AU214" s="147">
        <v>0</v>
      </c>
      <c r="AV214" s="147">
        <v>0</v>
      </c>
      <c r="AW214" s="147">
        <v>0</v>
      </c>
      <c r="AX214" s="147">
        <v>0</v>
      </c>
      <c r="AY214" s="147">
        <v>0</v>
      </c>
      <c r="AZ214" s="147">
        <v>0</v>
      </c>
    </row>
    <row r="215" spans="1:52">
      <c r="A215" s="164" t="s">
        <v>122</v>
      </c>
      <c r="B215" s="159">
        <v>1844.2416773675006</v>
      </c>
      <c r="C215" s="159">
        <v>1937.1162878786915</v>
      </c>
      <c r="D215" s="159">
        <v>1988.0909390634356</v>
      </c>
      <c r="E215" s="159">
        <v>2095.30668040103</v>
      </c>
      <c r="F215" s="159">
        <v>2249.9044823047529</v>
      </c>
      <c r="G215" s="159">
        <v>2298.2774737596242</v>
      </c>
      <c r="H215" s="159">
        <v>2427.2987083676171</v>
      </c>
      <c r="I215" s="159">
        <v>2601.7348956087931</v>
      </c>
      <c r="J215" s="159">
        <v>2705.6599679150199</v>
      </c>
      <c r="K215" s="159">
        <v>2408.2655523780695</v>
      </c>
      <c r="L215" s="159">
        <v>2722.7182341795337</v>
      </c>
      <c r="M215" s="159">
        <v>2814.1657044910512</v>
      </c>
      <c r="N215" s="159">
        <v>2767.6779678441972</v>
      </c>
      <c r="O215" s="159">
        <v>2837.2347735002736</v>
      </c>
      <c r="P215" s="159">
        <v>2777.3138288757873</v>
      </c>
      <c r="Q215" s="159">
        <v>2927.7587287207525</v>
      </c>
      <c r="R215" s="159">
        <v>3034.5238770216019</v>
      </c>
      <c r="S215" s="159">
        <v>3169.9893147772123</v>
      </c>
      <c r="T215" s="159">
        <v>3310.6452954223892</v>
      </c>
      <c r="U215" s="159">
        <v>3440.8396740058547</v>
      </c>
      <c r="V215" s="159">
        <v>3563.8652207008936</v>
      </c>
      <c r="W215" s="159">
        <v>3680.6065779212422</v>
      </c>
      <c r="X215" s="159">
        <v>3790.3141939236607</v>
      </c>
      <c r="Y215" s="159">
        <v>3888.820993152066</v>
      </c>
      <c r="Z215" s="159">
        <v>3947.3323844835595</v>
      </c>
      <c r="AA215" s="159">
        <v>4007.6039661829836</v>
      </c>
      <c r="AB215" s="159">
        <v>4080.2496893865514</v>
      </c>
      <c r="AC215" s="159">
        <v>4163.426455094349</v>
      </c>
      <c r="AD215" s="159">
        <v>4246.6226148111791</v>
      </c>
      <c r="AE215" s="159">
        <v>4329.9150511048156</v>
      </c>
      <c r="AF215" s="159">
        <v>4401.3409398808517</v>
      </c>
      <c r="AG215" s="159">
        <v>4483.6693569405597</v>
      </c>
      <c r="AH215" s="159">
        <v>4555.4441189359932</v>
      </c>
      <c r="AI215" s="159">
        <v>4614.2081928006874</v>
      </c>
      <c r="AJ215" s="159">
        <v>4661.2336076565189</v>
      </c>
      <c r="AK215" s="159">
        <v>4703.7959394385234</v>
      </c>
      <c r="AL215" s="159">
        <v>4745.7803322821701</v>
      </c>
      <c r="AM215" s="159">
        <v>4787.2182805180146</v>
      </c>
      <c r="AN215" s="159">
        <v>4833.5541424431249</v>
      </c>
      <c r="AO215" s="159">
        <v>4885.2222609876017</v>
      </c>
      <c r="AP215" s="159">
        <v>4944.8558432477594</v>
      </c>
      <c r="AQ215" s="159">
        <v>5021.3737184937636</v>
      </c>
      <c r="AR215" s="159">
        <v>5101.1309280008836</v>
      </c>
      <c r="AS215" s="159">
        <v>5176.0127903808598</v>
      </c>
      <c r="AT215" s="159">
        <v>5248.7071722786641</v>
      </c>
      <c r="AU215" s="159">
        <v>5331.4379305959555</v>
      </c>
      <c r="AV215" s="159">
        <v>5417.7139045438689</v>
      </c>
      <c r="AW215" s="159">
        <v>5481.1312538457041</v>
      </c>
      <c r="AX215" s="159">
        <v>5558.1020396696367</v>
      </c>
      <c r="AY215" s="159">
        <v>5621.757137257764</v>
      </c>
      <c r="AZ215" s="159">
        <v>5681.0526351299986</v>
      </c>
    </row>
    <row r="216" spans="1:52">
      <c r="A216" s="146" t="s">
        <v>156</v>
      </c>
      <c r="B216" s="147">
        <v>1844.2416773675006</v>
      </c>
      <c r="C216" s="147">
        <v>1937.1162878786915</v>
      </c>
      <c r="D216" s="147">
        <v>1988.0909390634356</v>
      </c>
      <c r="E216" s="147">
        <v>2095.30668040103</v>
      </c>
      <c r="F216" s="147">
        <v>2249.9044823047529</v>
      </c>
      <c r="G216" s="147">
        <v>2298.2774737596242</v>
      </c>
      <c r="H216" s="147">
        <v>2427.2987083676171</v>
      </c>
      <c r="I216" s="147">
        <v>2601.7348956087931</v>
      </c>
      <c r="J216" s="147">
        <v>2705.6599679150199</v>
      </c>
      <c r="K216" s="147">
        <v>2408.2655523780695</v>
      </c>
      <c r="L216" s="147">
        <v>2722.7182341795337</v>
      </c>
      <c r="M216" s="147">
        <v>2814.1657044910512</v>
      </c>
      <c r="N216" s="147">
        <v>2767.6779678441972</v>
      </c>
      <c r="O216" s="147">
        <v>2837.2347735002736</v>
      </c>
      <c r="P216" s="147">
        <v>2777.3138288757873</v>
      </c>
      <c r="Q216" s="147">
        <v>2927.7587287207525</v>
      </c>
      <c r="R216" s="147">
        <v>3034.5238770216019</v>
      </c>
      <c r="S216" s="147">
        <v>3169.9893147772123</v>
      </c>
      <c r="T216" s="147">
        <v>3310.6452954223892</v>
      </c>
      <c r="U216" s="147">
        <v>3440.8396740058547</v>
      </c>
      <c r="V216" s="147">
        <v>3563.8652207008936</v>
      </c>
      <c r="W216" s="147">
        <v>3680.6065779212422</v>
      </c>
      <c r="X216" s="147">
        <v>3790.3141939236607</v>
      </c>
      <c r="Y216" s="147">
        <v>3888.820993152066</v>
      </c>
      <c r="Z216" s="147">
        <v>3947.3323844835595</v>
      </c>
      <c r="AA216" s="147">
        <v>4007.6039661829836</v>
      </c>
      <c r="AB216" s="147">
        <v>4080.2496893865514</v>
      </c>
      <c r="AC216" s="147">
        <v>4163.426455094349</v>
      </c>
      <c r="AD216" s="147">
        <v>4246.6226148111791</v>
      </c>
      <c r="AE216" s="147">
        <v>4329.9150511048156</v>
      </c>
      <c r="AF216" s="147">
        <v>4401.3409398808517</v>
      </c>
      <c r="AG216" s="147">
        <v>4483.6693569405597</v>
      </c>
      <c r="AH216" s="147">
        <v>4555.4441189359932</v>
      </c>
      <c r="AI216" s="147">
        <v>4614.2081928006874</v>
      </c>
      <c r="AJ216" s="147">
        <v>4661.2336076565189</v>
      </c>
      <c r="AK216" s="147">
        <v>4703.7959394385234</v>
      </c>
      <c r="AL216" s="147">
        <v>4745.7803322821701</v>
      </c>
      <c r="AM216" s="147">
        <v>4787.2182805180146</v>
      </c>
      <c r="AN216" s="147">
        <v>4833.5541424431221</v>
      </c>
      <c r="AO216" s="147">
        <v>4885.2222609874034</v>
      </c>
      <c r="AP216" s="147">
        <v>4944.8558432363452</v>
      </c>
      <c r="AQ216" s="147">
        <v>5021.3737180807966</v>
      </c>
      <c r="AR216" s="147">
        <v>5101.1309186532862</v>
      </c>
      <c r="AS216" s="147">
        <v>5176.0126632954843</v>
      </c>
      <c r="AT216" s="147">
        <v>5248.7057986128166</v>
      </c>
      <c r="AU216" s="147">
        <v>5331.4273133532533</v>
      </c>
      <c r="AV216" s="147">
        <v>5417.653024275427</v>
      </c>
      <c r="AW216" s="147">
        <v>5480.8709875507029</v>
      </c>
      <c r="AX216" s="147">
        <v>5557.152166626679</v>
      </c>
      <c r="AY216" s="147">
        <v>5618.9482148296793</v>
      </c>
      <c r="AZ216" s="147">
        <v>5674.085258486959</v>
      </c>
    </row>
    <row r="217" spans="1:52">
      <c r="A217" s="146" t="s">
        <v>157</v>
      </c>
      <c r="B217" s="147">
        <v>0</v>
      </c>
      <c r="C217" s="147">
        <v>0</v>
      </c>
      <c r="D217" s="147">
        <v>0</v>
      </c>
      <c r="E217" s="147">
        <v>0</v>
      </c>
      <c r="F217" s="147">
        <v>0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Q217" s="147">
        <v>0</v>
      </c>
      <c r="R217" s="147">
        <v>2.3865527397655899E-92</v>
      </c>
      <c r="S217" s="147">
        <v>6.4851736148034336E-88</v>
      </c>
      <c r="T217" s="147">
        <v>1.2472309552972182E-83</v>
      </c>
      <c r="U217" s="147">
        <v>2.1047066633483607E-79</v>
      </c>
      <c r="V217" s="147">
        <v>3.3087817367097097E-75</v>
      </c>
      <c r="W217" s="147">
        <v>5.1581136898450084E-71</v>
      </c>
      <c r="X217" s="147">
        <v>7.0329416569670117E-67</v>
      </c>
      <c r="Y217" s="147">
        <v>1.1547395263319453E-62</v>
      </c>
      <c r="Z217" s="147">
        <v>1.4398367066337918E-58</v>
      </c>
      <c r="AA217" s="147">
        <v>1.7099988261928728E-54</v>
      </c>
      <c r="AB217" s="147">
        <v>1.3696794238687296E-50</v>
      </c>
      <c r="AC217" s="147">
        <v>1.1704728497199793E-46</v>
      </c>
      <c r="AD217" s="147">
        <v>8.9261353406941261E-43</v>
      </c>
      <c r="AE217" s="147">
        <v>4.114038299343837E-39</v>
      </c>
      <c r="AF217" s="147">
        <v>1.9842956049178875E-35</v>
      </c>
      <c r="AG217" s="147">
        <v>4.6192409475993966E-32</v>
      </c>
      <c r="AH217" s="147">
        <v>1.2497412443780247E-28</v>
      </c>
      <c r="AI217" s="147">
        <v>1.6143169506451998E-25</v>
      </c>
      <c r="AJ217" s="147">
        <v>2.0603162156292183E-22</v>
      </c>
      <c r="AK217" s="147">
        <v>9.9943420453064044E-20</v>
      </c>
      <c r="AL217" s="147">
        <v>4.4325004229495232E-17</v>
      </c>
      <c r="AM217" s="147">
        <v>1.127765987493649E-14</v>
      </c>
      <c r="AN217" s="147">
        <v>2.8649395471485451E-12</v>
      </c>
      <c r="AO217" s="147">
        <v>1.9800396253354991E-10</v>
      </c>
      <c r="AP217" s="147">
        <v>1.1414574606503382E-8</v>
      </c>
      <c r="AQ217" s="147">
        <v>4.1296697946936322E-7</v>
      </c>
      <c r="AR217" s="147">
        <v>9.3475970134562468E-6</v>
      </c>
      <c r="AS217" s="147">
        <v>1.2708537559446539E-4</v>
      </c>
      <c r="AT217" s="147">
        <v>1.3736658471895883E-3</v>
      </c>
      <c r="AU217" s="147">
        <v>1.0617242701779836E-2</v>
      </c>
      <c r="AV217" s="147">
        <v>6.0880268441937106E-2</v>
      </c>
      <c r="AW217" s="147">
        <v>0.26026629500097148</v>
      </c>
      <c r="AX217" s="147">
        <v>0.94987304295798947</v>
      </c>
      <c r="AY217" s="147">
        <v>2.8089224280844411</v>
      </c>
      <c r="AZ217" s="147">
        <v>6.9673766430394783</v>
      </c>
    </row>
    <row r="218" spans="1:52">
      <c r="A218" s="146" t="s">
        <v>158</v>
      </c>
      <c r="B218" s="147">
        <v>0</v>
      </c>
      <c r="C218" s="147">
        <v>0</v>
      </c>
      <c r="D218" s="147">
        <v>0</v>
      </c>
      <c r="E218" s="147">
        <v>0</v>
      </c>
      <c r="F218" s="147">
        <v>0</v>
      </c>
      <c r="G218" s="147">
        <v>0</v>
      </c>
      <c r="H218" s="147">
        <v>0</v>
      </c>
      <c r="I218" s="147">
        <v>0</v>
      </c>
      <c r="J218" s="147">
        <v>0</v>
      </c>
      <c r="K218" s="147">
        <v>0</v>
      </c>
      <c r="L218" s="147">
        <v>0</v>
      </c>
      <c r="M218" s="147">
        <v>0</v>
      </c>
      <c r="N218" s="147">
        <v>0</v>
      </c>
      <c r="O218" s="147">
        <v>0</v>
      </c>
      <c r="P218" s="147">
        <v>0</v>
      </c>
      <c r="Q218" s="147">
        <v>0</v>
      </c>
      <c r="R218" s="147">
        <v>0</v>
      </c>
      <c r="S218" s="147">
        <v>0</v>
      </c>
      <c r="T218" s="147">
        <v>0</v>
      </c>
      <c r="U218" s="147">
        <v>0</v>
      </c>
      <c r="V218" s="147">
        <v>0</v>
      </c>
      <c r="W218" s="147">
        <v>0</v>
      </c>
      <c r="X218" s="147">
        <v>0</v>
      </c>
      <c r="Y218" s="147">
        <v>0</v>
      </c>
      <c r="Z218" s="147">
        <v>0</v>
      </c>
      <c r="AA218" s="147">
        <v>0</v>
      </c>
      <c r="AB218" s="147">
        <v>0</v>
      </c>
      <c r="AC218" s="147">
        <v>0</v>
      </c>
      <c r="AD218" s="147">
        <v>0</v>
      </c>
      <c r="AE218" s="147">
        <v>0</v>
      </c>
      <c r="AF218" s="147">
        <v>0</v>
      </c>
      <c r="AG218" s="147">
        <v>0</v>
      </c>
      <c r="AH218" s="147">
        <v>0</v>
      </c>
      <c r="AI218" s="147">
        <v>0</v>
      </c>
      <c r="AJ218" s="147">
        <v>0</v>
      </c>
      <c r="AK218" s="147">
        <v>0</v>
      </c>
      <c r="AL218" s="147">
        <v>0</v>
      </c>
      <c r="AM218" s="147">
        <v>0</v>
      </c>
      <c r="AN218" s="147">
        <v>0</v>
      </c>
      <c r="AO218" s="147">
        <v>0</v>
      </c>
      <c r="AP218" s="147">
        <v>0</v>
      </c>
      <c r="AQ218" s="147">
        <v>0</v>
      </c>
      <c r="AR218" s="147">
        <v>0</v>
      </c>
      <c r="AS218" s="147">
        <v>0</v>
      </c>
      <c r="AT218" s="147">
        <v>0</v>
      </c>
      <c r="AU218" s="147">
        <v>0</v>
      </c>
      <c r="AV218" s="147">
        <v>0</v>
      </c>
      <c r="AW218" s="147">
        <v>0</v>
      </c>
      <c r="AX218" s="147">
        <v>0</v>
      </c>
      <c r="AY218" s="147">
        <v>0</v>
      </c>
      <c r="AZ218" s="147">
        <v>0</v>
      </c>
    </row>
    <row r="219" spans="1:52">
      <c r="A219" s="148" t="s">
        <v>159</v>
      </c>
      <c r="B219" s="149">
        <v>0</v>
      </c>
      <c r="C219" s="149">
        <v>0</v>
      </c>
      <c r="D219" s="149">
        <v>0</v>
      </c>
      <c r="E219" s="149">
        <v>0</v>
      </c>
      <c r="F219" s="149">
        <v>0</v>
      </c>
      <c r="G219" s="149">
        <v>0</v>
      </c>
      <c r="H219" s="149">
        <v>0</v>
      </c>
      <c r="I219" s="149">
        <v>0</v>
      </c>
      <c r="J219" s="149">
        <v>0</v>
      </c>
      <c r="K219" s="149">
        <v>0</v>
      </c>
      <c r="L219" s="149">
        <v>0</v>
      </c>
      <c r="M219" s="149">
        <v>0</v>
      </c>
      <c r="N219" s="149">
        <v>0</v>
      </c>
      <c r="O219" s="149">
        <v>0</v>
      </c>
      <c r="P219" s="149">
        <v>0</v>
      </c>
      <c r="Q219" s="149">
        <v>0</v>
      </c>
      <c r="R219" s="149">
        <v>0</v>
      </c>
      <c r="S219" s="149">
        <v>0</v>
      </c>
      <c r="T219" s="149">
        <v>0</v>
      </c>
      <c r="U219" s="149">
        <v>0</v>
      </c>
      <c r="V219" s="149">
        <v>0</v>
      </c>
      <c r="W219" s="149">
        <v>0</v>
      </c>
      <c r="X219" s="149">
        <v>0</v>
      </c>
      <c r="Y219" s="149">
        <v>0</v>
      </c>
      <c r="Z219" s="149">
        <v>0</v>
      </c>
      <c r="AA219" s="149">
        <v>0</v>
      </c>
      <c r="AB219" s="149">
        <v>0</v>
      </c>
      <c r="AC219" s="149">
        <v>0</v>
      </c>
      <c r="AD219" s="149">
        <v>0</v>
      </c>
      <c r="AE219" s="149">
        <v>0</v>
      </c>
      <c r="AF219" s="149">
        <v>0</v>
      </c>
      <c r="AG219" s="149">
        <v>0</v>
      </c>
      <c r="AH219" s="149">
        <v>0</v>
      </c>
      <c r="AI219" s="149">
        <v>0</v>
      </c>
      <c r="AJ219" s="149">
        <v>0</v>
      </c>
      <c r="AK219" s="149">
        <v>0</v>
      </c>
      <c r="AL219" s="149">
        <v>0</v>
      </c>
      <c r="AM219" s="149">
        <v>0</v>
      </c>
      <c r="AN219" s="149">
        <v>0</v>
      </c>
      <c r="AO219" s="149">
        <v>0</v>
      </c>
      <c r="AP219" s="149">
        <v>0</v>
      </c>
      <c r="AQ219" s="149">
        <v>0</v>
      </c>
      <c r="AR219" s="149">
        <v>0</v>
      </c>
      <c r="AS219" s="149">
        <v>0</v>
      </c>
      <c r="AT219" s="149">
        <v>0</v>
      </c>
      <c r="AU219" s="149">
        <v>0</v>
      </c>
      <c r="AV219" s="149">
        <v>0</v>
      </c>
      <c r="AW219" s="149">
        <v>0</v>
      </c>
      <c r="AX219" s="149">
        <v>0</v>
      </c>
      <c r="AY219" s="149">
        <v>0</v>
      </c>
      <c r="AZ219" s="149">
        <v>0</v>
      </c>
    </row>
    <row r="220" spans="1:52">
      <c r="A220" s="162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AY220" s="163"/>
      <c r="AZ220" s="163"/>
    </row>
    <row r="221" spans="1:52">
      <c r="A221" s="138" t="s">
        <v>182</v>
      </c>
      <c r="B221" s="139">
        <v>6062.6226867543028</v>
      </c>
      <c r="C221" s="139">
        <v>5942.7674799999995</v>
      </c>
      <c r="D221" s="139">
        <v>5926.5366199999999</v>
      </c>
      <c r="E221" s="139">
        <v>6676.6860100000004</v>
      </c>
      <c r="F221" s="139">
        <v>6747.6959400000005</v>
      </c>
      <c r="G221" s="139">
        <v>6838.8876456092594</v>
      </c>
      <c r="H221" s="139">
        <v>7387.3519000000015</v>
      </c>
      <c r="I221" s="139">
        <v>7047.5714999999982</v>
      </c>
      <c r="J221" s="139">
        <v>6292.5069099999982</v>
      </c>
      <c r="K221" s="139">
        <v>6177.0196399999986</v>
      </c>
      <c r="L221" s="139">
        <v>5905.396624444601</v>
      </c>
      <c r="M221" s="139">
        <v>5343.337406944057</v>
      </c>
      <c r="N221" s="139">
        <v>5098.6367391131898</v>
      </c>
      <c r="O221" s="139">
        <v>4591.2405522711188</v>
      </c>
      <c r="P221" s="139">
        <v>4239.3838442329106</v>
      </c>
      <c r="Q221" s="139">
        <v>4570.1768133158857</v>
      </c>
      <c r="R221" s="139">
        <v>4618.3809133168743</v>
      </c>
      <c r="S221" s="139">
        <v>4673.0623341253013</v>
      </c>
      <c r="T221" s="139">
        <v>4729.6534137117214</v>
      </c>
      <c r="U221" s="139">
        <v>4780.0350430190356</v>
      </c>
      <c r="V221" s="139">
        <v>4823.249637658545</v>
      </c>
      <c r="W221" s="139">
        <v>4861.6302091425741</v>
      </c>
      <c r="X221" s="139">
        <v>4899.1385357783874</v>
      </c>
      <c r="Y221" s="139">
        <v>4941.8878790927356</v>
      </c>
      <c r="Z221" s="139">
        <v>4982.1125074269276</v>
      </c>
      <c r="AA221" s="139">
        <v>5023.5868616081025</v>
      </c>
      <c r="AB221" s="139">
        <v>5064.3246658781172</v>
      </c>
      <c r="AC221" s="139">
        <v>5105.7016305215157</v>
      </c>
      <c r="AD221" s="139">
        <v>5147.6038111267044</v>
      </c>
      <c r="AE221" s="139">
        <v>5188.0885868683181</v>
      </c>
      <c r="AF221" s="139">
        <v>5228.2749301169306</v>
      </c>
      <c r="AG221" s="139">
        <v>5270.0215174620344</v>
      </c>
      <c r="AH221" s="139">
        <v>5312.4612712503076</v>
      </c>
      <c r="AI221" s="139">
        <v>5348.216759359022</v>
      </c>
      <c r="AJ221" s="139">
        <v>5383.9707457698278</v>
      </c>
      <c r="AK221" s="139">
        <v>5419.7985763205324</v>
      </c>
      <c r="AL221" s="139">
        <v>5454.7090055791323</v>
      </c>
      <c r="AM221" s="139">
        <v>5491.8801006219901</v>
      </c>
      <c r="AN221" s="139">
        <v>5511.1694664078186</v>
      </c>
      <c r="AO221" s="139">
        <v>5551.556510018263</v>
      </c>
      <c r="AP221" s="139">
        <v>5587.9994208319667</v>
      </c>
      <c r="AQ221" s="139">
        <v>5630.9526992528454</v>
      </c>
      <c r="AR221" s="139">
        <v>5672.605165263617</v>
      </c>
      <c r="AS221" s="139">
        <v>5714.6138232066351</v>
      </c>
      <c r="AT221" s="139">
        <v>5758.2267812303471</v>
      </c>
      <c r="AU221" s="139">
        <v>5803.5640194584885</v>
      </c>
      <c r="AV221" s="139">
        <v>5853.0815306600471</v>
      </c>
      <c r="AW221" s="139">
        <v>5903.1095010103927</v>
      </c>
      <c r="AX221" s="139">
        <v>5952.6850538312965</v>
      </c>
      <c r="AY221" s="139">
        <v>6005.2478614313795</v>
      </c>
      <c r="AZ221" s="139">
        <v>6056.1761085772314</v>
      </c>
    </row>
    <row r="222" spans="1:52">
      <c r="A222" s="167" t="s">
        <v>128</v>
      </c>
      <c r="B222" s="159">
        <v>5069.6418099727762</v>
      </c>
      <c r="C222" s="159">
        <v>4995.0745538939718</v>
      </c>
      <c r="D222" s="159">
        <v>4992.9424411871378</v>
      </c>
      <c r="E222" s="159">
        <v>5774.686623836019</v>
      </c>
      <c r="F222" s="159">
        <v>5842.5372312446298</v>
      </c>
      <c r="G222" s="159">
        <v>5860.4430569969691</v>
      </c>
      <c r="H222" s="159">
        <v>6453.7792171498213</v>
      </c>
      <c r="I222" s="159">
        <v>6048.7368526892651</v>
      </c>
      <c r="J222" s="159">
        <v>5355.3285217543043</v>
      </c>
      <c r="K222" s="159">
        <v>5219.5191268603903</v>
      </c>
      <c r="L222" s="159">
        <v>4917.0556493111035</v>
      </c>
      <c r="M222" s="159">
        <v>4324.1954489855816</v>
      </c>
      <c r="N222" s="159">
        <v>4140.3858242833176</v>
      </c>
      <c r="O222" s="159">
        <v>3609.8084843498696</v>
      </c>
      <c r="P222" s="159">
        <v>3290.0565673439501</v>
      </c>
      <c r="Q222" s="159">
        <v>3512.1296173603528</v>
      </c>
      <c r="R222" s="159">
        <v>3541.4772642852322</v>
      </c>
      <c r="S222" s="159">
        <v>3573.2632339243228</v>
      </c>
      <c r="T222" s="159">
        <v>3607.1444659644235</v>
      </c>
      <c r="U222" s="159">
        <v>3636.7282440515837</v>
      </c>
      <c r="V222" s="159">
        <v>3659.6662017842782</v>
      </c>
      <c r="W222" s="159">
        <v>3678.9679973825205</v>
      </c>
      <c r="X222" s="159">
        <v>3698.4942057685007</v>
      </c>
      <c r="Y222" s="159">
        <v>3722.0287118903848</v>
      </c>
      <c r="Z222" s="159">
        <v>3743.9750709852733</v>
      </c>
      <c r="AA222" s="159">
        <v>3768.0164318360444</v>
      </c>
      <c r="AB222" s="159">
        <v>3791.5161176938809</v>
      </c>
      <c r="AC222" s="159">
        <v>3816.0604407061801</v>
      </c>
      <c r="AD222" s="159">
        <v>3840.7485365573002</v>
      </c>
      <c r="AE222" s="159">
        <v>3863.7245852350461</v>
      </c>
      <c r="AF222" s="159">
        <v>3886.309326022837</v>
      </c>
      <c r="AG222" s="159">
        <v>3910.7523017918261</v>
      </c>
      <c r="AH222" s="159">
        <v>3936.364256476214</v>
      </c>
      <c r="AI222" s="159">
        <v>3959.2667034358415</v>
      </c>
      <c r="AJ222" s="159">
        <v>3982.1927526759191</v>
      </c>
      <c r="AK222" s="159">
        <v>4004.9637186018272</v>
      </c>
      <c r="AL222" s="159">
        <v>4026.798006364008</v>
      </c>
      <c r="AM222" s="159">
        <v>4051.4618045037359</v>
      </c>
      <c r="AN222" s="159">
        <v>4062.4353806941781</v>
      </c>
      <c r="AO222" s="159">
        <v>4089.0381981158403</v>
      </c>
      <c r="AP222" s="159">
        <v>4111.9811405728706</v>
      </c>
      <c r="AQ222" s="159">
        <v>4140.5367478598173</v>
      </c>
      <c r="AR222" s="159">
        <v>4167.8293225935968</v>
      </c>
      <c r="AS222" s="159">
        <v>4196.5914905003092</v>
      </c>
      <c r="AT222" s="159">
        <v>4226.9859939752159</v>
      </c>
      <c r="AU222" s="159">
        <v>4258.7876522236947</v>
      </c>
      <c r="AV222" s="159">
        <v>4294.2657066191077</v>
      </c>
      <c r="AW222" s="159">
        <v>4330.1305393323246</v>
      </c>
      <c r="AX222" s="159">
        <v>4365.5506140870239</v>
      </c>
      <c r="AY222" s="159">
        <v>4404.7684920109978</v>
      </c>
      <c r="AZ222" s="159">
        <v>4441.724505970411</v>
      </c>
    </row>
    <row r="223" spans="1:52">
      <c r="A223" s="165" t="s">
        <v>161</v>
      </c>
      <c r="B223" s="147">
        <v>5069.6418099727762</v>
      </c>
      <c r="C223" s="147">
        <v>4995.0745538939718</v>
      </c>
      <c r="D223" s="147">
        <v>4992.9424411871378</v>
      </c>
      <c r="E223" s="147">
        <v>5774.686623836019</v>
      </c>
      <c r="F223" s="147">
        <v>5842.5372312446298</v>
      </c>
      <c r="G223" s="147">
        <v>5860.4430569969691</v>
      </c>
      <c r="H223" s="147">
        <v>6453.7792171498213</v>
      </c>
      <c r="I223" s="147">
        <v>6048.7368526892651</v>
      </c>
      <c r="J223" s="147">
        <v>5355.3285217543043</v>
      </c>
      <c r="K223" s="147">
        <v>5219.5191268603903</v>
      </c>
      <c r="L223" s="147">
        <v>4917.0556493111035</v>
      </c>
      <c r="M223" s="147">
        <v>4324.1954489855816</v>
      </c>
      <c r="N223" s="147">
        <v>4140.3858242833176</v>
      </c>
      <c r="O223" s="147">
        <v>3609.8084843498696</v>
      </c>
      <c r="P223" s="147">
        <v>3290.0565673439501</v>
      </c>
      <c r="Q223" s="147">
        <v>3512.1296173603528</v>
      </c>
      <c r="R223" s="147">
        <v>3541.4407721599619</v>
      </c>
      <c r="S223" s="147">
        <v>3573.1772416424565</v>
      </c>
      <c r="T223" s="147">
        <v>3607.0013145912262</v>
      </c>
      <c r="U223" s="147">
        <v>3636.5256346127235</v>
      </c>
      <c r="V223" s="147">
        <v>3659.4025456920645</v>
      </c>
      <c r="W223" s="147">
        <v>3678.6420456545802</v>
      </c>
      <c r="X223" s="147">
        <v>3698.1117979021678</v>
      </c>
      <c r="Y223" s="147">
        <v>3721.5903552923828</v>
      </c>
      <c r="Z223" s="147">
        <v>3743.4814295330439</v>
      </c>
      <c r="AA223" s="147">
        <v>3767.4633780072631</v>
      </c>
      <c r="AB223" s="147">
        <v>3790.9053563883899</v>
      </c>
      <c r="AC223" s="147">
        <v>3815.3938141846493</v>
      </c>
      <c r="AD223" s="147">
        <v>3840.0252294256807</v>
      </c>
      <c r="AE223" s="147">
        <v>3862.9481432059924</v>
      </c>
      <c r="AF223" s="147">
        <v>3885.4663897221922</v>
      </c>
      <c r="AG223" s="147">
        <v>3909.8571397301603</v>
      </c>
      <c r="AH223" s="147">
        <v>3935.4147904859133</v>
      </c>
      <c r="AI223" s="147">
        <v>3958.2616933861182</v>
      </c>
      <c r="AJ223" s="147">
        <v>3981.1369697958971</v>
      </c>
      <c r="AK223" s="147">
        <v>4003.8532528148703</v>
      </c>
      <c r="AL223" s="147">
        <v>4025.626293906274</v>
      </c>
      <c r="AM223" s="147">
        <v>4050.2303690974509</v>
      </c>
      <c r="AN223" s="147">
        <v>4061.0885260273126</v>
      </c>
      <c r="AO223" s="147">
        <v>4087.6315996189742</v>
      </c>
      <c r="AP223" s="147">
        <v>4110.4915660917723</v>
      </c>
      <c r="AQ223" s="147">
        <v>4138.9620054303277</v>
      </c>
      <c r="AR223" s="147">
        <v>4166.1743810260741</v>
      </c>
      <c r="AS223" s="147">
        <v>4194.8395232113289</v>
      </c>
      <c r="AT223" s="147">
        <v>4225.0893619096187</v>
      </c>
      <c r="AU223" s="147">
        <v>4256.7783818127637</v>
      </c>
      <c r="AV223" s="147">
        <v>4292.1536840432909</v>
      </c>
      <c r="AW223" s="147">
        <v>4327.8994426175313</v>
      </c>
      <c r="AX223" s="147">
        <v>4363.1783741375011</v>
      </c>
      <c r="AY223" s="147">
        <v>4402.1585081357571</v>
      </c>
      <c r="AZ223" s="147">
        <v>4438.9572916059806</v>
      </c>
    </row>
    <row r="224" spans="1:52">
      <c r="A224" s="165" t="s">
        <v>162</v>
      </c>
      <c r="B224" s="147">
        <v>0</v>
      </c>
      <c r="C224" s="147">
        <v>0</v>
      </c>
      <c r="D224" s="147">
        <v>0</v>
      </c>
      <c r="E224" s="147">
        <v>0</v>
      </c>
      <c r="F224" s="147">
        <v>0</v>
      </c>
      <c r="G224" s="147">
        <v>0</v>
      </c>
      <c r="H224" s="147">
        <v>0</v>
      </c>
      <c r="I224" s="147">
        <v>0</v>
      </c>
      <c r="J224" s="147">
        <v>0</v>
      </c>
      <c r="K224" s="147">
        <v>0</v>
      </c>
      <c r="L224" s="147">
        <v>0</v>
      </c>
      <c r="M224" s="147">
        <v>0</v>
      </c>
      <c r="N224" s="147">
        <v>0</v>
      </c>
      <c r="O224" s="147">
        <v>0</v>
      </c>
      <c r="P224" s="147">
        <v>0</v>
      </c>
      <c r="Q224" s="147">
        <v>0</v>
      </c>
      <c r="R224" s="147">
        <v>3.6491836931879365E-2</v>
      </c>
      <c r="S224" s="147">
        <v>8.5991409230739196E-2</v>
      </c>
      <c r="T224" s="147">
        <v>0.14314947944453904</v>
      </c>
      <c r="U224" s="147">
        <v>0.20260595254442967</v>
      </c>
      <c r="V224" s="147">
        <v>0.26365016087902921</v>
      </c>
      <c r="W224" s="147">
        <v>0.32594201857402</v>
      </c>
      <c r="X224" s="147">
        <v>0.38239299299888141</v>
      </c>
      <c r="Y224" s="147">
        <v>0.43833412803134486</v>
      </c>
      <c r="Z224" s="147">
        <v>0.49360773697029753</v>
      </c>
      <c r="AA224" s="147">
        <v>0.55300214339200149</v>
      </c>
      <c r="AB224" s="147">
        <v>0.61068378548981594</v>
      </c>
      <c r="AC224" s="147">
        <v>0.6665115450098732</v>
      </c>
      <c r="AD224" s="147">
        <v>0.72313625809014459</v>
      </c>
      <c r="AE224" s="147">
        <v>0.77619410257938526</v>
      </c>
      <c r="AF224" s="147">
        <v>0.84254762430283081</v>
      </c>
      <c r="AG224" s="147">
        <v>0.89461235375573989</v>
      </c>
      <c r="AH224" s="147">
        <v>0.94867636025977387</v>
      </c>
      <c r="AI224" s="147">
        <v>1.0038589281922716</v>
      </c>
      <c r="AJ224" s="147">
        <v>1.0541557446359568</v>
      </c>
      <c r="AK224" s="147">
        <v>1.108115066568774</v>
      </c>
      <c r="AL224" s="147">
        <v>1.1681996874758702</v>
      </c>
      <c r="AM224" s="147">
        <v>1.2263211924120687</v>
      </c>
      <c r="AN224" s="147">
        <v>1.3375322946441421</v>
      </c>
      <c r="AO224" s="147">
        <v>1.3942364836541841</v>
      </c>
      <c r="AP224" s="147">
        <v>1.4715186797820166</v>
      </c>
      <c r="AQ224" s="147">
        <v>1.5490852948696667</v>
      </c>
      <c r="AR224" s="147">
        <v>1.6201816909717535</v>
      </c>
      <c r="AS224" s="147">
        <v>1.7030650951734023</v>
      </c>
      <c r="AT224" s="147">
        <v>1.8222699193342804</v>
      </c>
      <c r="AU224" s="147">
        <v>1.9111436383341325</v>
      </c>
      <c r="AV224" s="147">
        <v>1.9885351857198628</v>
      </c>
      <c r="AW224" s="147">
        <v>2.0743378653993734</v>
      </c>
      <c r="AX224" s="147">
        <v>2.1711005529726042</v>
      </c>
      <c r="AY224" s="147">
        <v>2.3279414846556867</v>
      </c>
      <c r="AZ224" s="147">
        <v>2.4258278936255424</v>
      </c>
    </row>
    <row r="225" spans="1:52">
      <c r="A225" s="165" t="s">
        <v>150</v>
      </c>
      <c r="B225" s="147">
        <v>0</v>
      </c>
      <c r="C225" s="147">
        <v>0</v>
      </c>
      <c r="D225" s="147">
        <v>0</v>
      </c>
      <c r="E225" s="147">
        <v>0</v>
      </c>
      <c r="F225" s="147">
        <v>0</v>
      </c>
      <c r="G225" s="147">
        <v>0</v>
      </c>
      <c r="H225" s="147">
        <v>0</v>
      </c>
      <c r="I225" s="147">
        <v>0</v>
      </c>
      <c r="J225" s="147">
        <v>0</v>
      </c>
      <c r="K225" s="147">
        <v>0</v>
      </c>
      <c r="L225" s="147">
        <v>0</v>
      </c>
      <c r="M225" s="147">
        <v>0</v>
      </c>
      <c r="N225" s="147">
        <v>0</v>
      </c>
      <c r="O225" s="147">
        <v>0</v>
      </c>
      <c r="P225" s="147">
        <v>0</v>
      </c>
      <c r="Q225" s="147">
        <v>0</v>
      </c>
      <c r="R225" s="147">
        <v>2.883386467645535E-7</v>
      </c>
      <c r="S225" s="147">
        <v>8.7263558675332552E-7</v>
      </c>
      <c r="T225" s="147">
        <v>1.8937523862263635E-6</v>
      </c>
      <c r="U225" s="147">
        <v>3.4863158114626971E-6</v>
      </c>
      <c r="V225" s="147">
        <v>5.9313345020909767E-6</v>
      </c>
      <c r="W225" s="147">
        <v>9.7093660058401254E-6</v>
      </c>
      <c r="X225" s="147">
        <v>1.4873333996460932E-5</v>
      </c>
      <c r="Y225" s="147">
        <v>2.2469970708454496E-5</v>
      </c>
      <c r="Z225" s="147">
        <v>3.3715259002634611E-5</v>
      </c>
      <c r="AA225" s="147">
        <v>5.1685389164303739E-5</v>
      </c>
      <c r="AB225" s="147">
        <v>7.7520001074989046E-5</v>
      </c>
      <c r="AC225" s="147">
        <v>1.1497652081040414E-4</v>
      </c>
      <c r="AD225" s="147">
        <v>1.7087352961101104E-4</v>
      </c>
      <c r="AE225" s="147">
        <v>2.4792647454665098E-4</v>
      </c>
      <c r="AF225" s="147">
        <v>3.8867634185665346E-4</v>
      </c>
      <c r="AG225" s="147">
        <v>5.4970790996842838E-4</v>
      </c>
      <c r="AH225" s="147">
        <v>7.8963004076787588E-4</v>
      </c>
      <c r="AI225" s="147">
        <v>1.1511215312775573E-3</v>
      </c>
      <c r="AJ225" s="147">
        <v>1.6271353859333582E-3</v>
      </c>
      <c r="AK225" s="147">
        <v>2.3507203882629259E-3</v>
      </c>
      <c r="AL225" s="147">
        <v>3.5127702581395906E-3</v>
      </c>
      <c r="AM225" s="147">
        <v>5.1142138733639136E-3</v>
      </c>
      <c r="AN225" s="147">
        <v>9.3223722214609891E-3</v>
      </c>
      <c r="AO225" s="147">
        <v>1.236201321180413E-2</v>
      </c>
      <c r="AP225" s="147">
        <v>1.8055801315932207E-2</v>
      </c>
      <c r="AQ225" s="147">
        <v>2.5657134619971999E-2</v>
      </c>
      <c r="AR225" s="147">
        <v>3.4759876551171749E-2</v>
      </c>
      <c r="AS225" s="147">
        <v>4.8902193806566616E-2</v>
      </c>
      <c r="AT225" s="147">
        <v>7.4362146263547646E-2</v>
      </c>
      <c r="AU225" s="147">
        <v>9.8126772596098352E-2</v>
      </c>
      <c r="AV225" s="147">
        <v>0.12348739009696287</v>
      </c>
      <c r="AW225" s="147">
        <v>0.15675884939318302</v>
      </c>
      <c r="AX225" s="147">
        <v>0.20113939655021901</v>
      </c>
      <c r="AY225" s="147">
        <v>0.28204239058471681</v>
      </c>
      <c r="AZ225" s="147">
        <v>0.34138647080410722</v>
      </c>
    </row>
    <row r="226" spans="1:52">
      <c r="A226" s="165" t="s">
        <v>163</v>
      </c>
      <c r="B226" s="147">
        <v>0</v>
      </c>
      <c r="C226" s="147">
        <v>0</v>
      </c>
      <c r="D226" s="147">
        <v>0</v>
      </c>
      <c r="E226" s="147">
        <v>0</v>
      </c>
      <c r="F226" s="147">
        <v>0</v>
      </c>
      <c r="G226" s="147">
        <v>0</v>
      </c>
      <c r="H226" s="147">
        <v>0</v>
      </c>
      <c r="I226" s="147">
        <v>0</v>
      </c>
      <c r="J226" s="147">
        <v>0</v>
      </c>
      <c r="K226" s="147">
        <v>0</v>
      </c>
      <c r="L226" s="147">
        <v>0</v>
      </c>
      <c r="M226" s="147">
        <v>0</v>
      </c>
      <c r="N226" s="147">
        <v>0</v>
      </c>
      <c r="O226" s="147">
        <v>0</v>
      </c>
      <c r="P226" s="147">
        <v>0</v>
      </c>
      <c r="Q226" s="147">
        <v>0</v>
      </c>
      <c r="R226" s="147">
        <v>0</v>
      </c>
      <c r="S226" s="147">
        <v>0</v>
      </c>
      <c r="T226" s="147">
        <v>0</v>
      </c>
      <c r="U226" s="147">
        <v>0</v>
      </c>
      <c r="V226" s="147">
        <v>0</v>
      </c>
      <c r="W226" s="147">
        <v>0</v>
      </c>
      <c r="X226" s="147">
        <v>0</v>
      </c>
      <c r="Y226" s="147">
        <v>0</v>
      </c>
      <c r="Z226" s="147">
        <v>0</v>
      </c>
      <c r="AA226" s="147">
        <v>0</v>
      </c>
      <c r="AB226" s="147">
        <v>0</v>
      </c>
      <c r="AC226" s="147">
        <v>0</v>
      </c>
      <c r="AD226" s="147">
        <v>0</v>
      </c>
      <c r="AE226" s="147">
        <v>0</v>
      </c>
      <c r="AF226" s="147">
        <v>0</v>
      </c>
      <c r="AG226" s="147">
        <v>0</v>
      </c>
      <c r="AH226" s="147">
        <v>0</v>
      </c>
      <c r="AI226" s="147">
        <v>0</v>
      </c>
      <c r="AJ226" s="147">
        <v>0</v>
      </c>
      <c r="AK226" s="147">
        <v>0</v>
      </c>
      <c r="AL226" s="147">
        <v>0</v>
      </c>
      <c r="AM226" s="147">
        <v>0</v>
      </c>
      <c r="AN226" s="147">
        <v>0</v>
      </c>
      <c r="AO226" s="147">
        <v>0</v>
      </c>
      <c r="AP226" s="147">
        <v>0</v>
      </c>
      <c r="AQ226" s="147">
        <v>0</v>
      </c>
      <c r="AR226" s="147">
        <v>0</v>
      </c>
      <c r="AS226" s="147">
        <v>0</v>
      </c>
      <c r="AT226" s="147">
        <v>0</v>
      </c>
      <c r="AU226" s="147">
        <v>0</v>
      </c>
      <c r="AV226" s="147">
        <v>0</v>
      </c>
      <c r="AW226" s="147">
        <v>0</v>
      </c>
      <c r="AX226" s="147">
        <v>0</v>
      </c>
      <c r="AY226" s="147">
        <v>0</v>
      </c>
      <c r="AZ226" s="147">
        <v>0</v>
      </c>
    </row>
    <row r="227" spans="1:52">
      <c r="A227" s="165" t="s">
        <v>164</v>
      </c>
      <c r="B227" s="147">
        <v>0</v>
      </c>
      <c r="C227" s="147">
        <v>0</v>
      </c>
      <c r="D227" s="147">
        <v>0</v>
      </c>
      <c r="E227" s="147">
        <v>0</v>
      </c>
      <c r="F227" s="147">
        <v>0</v>
      </c>
      <c r="G227" s="147">
        <v>0</v>
      </c>
      <c r="H227" s="147">
        <v>0</v>
      </c>
      <c r="I227" s="147">
        <v>0</v>
      </c>
      <c r="J227" s="147">
        <v>0</v>
      </c>
      <c r="K227" s="147">
        <v>0</v>
      </c>
      <c r="L227" s="147">
        <v>0</v>
      </c>
      <c r="M227" s="147">
        <v>0</v>
      </c>
      <c r="N227" s="147">
        <v>0</v>
      </c>
      <c r="O227" s="147">
        <v>0</v>
      </c>
      <c r="P227" s="147">
        <v>0</v>
      </c>
      <c r="Q227" s="147">
        <v>0</v>
      </c>
      <c r="R227" s="147">
        <v>0</v>
      </c>
      <c r="S227" s="147">
        <v>0</v>
      </c>
      <c r="T227" s="147">
        <v>0</v>
      </c>
      <c r="U227" s="147">
        <v>0</v>
      </c>
      <c r="V227" s="147">
        <v>0</v>
      </c>
      <c r="W227" s="147">
        <v>0</v>
      </c>
      <c r="X227" s="147">
        <v>0</v>
      </c>
      <c r="Y227" s="147">
        <v>0</v>
      </c>
      <c r="Z227" s="147">
        <v>0</v>
      </c>
      <c r="AA227" s="147">
        <v>0</v>
      </c>
      <c r="AB227" s="147">
        <v>0</v>
      </c>
      <c r="AC227" s="147">
        <v>0</v>
      </c>
      <c r="AD227" s="147">
        <v>0</v>
      </c>
      <c r="AE227" s="147">
        <v>0</v>
      </c>
      <c r="AF227" s="147">
        <v>0</v>
      </c>
      <c r="AG227" s="147">
        <v>0</v>
      </c>
      <c r="AH227" s="147">
        <v>0</v>
      </c>
      <c r="AI227" s="147">
        <v>0</v>
      </c>
      <c r="AJ227" s="147">
        <v>0</v>
      </c>
      <c r="AK227" s="147">
        <v>0</v>
      </c>
      <c r="AL227" s="147">
        <v>0</v>
      </c>
      <c r="AM227" s="147">
        <v>0</v>
      </c>
      <c r="AN227" s="147">
        <v>0</v>
      </c>
      <c r="AO227" s="147">
        <v>0</v>
      </c>
      <c r="AP227" s="147">
        <v>0</v>
      </c>
      <c r="AQ227" s="147">
        <v>0</v>
      </c>
      <c r="AR227" s="147">
        <v>0</v>
      </c>
      <c r="AS227" s="147">
        <v>0</v>
      </c>
      <c r="AT227" s="147">
        <v>0</v>
      </c>
      <c r="AU227" s="147">
        <v>0</v>
      </c>
      <c r="AV227" s="147">
        <v>0</v>
      </c>
      <c r="AW227" s="147">
        <v>0</v>
      </c>
      <c r="AX227" s="147">
        <v>0</v>
      </c>
      <c r="AY227" s="147">
        <v>0</v>
      </c>
      <c r="AZ227" s="147">
        <v>0</v>
      </c>
    </row>
    <row r="228" spans="1:52">
      <c r="A228" s="165" t="s">
        <v>165</v>
      </c>
      <c r="B228" s="147">
        <v>0</v>
      </c>
      <c r="C228" s="147">
        <v>0</v>
      </c>
      <c r="D228" s="147">
        <v>0</v>
      </c>
      <c r="E228" s="147">
        <v>0</v>
      </c>
      <c r="F228" s="147">
        <v>0</v>
      </c>
      <c r="G228" s="147">
        <v>0</v>
      </c>
      <c r="H228" s="147">
        <v>0</v>
      </c>
      <c r="I228" s="147">
        <v>0</v>
      </c>
      <c r="J228" s="147">
        <v>0</v>
      </c>
      <c r="K228" s="147">
        <v>0</v>
      </c>
      <c r="L228" s="147">
        <v>0</v>
      </c>
      <c r="M228" s="147">
        <v>0</v>
      </c>
      <c r="N228" s="147">
        <v>0</v>
      </c>
      <c r="O228" s="147">
        <v>0</v>
      </c>
      <c r="P228" s="147">
        <v>0</v>
      </c>
      <c r="Q228" s="147">
        <v>0</v>
      </c>
      <c r="R228" s="147">
        <v>0</v>
      </c>
      <c r="S228" s="147">
        <v>0</v>
      </c>
      <c r="T228" s="147">
        <v>0</v>
      </c>
      <c r="U228" s="147">
        <v>0</v>
      </c>
      <c r="V228" s="147">
        <v>0</v>
      </c>
      <c r="W228" s="147">
        <v>0</v>
      </c>
      <c r="X228" s="147">
        <v>0</v>
      </c>
      <c r="Y228" s="147">
        <v>0</v>
      </c>
      <c r="Z228" s="147">
        <v>0</v>
      </c>
      <c r="AA228" s="147">
        <v>0</v>
      </c>
      <c r="AB228" s="147">
        <v>0</v>
      </c>
      <c r="AC228" s="147">
        <v>0</v>
      </c>
      <c r="AD228" s="147">
        <v>0</v>
      </c>
      <c r="AE228" s="147">
        <v>0</v>
      </c>
      <c r="AF228" s="147">
        <v>0</v>
      </c>
      <c r="AG228" s="147">
        <v>0</v>
      </c>
      <c r="AH228" s="147">
        <v>0</v>
      </c>
      <c r="AI228" s="147">
        <v>0</v>
      </c>
      <c r="AJ228" s="147">
        <v>0</v>
      </c>
      <c r="AK228" s="147">
        <v>0</v>
      </c>
      <c r="AL228" s="147">
        <v>0</v>
      </c>
      <c r="AM228" s="147">
        <v>0</v>
      </c>
      <c r="AN228" s="147">
        <v>0</v>
      </c>
      <c r="AO228" s="147">
        <v>0</v>
      </c>
      <c r="AP228" s="147">
        <v>0</v>
      </c>
      <c r="AQ228" s="147">
        <v>0</v>
      </c>
      <c r="AR228" s="147">
        <v>0</v>
      </c>
      <c r="AS228" s="147">
        <v>0</v>
      </c>
      <c r="AT228" s="147">
        <v>0</v>
      </c>
      <c r="AU228" s="147">
        <v>0</v>
      </c>
      <c r="AV228" s="147">
        <v>0</v>
      </c>
      <c r="AW228" s="147">
        <v>0</v>
      </c>
      <c r="AX228" s="147">
        <v>0</v>
      </c>
      <c r="AY228" s="147">
        <v>0</v>
      </c>
      <c r="AZ228" s="147">
        <v>0</v>
      </c>
    </row>
    <row r="229" spans="1:52">
      <c r="A229" s="167" t="s">
        <v>129</v>
      </c>
      <c r="B229" s="159">
        <v>992.9808767815266</v>
      </c>
      <c r="C229" s="159">
        <v>947.69292610602747</v>
      </c>
      <c r="D229" s="159">
        <v>933.59417881286197</v>
      </c>
      <c r="E229" s="159">
        <v>901.99938616398128</v>
      </c>
      <c r="F229" s="159">
        <v>905.15870875537041</v>
      </c>
      <c r="G229" s="159">
        <v>978.4445886122902</v>
      </c>
      <c r="H229" s="159">
        <v>933.57268285017983</v>
      </c>
      <c r="I229" s="159">
        <v>998.83464731073354</v>
      </c>
      <c r="J229" s="159">
        <v>937.17838824569424</v>
      </c>
      <c r="K229" s="159">
        <v>957.50051313960807</v>
      </c>
      <c r="L229" s="159">
        <v>988.34097513349752</v>
      </c>
      <c r="M229" s="159">
        <v>1019.1419579584757</v>
      </c>
      <c r="N229" s="159">
        <v>958.2509148298725</v>
      </c>
      <c r="O229" s="159">
        <v>981.4320679212492</v>
      </c>
      <c r="P229" s="159">
        <v>949.32727688896057</v>
      </c>
      <c r="Q229" s="159">
        <v>1058.0471959555325</v>
      </c>
      <c r="R229" s="159">
        <v>1076.9036490316416</v>
      </c>
      <c r="S229" s="159">
        <v>1099.799100200979</v>
      </c>
      <c r="T229" s="159">
        <v>1122.5089477472977</v>
      </c>
      <c r="U229" s="159">
        <v>1143.3067989674523</v>
      </c>
      <c r="V229" s="159">
        <v>1163.5834358742668</v>
      </c>
      <c r="W229" s="159">
        <v>1182.6622117600537</v>
      </c>
      <c r="X229" s="159">
        <v>1200.6443300098872</v>
      </c>
      <c r="Y229" s="159">
        <v>1219.8591672023504</v>
      </c>
      <c r="Z229" s="159">
        <v>1238.1374364416542</v>
      </c>
      <c r="AA229" s="159">
        <v>1255.5704297720581</v>
      </c>
      <c r="AB229" s="159">
        <v>1272.8085481842361</v>
      </c>
      <c r="AC229" s="159">
        <v>1289.6411898153353</v>
      </c>
      <c r="AD229" s="159">
        <v>1306.8552745694037</v>
      </c>
      <c r="AE229" s="159">
        <v>1324.3640016332722</v>
      </c>
      <c r="AF229" s="159">
        <v>1341.9656040940938</v>
      </c>
      <c r="AG229" s="159">
        <v>1359.2692156702083</v>
      </c>
      <c r="AH229" s="159">
        <v>1376.0970147740941</v>
      </c>
      <c r="AI229" s="159">
        <v>1388.9500559231801</v>
      </c>
      <c r="AJ229" s="159">
        <v>1401.7779930939082</v>
      </c>
      <c r="AK229" s="159">
        <v>1414.8348577187048</v>
      </c>
      <c r="AL229" s="159">
        <v>1427.9109992151241</v>
      </c>
      <c r="AM229" s="159">
        <v>1440.4182961182541</v>
      </c>
      <c r="AN229" s="159">
        <v>1448.734085713641</v>
      </c>
      <c r="AO229" s="159">
        <v>1462.518311902423</v>
      </c>
      <c r="AP229" s="159">
        <v>1476.0182802590962</v>
      </c>
      <c r="AQ229" s="159">
        <v>1490.4159513930281</v>
      </c>
      <c r="AR229" s="159">
        <v>1504.77584267002</v>
      </c>
      <c r="AS229" s="159">
        <v>1518.0223327063261</v>
      </c>
      <c r="AT229" s="159">
        <v>1531.2407872551312</v>
      </c>
      <c r="AU229" s="159">
        <v>1544.7763672347933</v>
      </c>
      <c r="AV229" s="159">
        <v>1558.8158240409393</v>
      </c>
      <c r="AW229" s="159">
        <v>1572.9789616780686</v>
      </c>
      <c r="AX229" s="159">
        <v>1587.1344397442729</v>
      </c>
      <c r="AY229" s="159">
        <v>1600.479369420382</v>
      </c>
      <c r="AZ229" s="159">
        <v>1614.4516026068206</v>
      </c>
    </row>
    <row r="230" spans="1:52">
      <c r="A230" s="165" t="s">
        <v>161</v>
      </c>
      <c r="B230" s="147">
        <v>992.9808767815266</v>
      </c>
      <c r="C230" s="147">
        <v>947.69292610602747</v>
      </c>
      <c r="D230" s="147">
        <v>933.59417881286197</v>
      </c>
      <c r="E230" s="147">
        <v>901.99938616398128</v>
      </c>
      <c r="F230" s="147">
        <v>905.15870875537041</v>
      </c>
      <c r="G230" s="147">
        <v>978.4445886122902</v>
      </c>
      <c r="H230" s="147">
        <v>933.57268285017983</v>
      </c>
      <c r="I230" s="147">
        <v>998.83464731073354</v>
      </c>
      <c r="J230" s="147">
        <v>937.17838824569424</v>
      </c>
      <c r="K230" s="147">
        <v>957.50051313960807</v>
      </c>
      <c r="L230" s="147">
        <v>988.34097513349752</v>
      </c>
      <c r="M230" s="147">
        <v>1019.1419579584757</v>
      </c>
      <c r="N230" s="147">
        <v>958.2509148298725</v>
      </c>
      <c r="O230" s="147">
        <v>981.4320679212492</v>
      </c>
      <c r="P230" s="147">
        <v>949.32727688896057</v>
      </c>
      <c r="Q230" s="147">
        <v>1058.0471959555325</v>
      </c>
      <c r="R230" s="147">
        <v>1076.8908612149767</v>
      </c>
      <c r="S230" s="147">
        <v>1099.7715940338539</v>
      </c>
      <c r="T230" s="147">
        <v>1122.4663807403465</v>
      </c>
      <c r="U230" s="147">
        <v>1143.2490353993669</v>
      </c>
      <c r="V230" s="147">
        <v>1163.5098821689126</v>
      </c>
      <c r="W230" s="147">
        <v>1182.572703255533</v>
      </c>
      <c r="X230" s="147">
        <v>1200.5391195413049</v>
      </c>
      <c r="Y230" s="147">
        <v>1219.7374960288621</v>
      </c>
      <c r="Z230" s="147">
        <v>1238.0003122467331</v>
      </c>
      <c r="AA230" s="147">
        <v>1255.4178984288869</v>
      </c>
      <c r="AB230" s="147">
        <v>1272.6400027452205</v>
      </c>
      <c r="AC230" s="147">
        <v>1289.4559133716514</v>
      </c>
      <c r="AD230" s="147">
        <v>1306.6536258879889</v>
      </c>
      <c r="AE230" s="147">
        <v>1324.1452687946578</v>
      </c>
      <c r="AF230" s="147">
        <v>1341.7295456317338</v>
      </c>
      <c r="AG230" s="147">
        <v>1359.0151245066793</v>
      </c>
      <c r="AH230" s="147">
        <v>1375.8247321326648</v>
      </c>
      <c r="AI230" s="147">
        <v>1388.6607925548462</v>
      </c>
      <c r="AJ230" s="147">
        <v>1401.4712949456873</v>
      </c>
      <c r="AK230" s="147">
        <v>1414.5104683597133</v>
      </c>
      <c r="AL230" s="147">
        <v>1427.5682057393112</v>
      </c>
      <c r="AM230" s="147">
        <v>1440.0558987660515</v>
      </c>
      <c r="AN230" s="147">
        <v>1448.3352391817193</v>
      </c>
      <c r="AO230" s="147">
        <v>1462.0996588144938</v>
      </c>
      <c r="AP230" s="147">
        <v>1475.5772491242599</v>
      </c>
      <c r="AQ230" s="147">
        <v>1489.9504117037666</v>
      </c>
      <c r="AR230" s="147">
        <v>1504.2846824604949</v>
      </c>
      <c r="AS230" s="147">
        <v>1517.500743307442</v>
      </c>
      <c r="AT230" s="147">
        <v>1530.6871654727006</v>
      </c>
      <c r="AU230" s="147">
        <v>1544.1829721482188</v>
      </c>
      <c r="AV230" s="147">
        <v>1558.1824620388636</v>
      </c>
      <c r="AW230" s="147">
        <v>1572.3033219848819</v>
      </c>
      <c r="AX230" s="147">
        <v>1586.4100398759917</v>
      </c>
      <c r="AY230" s="147">
        <v>1599.6957115224025</v>
      </c>
      <c r="AZ230" s="147">
        <v>1613.6050543299561</v>
      </c>
    </row>
    <row r="231" spans="1:52">
      <c r="A231" s="165" t="s">
        <v>162</v>
      </c>
      <c r="B231" s="147">
        <v>0</v>
      </c>
      <c r="C231" s="147">
        <v>0</v>
      </c>
      <c r="D231" s="147">
        <v>0</v>
      </c>
      <c r="E231" s="147">
        <v>0</v>
      </c>
      <c r="F231" s="147">
        <v>0</v>
      </c>
      <c r="G231" s="147">
        <v>0</v>
      </c>
      <c r="H231" s="147">
        <v>0</v>
      </c>
      <c r="I231" s="147">
        <v>0</v>
      </c>
      <c r="J231" s="147">
        <v>0</v>
      </c>
      <c r="K231" s="147">
        <v>0</v>
      </c>
      <c r="L231" s="147">
        <v>0</v>
      </c>
      <c r="M231" s="147">
        <v>0</v>
      </c>
      <c r="N231" s="147">
        <v>0</v>
      </c>
      <c r="O231" s="147">
        <v>0</v>
      </c>
      <c r="P231" s="147">
        <v>0</v>
      </c>
      <c r="Q231" s="147">
        <v>0</v>
      </c>
      <c r="R231" s="147">
        <v>1.2787816175597726E-2</v>
      </c>
      <c r="S231" s="147">
        <v>2.7506165625761459E-2</v>
      </c>
      <c r="T231" s="147">
        <v>4.2567003604749333E-2</v>
      </c>
      <c r="U231" s="147">
        <v>5.7763561420216353E-2</v>
      </c>
      <c r="V231" s="147">
        <v>7.3553692559830561E-2</v>
      </c>
      <c r="W231" s="147">
        <v>8.9508480728763468E-2</v>
      </c>
      <c r="X231" s="147">
        <v>0.1052104256552643</v>
      </c>
      <c r="Y231" s="147">
        <v>0.12167109514634299</v>
      </c>
      <c r="Z231" s="147">
        <v>0.13712405802492977</v>
      </c>
      <c r="AA231" s="147">
        <v>0.15253110393970457</v>
      </c>
      <c r="AB231" s="147">
        <v>0.16854501352114215</v>
      </c>
      <c r="AC231" s="147">
        <v>0.18527567705590461</v>
      </c>
      <c r="AD231" s="147">
        <v>0.20164733510340982</v>
      </c>
      <c r="AE231" s="147">
        <v>0.21873043622980912</v>
      </c>
      <c r="AF231" s="147">
        <v>0.23605421327795298</v>
      </c>
      <c r="AG231" s="147">
        <v>0.25408359784115803</v>
      </c>
      <c r="AH231" s="147">
        <v>0.27226934337023273</v>
      </c>
      <c r="AI231" s="147">
        <v>0.28924066803659704</v>
      </c>
      <c r="AJ231" s="147">
        <v>0.30665912011811608</v>
      </c>
      <c r="AK231" s="147">
        <v>0.32432253041316039</v>
      </c>
      <c r="AL231" s="147">
        <v>0.34267858497709131</v>
      </c>
      <c r="AM231" s="147">
        <v>0.36219832041904443</v>
      </c>
      <c r="AN231" s="147">
        <v>0.39839589294900452</v>
      </c>
      <c r="AO231" s="147">
        <v>0.41798374739496441</v>
      </c>
      <c r="AP231" s="147">
        <v>0.43997719684079878</v>
      </c>
      <c r="AQ231" s="147">
        <v>0.46384781446455942</v>
      </c>
      <c r="AR231" s="147">
        <v>0.48848461167899654</v>
      </c>
      <c r="AS231" s="147">
        <v>0.51722991555247189</v>
      </c>
      <c r="AT231" s="147">
        <v>0.54678883082494822</v>
      </c>
      <c r="AU231" s="147">
        <v>0.58243452026946008</v>
      </c>
      <c r="AV231" s="147">
        <v>0.61701451545752684</v>
      </c>
      <c r="AW231" s="147">
        <v>0.65212873414453121</v>
      </c>
      <c r="AX231" s="147">
        <v>0.69084324174646428</v>
      </c>
      <c r="AY231" s="147">
        <v>0.73568267109837904</v>
      </c>
      <c r="AZ231" s="147">
        <v>0.78097543541021608</v>
      </c>
    </row>
    <row r="232" spans="1:52">
      <c r="A232" s="165" t="s">
        <v>150</v>
      </c>
      <c r="B232" s="147">
        <v>0</v>
      </c>
      <c r="C232" s="147">
        <v>0</v>
      </c>
      <c r="D232" s="147">
        <v>0</v>
      </c>
      <c r="E232" s="147">
        <v>0</v>
      </c>
      <c r="F232" s="147">
        <v>0</v>
      </c>
      <c r="G232" s="147">
        <v>0</v>
      </c>
      <c r="H232" s="147">
        <v>0</v>
      </c>
      <c r="I232" s="147">
        <v>0</v>
      </c>
      <c r="J232" s="147">
        <v>0</v>
      </c>
      <c r="K232" s="147">
        <v>0</v>
      </c>
      <c r="L232" s="147">
        <v>0</v>
      </c>
      <c r="M232" s="147">
        <v>0</v>
      </c>
      <c r="N232" s="147">
        <v>0</v>
      </c>
      <c r="O232" s="147">
        <v>0</v>
      </c>
      <c r="P232" s="147">
        <v>0</v>
      </c>
      <c r="Q232" s="147">
        <v>0</v>
      </c>
      <c r="R232" s="147">
        <v>4.8935432627217163E-10</v>
      </c>
      <c r="S232" s="147">
        <v>1.4994090526320701E-9</v>
      </c>
      <c r="T232" s="147">
        <v>3.3464469543168414E-9</v>
      </c>
      <c r="U232" s="147">
        <v>6.6652891832688014E-9</v>
      </c>
      <c r="V232" s="147">
        <v>1.2794262354252175E-8</v>
      </c>
      <c r="W232" s="147">
        <v>2.3791986149639154E-8</v>
      </c>
      <c r="X232" s="147">
        <v>4.292708468278566E-8</v>
      </c>
      <c r="Y232" s="147">
        <v>7.8341853308698812E-8</v>
      </c>
      <c r="Z232" s="147">
        <v>1.3689629430335354E-7</v>
      </c>
      <c r="AA232" s="147">
        <v>2.3923154884197834E-7</v>
      </c>
      <c r="AB232" s="147">
        <v>4.2549446817328647E-7</v>
      </c>
      <c r="AC232" s="147">
        <v>7.6662817421937055E-7</v>
      </c>
      <c r="AD232" s="147">
        <v>1.3463114443376974E-6</v>
      </c>
      <c r="AE232" s="147">
        <v>2.4023845387587498E-6</v>
      </c>
      <c r="AF232" s="147">
        <v>4.2490820520493645E-6</v>
      </c>
      <c r="AG232" s="147">
        <v>7.5656878951305524E-6</v>
      </c>
      <c r="AH232" s="147">
        <v>1.3298058960400256E-5</v>
      </c>
      <c r="AI232" s="147">
        <v>2.2700297129527691E-5</v>
      </c>
      <c r="AJ232" s="147">
        <v>3.902810271814661E-5</v>
      </c>
      <c r="AK232" s="147">
        <v>6.682857840066824E-5</v>
      </c>
      <c r="AL232" s="147">
        <v>1.1489083558358918E-4</v>
      </c>
      <c r="AM232" s="147">
        <v>1.9903178342764395E-4</v>
      </c>
      <c r="AN232" s="147">
        <v>4.5063897253113614E-4</v>
      </c>
      <c r="AO232" s="147">
        <v>6.6934053419249193E-4</v>
      </c>
      <c r="AP232" s="147">
        <v>1.0539379953981515E-3</v>
      </c>
      <c r="AQ232" s="147">
        <v>1.6918747968959775E-3</v>
      </c>
      <c r="AR232" s="147">
        <v>2.6755978460042693E-3</v>
      </c>
      <c r="AS232" s="147">
        <v>4.3594833317068373E-3</v>
      </c>
      <c r="AT232" s="147">
        <v>6.8329516056322738E-3</v>
      </c>
      <c r="AU232" s="147">
        <v>1.096056630493304E-2</v>
      </c>
      <c r="AV232" s="147">
        <v>1.6347486618002303E-2</v>
      </c>
      <c r="AW232" s="147">
        <v>2.3510959042047978E-2</v>
      </c>
      <c r="AX232" s="147">
        <v>3.3556626534662848E-2</v>
      </c>
      <c r="AY232" s="147">
        <v>4.7975226881092063E-2</v>
      </c>
      <c r="AZ232" s="147">
        <v>6.5572841454231146E-2</v>
      </c>
    </row>
    <row r="233" spans="1:52">
      <c r="A233" s="165" t="s">
        <v>163</v>
      </c>
      <c r="B233" s="147">
        <v>0</v>
      </c>
      <c r="C233" s="147">
        <v>0</v>
      </c>
      <c r="D233" s="147">
        <v>0</v>
      </c>
      <c r="E233" s="147">
        <v>0</v>
      </c>
      <c r="F233" s="147">
        <v>0</v>
      </c>
      <c r="G233" s="147">
        <v>0</v>
      </c>
      <c r="H233" s="147">
        <v>0</v>
      </c>
      <c r="I233" s="147">
        <v>0</v>
      </c>
      <c r="J233" s="147">
        <v>0</v>
      </c>
      <c r="K233" s="147">
        <v>0</v>
      </c>
      <c r="L233" s="147">
        <v>0</v>
      </c>
      <c r="M233" s="147">
        <v>0</v>
      </c>
      <c r="N233" s="147">
        <v>0</v>
      </c>
      <c r="O233" s="147">
        <v>0</v>
      </c>
      <c r="P233" s="147">
        <v>0</v>
      </c>
      <c r="Q233" s="147">
        <v>0</v>
      </c>
      <c r="R233" s="147">
        <v>0</v>
      </c>
      <c r="S233" s="147">
        <v>0</v>
      </c>
      <c r="T233" s="147">
        <v>0</v>
      </c>
      <c r="U233" s="147">
        <v>0</v>
      </c>
      <c r="V233" s="147">
        <v>0</v>
      </c>
      <c r="W233" s="147">
        <v>0</v>
      </c>
      <c r="X233" s="147">
        <v>0</v>
      </c>
      <c r="Y233" s="147">
        <v>0</v>
      </c>
      <c r="Z233" s="147">
        <v>0</v>
      </c>
      <c r="AA233" s="147">
        <v>0</v>
      </c>
      <c r="AB233" s="147">
        <v>0</v>
      </c>
      <c r="AC233" s="147">
        <v>0</v>
      </c>
      <c r="AD233" s="147">
        <v>0</v>
      </c>
      <c r="AE233" s="147">
        <v>0</v>
      </c>
      <c r="AF233" s="147">
        <v>0</v>
      </c>
      <c r="AG233" s="147">
        <v>0</v>
      </c>
      <c r="AH233" s="147">
        <v>0</v>
      </c>
      <c r="AI233" s="147">
        <v>0</v>
      </c>
      <c r="AJ233" s="147">
        <v>0</v>
      </c>
      <c r="AK233" s="147">
        <v>0</v>
      </c>
      <c r="AL233" s="147">
        <v>0</v>
      </c>
      <c r="AM233" s="147">
        <v>0</v>
      </c>
      <c r="AN233" s="147">
        <v>0</v>
      </c>
      <c r="AO233" s="147">
        <v>0</v>
      </c>
      <c r="AP233" s="147">
        <v>0</v>
      </c>
      <c r="AQ233" s="147">
        <v>0</v>
      </c>
      <c r="AR233" s="147">
        <v>0</v>
      </c>
      <c r="AS233" s="147">
        <v>0</v>
      </c>
      <c r="AT233" s="147">
        <v>0</v>
      </c>
      <c r="AU233" s="147">
        <v>0</v>
      </c>
      <c r="AV233" s="147">
        <v>0</v>
      </c>
      <c r="AW233" s="147">
        <v>0</v>
      </c>
      <c r="AX233" s="147">
        <v>0</v>
      </c>
      <c r="AY233" s="147">
        <v>0</v>
      </c>
      <c r="AZ233" s="147">
        <v>0</v>
      </c>
    </row>
    <row r="234" spans="1:52">
      <c r="A234" s="165" t="s">
        <v>164</v>
      </c>
      <c r="B234" s="147">
        <v>0</v>
      </c>
      <c r="C234" s="147">
        <v>0</v>
      </c>
      <c r="D234" s="147">
        <v>0</v>
      </c>
      <c r="E234" s="147">
        <v>0</v>
      </c>
      <c r="F234" s="147">
        <v>0</v>
      </c>
      <c r="G234" s="147">
        <v>0</v>
      </c>
      <c r="H234" s="147">
        <v>0</v>
      </c>
      <c r="I234" s="147">
        <v>0</v>
      </c>
      <c r="J234" s="147">
        <v>0</v>
      </c>
      <c r="K234" s="147">
        <v>0</v>
      </c>
      <c r="L234" s="147">
        <v>0</v>
      </c>
      <c r="M234" s="147">
        <v>0</v>
      </c>
      <c r="N234" s="147">
        <v>0</v>
      </c>
      <c r="O234" s="147">
        <v>0</v>
      </c>
      <c r="P234" s="147">
        <v>0</v>
      </c>
      <c r="Q234" s="147">
        <v>0</v>
      </c>
      <c r="R234" s="147">
        <v>0</v>
      </c>
      <c r="S234" s="147">
        <v>0</v>
      </c>
      <c r="T234" s="147">
        <v>0</v>
      </c>
      <c r="U234" s="147">
        <v>0</v>
      </c>
      <c r="V234" s="147">
        <v>0</v>
      </c>
      <c r="W234" s="147">
        <v>0</v>
      </c>
      <c r="X234" s="147">
        <v>0</v>
      </c>
      <c r="Y234" s="147">
        <v>0</v>
      </c>
      <c r="Z234" s="147">
        <v>0</v>
      </c>
      <c r="AA234" s="147">
        <v>0</v>
      </c>
      <c r="AB234" s="147">
        <v>0</v>
      </c>
      <c r="AC234" s="147">
        <v>0</v>
      </c>
      <c r="AD234" s="147">
        <v>0</v>
      </c>
      <c r="AE234" s="147">
        <v>0</v>
      </c>
      <c r="AF234" s="147">
        <v>0</v>
      </c>
      <c r="AG234" s="147">
        <v>0</v>
      </c>
      <c r="AH234" s="147">
        <v>0</v>
      </c>
      <c r="AI234" s="147">
        <v>0</v>
      </c>
      <c r="AJ234" s="147">
        <v>0</v>
      </c>
      <c r="AK234" s="147">
        <v>0</v>
      </c>
      <c r="AL234" s="147">
        <v>0</v>
      </c>
      <c r="AM234" s="147">
        <v>0</v>
      </c>
      <c r="AN234" s="147">
        <v>0</v>
      </c>
      <c r="AO234" s="147">
        <v>0</v>
      </c>
      <c r="AP234" s="147">
        <v>0</v>
      </c>
      <c r="AQ234" s="147">
        <v>0</v>
      </c>
      <c r="AR234" s="147">
        <v>0</v>
      </c>
      <c r="AS234" s="147">
        <v>0</v>
      </c>
      <c r="AT234" s="147">
        <v>0</v>
      </c>
      <c r="AU234" s="147">
        <v>0</v>
      </c>
      <c r="AV234" s="147">
        <v>0</v>
      </c>
      <c r="AW234" s="147">
        <v>0</v>
      </c>
      <c r="AX234" s="147">
        <v>0</v>
      </c>
      <c r="AY234" s="147">
        <v>0</v>
      </c>
      <c r="AZ234" s="147">
        <v>0</v>
      </c>
    </row>
    <row r="235" spans="1:52">
      <c r="A235" s="166" t="s">
        <v>165</v>
      </c>
      <c r="B235" s="149">
        <v>0</v>
      </c>
      <c r="C235" s="149">
        <v>0</v>
      </c>
      <c r="D235" s="149">
        <v>0</v>
      </c>
      <c r="E235" s="149">
        <v>0</v>
      </c>
      <c r="F235" s="149">
        <v>0</v>
      </c>
      <c r="G235" s="149">
        <v>0</v>
      </c>
      <c r="H235" s="149">
        <v>0</v>
      </c>
      <c r="I235" s="149">
        <v>0</v>
      </c>
      <c r="J235" s="149">
        <v>0</v>
      </c>
      <c r="K235" s="149">
        <v>0</v>
      </c>
      <c r="L235" s="149">
        <v>0</v>
      </c>
      <c r="M235" s="149">
        <v>0</v>
      </c>
      <c r="N235" s="149">
        <v>0</v>
      </c>
      <c r="O235" s="149">
        <v>0</v>
      </c>
      <c r="P235" s="149">
        <v>0</v>
      </c>
      <c r="Q235" s="149">
        <v>0</v>
      </c>
      <c r="R235" s="149">
        <v>0</v>
      </c>
      <c r="S235" s="149">
        <v>0</v>
      </c>
      <c r="T235" s="149">
        <v>0</v>
      </c>
      <c r="U235" s="149">
        <v>0</v>
      </c>
      <c r="V235" s="149">
        <v>0</v>
      </c>
      <c r="W235" s="149">
        <v>0</v>
      </c>
      <c r="X235" s="149">
        <v>0</v>
      </c>
      <c r="Y235" s="149">
        <v>0</v>
      </c>
      <c r="Z235" s="149">
        <v>0</v>
      </c>
      <c r="AA235" s="149">
        <v>0</v>
      </c>
      <c r="AB235" s="149">
        <v>0</v>
      </c>
      <c r="AC235" s="149">
        <v>0</v>
      </c>
      <c r="AD235" s="149">
        <v>0</v>
      </c>
      <c r="AE235" s="149">
        <v>0</v>
      </c>
      <c r="AF235" s="149">
        <v>0</v>
      </c>
      <c r="AG235" s="149">
        <v>0</v>
      </c>
      <c r="AH235" s="149">
        <v>0</v>
      </c>
      <c r="AI235" s="149">
        <v>0</v>
      </c>
      <c r="AJ235" s="149">
        <v>0</v>
      </c>
      <c r="AK235" s="149">
        <v>0</v>
      </c>
      <c r="AL235" s="149">
        <v>0</v>
      </c>
      <c r="AM235" s="149">
        <v>0</v>
      </c>
      <c r="AN235" s="149">
        <v>0</v>
      </c>
      <c r="AO235" s="149">
        <v>0</v>
      </c>
      <c r="AP235" s="149">
        <v>0</v>
      </c>
      <c r="AQ235" s="149">
        <v>0</v>
      </c>
      <c r="AR235" s="149">
        <v>0</v>
      </c>
      <c r="AS235" s="149">
        <v>0</v>
      </c>
      <c r="AT235" s="149">
        <v>0</v>
      </c>
      <c r="AU235" s="149">
        <v>0</v>
      </c>
      <c r="AV235" s="149">
        <v>0</v>
      </c>
      <c r="AW235" s="149">
        <v>0</v>
      </c>
      <c r="AX235" s="149">
        <v>0</v>
      </c>
      <c r="AY235" s="149">
        <v>0</v>
      </c>
      <c r="AZ235" s="149">
        <v>0</v>
      </c>
    </row>
    <row r="236" spans="1:52">
      <c r="A236" s="162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  <c r="AO236" s="163"/>
      <c r="AP236" s="163"/>
      <c r="AQ236" s="163"/>
      <c r="AR236" s="163"/>
      <c r="AS236" s="163"/>
      <c r="AT236" s="163"/>
      <c r="AU236" s="163"/>
      <c r="AV236" s="163"/>
      <c r="AW236" s="163"/>
      <c r="AX236" s="163"/>
      <c r="AY236" s="163"/>
      <c r="AZ236" s="163"/>
    </row>
    <row r="237" spans="1:52">
      <c r="A237" s="138" t="s">
        <v>183</v>
      </c>
      <c r="B237" s="139">
        <v>42078.612018725536</v>
      </c>
      <c r="C237" s="139">
        <v>43452.499999999985</v>
      </c>
      <c r="D237" s="139">
        <v>44357.399999999994</v>
      </c>
      <c r="E237" s="139">
        <v>45454.499999999993</v>
      </c>
      <c r="F237" s="139">
        <v>47969.599999999991</v>
      </c>
      <c r="G237" s="139">
        <v>48798.859701920293</v>
      </c>
      <c r="H237" s="139">
        <v>52182.999999999993</v>
      </c>
      <c r="I237" s="139">
        <v>54291.7</v>
      </c>
      <c r="J237" s="139">
        <v>54785.299999999996</v>
      </c>
      <c r="K237" s="139">
        <v>49263.899999999994</v>
      </c>
      <c r="L237" s="139">
        <v>49058.329511799035</v>
      </c>
      <c r="M237" s="139">
        <v>49068.73322824113</v>
      </c>
      <c r="N237" s="139">
        <v>45490.517770134669</v>
      </c>
      <c r="O237" s="139">
        <v>43234.880051590713</v>
      </c>
      <c r="P237" s="139">
        <v>42141.624763542604</v>
      </c>
      <c r="Q237" s="139">
        <v>42186.003343842509</v>
      </c>
      <c r="R237" s="139">
        <v>42661.555190223437</v>
      </c>
      <c r="S237" s="139">
        <v>43101.937684467644</v>
      </c>
      <c r="T237" s="139">
        <v>43543.16981753226</v>
      </c>
      <c r="U237" s="139">
        <v>43926.813501964119</v>
      </c>
      <c r="V237" s="139">
        <v>44250.44946751446</v>
      </c>
      <c r="W237" s="139">
        <v>44527.145990877427</v>
      </c>
      <c r="X237" s="139">
        <v>44787.01665338481</v>
      </c>
      <c r="Y237" s="139">
        <v>45080.703020566783</v>
      </c>
      <c r="Z237" s="139">
        <v>45352.220091943498</v>
      </c>
      <c r="AA237" s="139">
        <v>45620.100508168864</v>
      </c>
      <c r="AB237" s="139">
        <v>45901.37210778951</v>
      </c>
      <c r="AC237" s="139">
        <v>46179.220945388122</v>
      </c>
      <c r="AD237" s="139">
        <v>46468.513367325526</v>
      </c>
      <c r="AE237" s="139">
        <v>46736.925930953817</v>
      </c>
      <c r="AF237" s="139">
        <v>47028.167924420508</v>
      </c>
      <c r="AG237" s="139">
        <v>47318.245164793465</v>
      </c>
      <c r="AH237" s="139">
        <v>47607.004052157463</v>
      </c>
      <c r="AI237" s="139">
        <v>47904.530097487783</v>
      </c>
      <c r="AJ237" s="139">
        <v>48217.895925897305</v>
      </c>
      <c r="AK237" s="139">
        <v>48537.505897776478</v>
      </c>
      <c r="AL237" s="139">
        <v>48870.284131476612</v>
      </c>
      <c r="AM237" s="139">
        <v>49062.102273415017</v>
      </c>
      <c r="AN237" s="139">
        <v>49272.460366682739</v>
      </c>
      <c r="AO237" s="139">
        <v>49488.184680210565</v>
      </c>
      <c r="AP237" s="139">
        <v>49696.886878030746</v>
      </c>
      <c r="AQ237" s="139">
        <v>49924.425455276672</v>
      </c>
      <c r="AR237" s="139">
        <v>50134.566001067695</v>
      </c>
      <c r="AS237" s="139">
        <v>50354.07654886978</v>
      </c>
      <c r="AT237" s="139">
        <v>50388.760550332649</v>
      </c>
      <c r="AU237" s="139">
        <v>50617.756122298262</v>
      </c>
      <c r="AV237" s="139">
        <v>50912.85824466862</v>
      </c>
      <c r="AW237" s="139">
        <v>51209.383387200505</v>
      </c>
      <c r="AX237" s="139">
        <v>51506.593744630183</v>
      </c>
      <c r="AY237" s="139">
        <v>51835.831870706897</v>
      </c>
      <c r="AZ237" s="139">
        <v>52141.87944065722</v>
      </c>
    </row>
    <row r="238" spans="1:52">
      <c r="A238" s="167" t="s">
        <v>167</v>
      </c>
      <c r="B238" s="159">
        <v>6272.026925954051</v>
      </c>
      <c r="C238" s="159">
        <v>6178.5588128961272</v>
      </c>
      <c r="D238" s="159">
        <v>6150.1147358826602</v>
      </c>
      <c r="E238" s="159">
        <v>6251.5640351217471</v>
      </c>
      <c r="F238" s="159">
        <v>6365.7857824194989</v>
      </c>
      <c r="G238" s="159">
        <v>6236.6087981396695</v>
      </c>
      <c r="H238" s="159">
        <v>6058.319550270543</v>
      </c>
      <c r="I238" s="159">
        <v>5914.2982433523885</v>
      </c>
      <c r="J238" s="159">
        <v>5854.792717794694</v>
      </c>
      <c r="K238" s="159">
        <v>5123.4905813348832</v>
      </c>
      <c r="L238" s="159">
        <v>5515.1225008566762</v>
      </c>
      <c r="M238" s="159">
        <v>5607.2111747827139</v>
      </c>
      <c r="N238" s="159">
        <v>5459.4753753401756</v>
      </c>
      <c r="O238" s="159">
        <v>5532.3823679854886</v>
      </c>
      <c r="P238" s="159">
        <v>5760.9921301913573</v>
      </c>
      <c r="Q238" s="159">
        <v>5542.7092986466541</v>
      </c>
      <c r="R238" s="159">
        <v>5601.1440239688218</v>
      </c>
      <c r="S238" s="159">
        <v>5654.3521357244526</v>
      </c>
      <c r="T238" s="159">
        <v>5707.2210698062381</v>
      </c>
      <c r="U238" s="159">
        <v>5752.4059469707827</v>
      </c>
      <c r="V238" s="159">
        <v>5788.9100144296244</v>
      </c>
      <c r="W238" s="159">
        <v>5821.6043565964173</v>
      </c>
      <c r="X238" s="159">
        <v>5853.945229489238</v>
      </c>
      <c r="Y238" s="159">
        <v>5887.8679355045651</v>
      </c>
      <c r="Z238" s="159">
        <v>5921.5616508084531</v>
      </c>
      <c r="AA238" s="159">
        <v>5955.5516712307799</v>
      </c>
      <c r="AB238" s="159">
        <v>5992.9206786669292</v>
      </c>
      <c r="AC238" s="159">
        <v>6029.8898045641927</v>
      </c>
      <c r="AD238" s="159">
        <v>6069.5081425763074</v>
      </c>
      <c r="AE238" s="159">
        <v>6105.8734017365978</v>
      </c>
      <c r="AF238" s="159">
        <v>6144.4664215630401</v>
      </c>
      <c r="AG238" s="159">
        <v>6181.0685303203254</v>
      </c>
      <c r="AH238" s="159">
        <v>6217.3122900519511</v>
      </c>
      <c r="AI238" s="159">
        <v>6252.7235222442077</v>
      </c>
      <c r="AJ238" s="159">
        <v>6290.2305258024353</v>
      </c>
      <c r="AK238" s="159">
        <v>6328.357720029444</v>
      </c>
      <c r="AL238" s="159">
        <v>6367.8929057293171</v>
      </c>
      <c r="AM238" s="159">
        <v>6404.4123949232271</v>
      </c>
      <c r="AN238" s="159">
        <v>6444.2109960006537</v>
      </c>
      <c r="AO238" s="159">
        <v>6486.9697451848833</v>
      </c>
      <c r="AP238" s="159">
        <v>6530.0635642598281</v>
      </c>
      <c r="AQ238" s="159">
        <v>6571.8847218655455</v>
      </c>
      <c r="AR238" s="159">
        <v>6612.3288215404891</v>
      </c>
      <c r="AS238" s="159">
        <v>6655.6874559003727</v>
      </c>
      <c r="AT238" s="159">
        <v>6649.7416371538156</v>
      </c>
      <c r="AU238" s="159">
        <v>6695.2161045912544</v>
      </c>
      <c r="AV238" s="159">
        <v>6746.2990659750931</v>
      </c>
      <c r="AW238" s="159">
        <v>6795.4672181300757</v>
      </c>
      <c r="AX238" s="159">
        <v>6843.5120830702317</v>
      </c>
      <c r="AY238" s="159">
        <v>6894.7202600684277</v>
      </c>
      <c r="AZ238" s="159">
        <v>6943.618458474074</v>
      </c>
    </row>
    <row r="239" spans="1:52">
      <c r="A239" s="165" t="s">
        <v>161</v>
      </c>
      <c r="B239" s="147">
        <v>6272.026925954051</v>
      </c>
      <c r="C239" s="147">
        <v>6178.5588128961272</v>
      </c>
      <c r="D239" s="147">
        <v>6150.1147358826602</v>
      </c>
      <c r="E239" s="147">
        <v>6251.5640351217471</v>
      </c>
      <c r="F239" s="147">
        <v>6365.7857824194989</v>
      </c>
      <c r="G239" s="147">
        <v>6236.6087981396695</v>
      </c>
      <c r="H239" s="147">
        <v>6058.319550270543</v>
      </c>
      <c r="I239" s="147">
        <v>5914.2982433523885</v>
      </c>
      <c r="J239" s="147">
        <v>5854.792717794694</v>
      </c>
      <c r="K239" s="147">
        <v>5123.4905813348832</v>
      </c>
      <c r="L239" s="147">
        <v>5515.1225008566762</v>
      </c>
      <c r="M239" s="147">
        <v>5607.2111747827139</v>
      </c>
      <c r="N239" s="147">
        <v>5459.4753753401756</v>
      </c>
      <c r="O239" s="147">
        <v>5532.3823679854886</v>
      </c>
      <c r="P239" s="147">
        <v>5760.9921301913573</v>
      </c>
      <c r="Q239" s="147">
        <v>5542.7092986466541</v>
      </c>
      <c r="R239" s="147">
        <v>5601.1033861910701</v>
      </c>
      <c r="S239" s="147">
        <v>5654.2632532803982</v>
      </c>
      <c r="T239" s="147">
        <v>5707.0823445269498</v>
      </c>
      <c r="U239" s="147">
        <v>5752.2190570516705</v>
      </c>
      <c r="V239" s="147">
        <v>5788.6722634436719</v>
      </c>
      <c r="W239" s="147">
        <v>5821.3169873792731</v>
      </c>
      <c r="X239" s="147">
        <v>5853.6114851767697</v>
      </c>
      <c r="Y239" s="147">
        <v>5887.4840813703913</v>
      </c>
      <c r="Z239" s="147">
        <v>5921.1323645233006</v>
      </c>
      <c r="AA239" s="147">
        <v>5955.0784143416331</v>
      </c>
      <c r="AB239" s="147">
        <v>5992.4033649585717</v>
      </c>
      <c r="AC239" s="147">
        <v>6029.3268215183907</v>
      </c>
      <c r="AD239" s="147">
        <v>6068.9037981463998</v>
      </c>
      <c r="AE239" s="147">
        <v>6105.2245045547652</v>
      </c>
      <c r="AF239" s="147">
        <v>6143.7745048353481</v>
      </c>
      <c r="AG239" s="147">
        <v>6180.3334201239413</v>
      </c>
      <c r="AH239" s="147">
        <v>6216.5329083029801</v>
      </c>
      <c r="AI239" s="147">
        <v>6251.897710945439</v>
      </c>
      <c r="AJ239" s="147">
        <v>6289.362410828332</v>
      </c>
      <c r="AK239" s="147">
        <v>6327.4431122335782</v>
      </c>
      <c r="AL239" s="147">
        <v>6366.9347021795311</v>
      </c>
      <c r="AM239" s="147">
        <v>6403.4067195171901</v>
      </c>
      <c r="AN239" s="147">
        <v>6443.1612500567098</v>
      </c>
      <c r="AO239" s="147">
        <v>6485.8829996258555</v>
      </c>
      <c r="AP239" s="147">
        <v>6528.9376722741035</v>
      </c>
      <c r="AQ239" s="147">
        <v>6570.704772270602</v>
      </c>
      <c r="AR239" s="147">
        <v>6611.091566897655</v>
      </c>
      <c r="AS239" s="147">
        <v>6654.4010450963506</v>
      </c>
      <c r="AT239" s="147">
        <v>6648.1974685576297</v>
      </c>
      <c r="AU239" s="147">
        <v>6693.6066966481012</v>
      </c>
      <c r="AV239" s="147">
        <v>6744.6211221856338</v>
      </c>
      <c r="AW239" s="147">
        <v>6793.698126255098</v>
      </c>
      <c r="AX239" s="147">
        <v>6841.629736989803</v>
      </c>
      <c r="AY239" s="147">
        <v>6892.7286222688026</v>
      </c>
      <c r="AZ239" s="147">
        <v>6941.4761768195276</v>
      </c>
    </row>
    <row r="240" spans="1:52">
      <c r="A240" s="165" t="s">
        <v>162</v>
      </c>
      <c r="B240" s="147">
        <v>0</v>
      </c>
      <c r="C240" s="147">
        <v>0</v>
      </c>
      <c r="D240" s="147">
        <v>0</v>
      </c>
      <c r="E240" s="147">
        <v>0</v>
      </c>
      <c r="F240" s="147">
        <v>0</v>
      </c>
      <c r="G240" s="147">
        <v>0</v>
      </c>
      <c r="H240" s="147">
        <v>0</v>
      </c>
      <c r="I240" s="147">
        <v>0</v>
      </c>
      <c r="J240" s="147">
        <v>0</v>
      </c>
      <c r="K240" s="147">
        <v>0</v>
      </c>
      <c r="L240" s="147">
        <v>0</v>
      </c>
      <c r="M240" s="147">
        <v>0</v>
      </c>
      <c r="N240" s="147">
        <v>0</v>
      </c>
      <c r="O240" s="147">
        <v>0</v>
      </c>
      <c r="P240" s="147">
        <v>0</v>
      </c>
      <c r="Q240" s="147">
        <v>0</v>
      </c>
      <c r="R240" s="147">
        <v>4.06369728869257E-2</v>
      </c>
      <c r="S240" s="147">
        <v>8.8880243440530526E-2</v>
      </c>
      <c r="T240" s="147">
        <v>0.138720981470183</v>
      </c>
      <c r="U240" s="147">
        <v>0.18688267012044307</v>
      </c>
      <c r="V240" s="147">
        <v>0.23773919606807639</v>
      </c>
      <c r="W240" s="147">
        <v>0.28735099624526073</v>
      </c>
      <c r="X240" s="147">
        <v>0.33371734638129852</v>
      </c>
      <c r="Y240" s="147">
        <v>0.38381357903746871</v>
      </c>
      <c r="Z240" s="147">
        <v>0.42922795504630656</v>
      </c>
      <c r="AA240" s="147">
        <v>0.47317407022078289</v>
      </c>
      <c r="AB240" s="147">
        <v>0.5171957163848111</v>
      </c>
      <c r="AC240" s="147">
        <v>0.56281325870639776</v>
      </c>
      <c r="AD240" s="147">
        <v>0.60410826962403141</v>
      </c>
      <c r="AE240" s="147">
        <v>0.64855910495306623</v>
      </c>
      <c r="AF240" s="147">
        <v>0.69144269774719636</v>
      </c>
      <c r="AG240" s="147">
        <v>0.73445291364773524</v>
      </c>
      <c r="AH240" s="147">
        <v>0.77845344545563999</v>
      </c>
      <c r="AI240" s="147">
        <v>0.82449095107321835</v>
      </c>
      <c r="AJ240" s="147">
        <v>0.86630404416877971</v>
      </c>
      <c r="AK240" s="147">
        <v>0.91206921426976806</v>
      </c>
      <c r="AL240" s="147">
        <v>0.95478482797753805</v>
      </c>
      <c r="AM240" s="147">
        <v>1.0009281208201832</v>
      </c>
      <c r="AN240" s="147">
        <v>1.0433891261967154</v>
      </c>
      <c r="AO240" s="147">
        <v>1.0786344954288434</v>
      </c>
      <c r="AP240" s="147">
        <v>1.1155750158270685</v>
      </c>
      <c r="AQ240" s="147">
        <v>1.1657473254850992</v>
      </c>
      <c r="AR240" s="147">
        <v>1.2177129647902272</v>
      </c>
      <c r="AS240" s="147">
        <v>1.2612907504857447</v>
      </c>
      <c r="AT240" s="147">
        <v>1.4861236535087603</v>
      </c>
      <c r="AU240" s="147">
        <v>1.5410427691750126</v>
      </c>
      <c r="AV240" s="147">
        <v>1.5970298773009723</v>
      </c>
      <c r="AW240" s="147">
        <v>1.669103751322409</v>
      </c>
      <c r="AX240" s="147">
        <v>1.7561962226930961</v>
      </c>
      <c r="AY240" s="147">
        <v>1.8372722438400511</v>
      </c>
      <c r="AZ240" s="147">
        <v>1.9453940977306494</v>
      </c>
    </row>
    <row r="241" spans="1:52">
      <c r="A241" s="165" t="s">
        <v>150</v>
      </c>
      <c r="B241" s="147">
        <v>0</v>
      </c>
      <c r="C241" s="147">
        <v>0</v>
      </c>
      <c r="D241" s="147">
        <v>0</v>
      </c>
      <c r="E241" s="147">
        <v>0</v>
      </c>
      <c r="F241" s="147">
        <v>0</v>
      </c>
      <c r="G241" s="147">
        <v>0</v>
      </c>
      <c r="H241" s="147">
        <v>0</v>
      </c>
      <c r="I241" s="147">
        <v>0</v>
      </c>
      <c r="J241" s="147">
        <v>0</v>
      </c>
      <c r="K241" s="147">
        <v>0</v>
      </c>
      <c r="L241" s="147">
        <v>0</v>
      </c>
      <c r="M241" s="147">
        <v>0</v>
      </c>
      <c r="N241" s="147">
        <v>0</v>
      </c>
      <c r="O241" s="147">
        <v>0</v>
      </c>
      <c r="P241" s="147">
        <v>0</v>
      </c>
      <c r="Q241" s="147">
        <v>0</v>
      </c>
      <c r="R241" s="147">
        <v>8.0486417716221282E-7</v>
      </c>
      <c r="S241" s="147">
        <v>2.2006142014689106E-6</v>
      </c>
      <c r="T241" s="147">
        <v>4.2978178588318871E-6</v>
      </c>
      <c r="U241" s="147">
        <v>7.2489922253409922E-6</v>
      </c>
      <c r="V241" s="147">
        <v>1.1789884348049587E-5</v>
      </c>
      <c r="W241" s="147">
        <v>1.8220898374254987E-5</v>
      </c>
      <c r="X241" s="147">
        <v>2.6966086472128478E-5</v>
      </c>
      <c r="Y241" s="147">
        <v>4.055513626689033E-5</v>
      </c>
      <c r="Z241" s="147">
        <v>5.8330106087912922E-5</v>
      </c>
      <c r="AA241" s="147">
        <v>8.281892622033191E-5</v>
      </c>
      <c r="AB241" s="147">
        <v>1.1799197250168271E-4</v>
      </c>
      <c r="AC241" s="147">
        <v>1.6978709559887871E-4</v>
      </c>
      <c r="AD241" s="147">
        <v>2.3616028414876616E-4</v>
      </c>
      <c r="AE241" s="147">
        <v>3.3807687903065158E-4</v>
      </c>
      <c r="AF241" s="147">
        <v>4.7402994431865132E-4</v>
      </c>
      <c r="AG241" s="147">
        <v>6.5728273605554673E-4</v>
      </c>
      <c r="AH241" s="147">
        <v>9.2830351507582293E-4</v>
      </c>
      <c r="AI241" s="147">
        <v>1.3203476953843995E-3</v>
      </c>
      <c r="AJ241" s="147">
        <v>1.8109299343611208E-3</v>
      </c>
      <c r="AK241" s="147">
        <v>2.5385815958885631E-3</v>
      </c>
      <c r="AL241" s="147">
        <v>3.4187218091178608E-3</v>
      </c>
      <c r="AM241" s="147">
        <v>4.7472852166891887E-3</v>
      </c>
      <c r="AN241" s="147">
        <v>6.3568177473826305E-3</v>
      </c>
      <c r="AO241" s="147">
        <v>8.1110635989417694E-3</v>
      </c>
      <c r="AP241" s="147">
        <v>1.031696989768853E-2</v>
      </c>
      <c r="AQ241" s="147">
        <v>1.4202269458027557E-2</v>
      </c>
      <c r="AR241" s="147">
        <v>1.9541678043981787E-2</v>
      </c>
      <c r="AS241" s="147">
        <v>2.5120053536306343E-2</v>
      </c>
      <c r="AT241" s="147">
        <v>5.8044942676822295E-2</v>
      </c>
      <c r="AU241" s="147">
        <v>6.8365173977959187E-2</v>
      </c>
      <c r="AV241" s="147">
        <v>8.0913912158568996E-2</v>
      </c>
      <c r="AW241" s="147">
        <v>9.9988123654867797E-2</v>
      </c>
      <c r="AX241" s="147">
        <v>0.1261498577364005</v>
      </c>
      <c r="AY241" s="147">
        <v>0.15436555578538466</v>
      </c>
      <c r="AZ241" s="147">
        <v>0.19688755681516976</v>
      </c>
    </row>
    <row r="242" spans="1:52">
      <c r="A242" s="165" t="s">
        <v>163</v>
      </c>
      <c r="B242" s="147">
        <v>0</v>
      </c>
      <c r="C242" s="147">
        <v>0</v>
      </c>
      <c r="D242" s="147">
        <v>0</v>
      </c>
      <c r="E242" s="147">
        <v>0</v>
      </c>
      <c r="F242" s="147">
        <v>0</v>
      </c>
      <c r="G242" s="147">
        <v>0</v>
      </c>
      <c r="H242" s="147">
        <v>0</v>
      </c>
      <c r="I242" s="147">
        <v>0</v>
      </c>
      <c r="J242" s="147">
        <v>0</v>
      </c>
      <c r="K242" s="147">
        <v>0</v>
      </c>
      <c r="L242" s="147">
        <v>0</v>
      </c>
      <c r="M242" s="147">
        <v>0</v>
      </c>
      <c r="N242" s="147">
        <v>0</v>
      </c>
      <c r="O242" s="147">
        <v>0</v>
      </c>
      <c r="P242" s="147">
        <v>0</v>
      </c>
      <c r="Q242" s="147">
        <v>0</v>
      </c>
      <c r="R242" s="147">
        <v>0</v>
      </c>
      <c r="S242" s="147">
        <v>0</v>
      </c>
      <c r="T242" s="147">
        <v>0</v>
      </c>
      <c r="U242" s="147">
        <v>0</v>
      </c>
      <c r="V242" s="147">
        <v>0</v>
      </c>
      <c r="W242" s="147">
        <v>0</v>
      </c>
      <c r="X242" s="147">
        <v>0</v>
      </c>
      <c r="Y242" s="147">
        <v>0</v>
      </c>
      <c r="Z242" s="147">
        <v>0</v>
      </c>
      <c r="AA242" s="147">
        <v>0</v>
      </c>
      <c r="AB242" s="147">
        <v>0</v>
      </c>
      <c r="AC242" s="147">
        <v>0</v>
      </c>
      <c r="AD242" s="147">
        <v>0</v>
      </c>
      <c r="AE242" s="147">
        <v>0</v>
      </c>
      <c r="AF242" s="147">
        <v>0</v>
      </c>
      <c r="AG242" s="147">
        <v>0</v>
      </c>
      <c r="AH242" s="147">
        <v>0</v>
      </c>
      <c r="AI242" s="147">
        <v>0</v>
      </c>
      <c r="AJ242" s="147">
        <v>0</v>
      </c>
      <c r="AK242" s="147">
        <v>0</v>
      </c>
      <c r="AL242" s="147">
        <v>0</v>
      </c>
      <c r="AM242" s="147">
        <v>0</v>
      </c>
      <c r="AN242" s="147">
        <v>0</v>
      </c>
      <c r="AO242" s="147">
        <v>0</v>
      </c>
      <c r="AP242" s="147">
        <v>0</v>
      </c>
      <c r="AQ242" s="147">
        <v>0</v>
      </c>
      <c r="AR242" s="147">
        <v>0</v>
      </c>
      <c r="AS242" s="147">
        <v>0</v>
      </c>
      <c r="AT242" s="147">
        <v>0</v>
      </c>
      <c r="AU242" s="147">
        <v>0</v>
      </c>
      <c r="AV242" s="147">
        <v>0</v>
      </c>
      <c r="AW242" s="147">
        <v>0</v>
      </c>
      <c r="AX242" s="147">
        <v>0</v>
      </c>
      <c r="AY242" s="147">
        <v>0</v>
      </c>
      <c r="AZ242" s="147">
        <v>0</v>
      </c>
    </row>
    <row r="243" spans="1:52">
      <c r="A243" s="165" t="s">
        <v>164</v>
      </c>
      <c r="B243" s="147">
        <v>0</v>
      </c>
      <c r="C243" s="147">
        <v>0</v>
      </c>
      <c r="D243" s="147">
        <v>0</v>
      </c>
      <c r="E243" s="147">
        <v>0</v>
      </c>
      <c r="F243" s="147">
        <v>0</v>
      </c>
      <c r="G243" s="147">
        <v>0</v>
      </c>
      <c r="H243" s="147">
        <v>0</v>
      </c>
      <c r="I243" s="147">
        <v>0</v>
      </c>
      <c r="J243" s="147">
        <v>0</v>
      </c>
      <c r="K243" s="147">
        <v>0</v>
      </c>
      <c r="L243" s="147">
        <v>0</v>
      </c>
      <c r="M243" s="147">
        <v>0</v>
      </c>
      <c r="N243" s="147">
        <v>0</v>
      </c>
      <c r="O243" s="147">
        <v>0</v>
      </c>
      <c r="P243" s="147">
        <v>0</v>
      </c>
      <c r="Q243" s="147">
        <v>0</v>
      </c>
      <c r="R243" s="147">
        <v>0</v>
      </c>
      <c r="S243" s="147">
        <v>0</v>
      </c>
      <c r="T243" s="147">
        <v>0</v>
      </c>
      <c r="U243" s="147">
        <v>0</v>
      </c>
      <c r="V243" s="147">
        <v>0</v>
      </c>
      <c r="W243" s="147">
        <v>0</v>
      </c>
      <c r="X243" s="147">
        <v>0</v>
      </c>
      <c r="Y243" s="147">
        <v>0</v>
      </c>
      <c r="Z243" s="147">
        <v>0</v>
      </c>
      <c r="AA243" s="147">
        <v>0</v>
      </c>
      <c r="AB243" s="147">
        <v>0</v>
      </c>
      <c r="AC243" s="147">
        <v>0</v>
      </c>
      <c r="AD243" s="147">
        <v>0</v>
      </c>
      <c r="AE243" s="147">
        <v>0</v>
      </c>
      <c r="AF243" s="147">
        <v>0</v>
      </c>
      <c r="AG243" s="147">
        <v>0</v>
      </c>
      <c r="AH243" s="147">
        <v>0</v>
      </c>
      <c r="AI243" s="147">
        <v>0</v>
      </c>
      <c r="AJ243" s="147">
        <v>0</v>
      </c>
      <c r="AK243" s="147">
        <v>0</v>
      </c>
      <c r="AL243" s="147">
        <v>0</v>
      </c>
      <c r="AM243" s="147">
        <v>0</v>
      </c>
      <c r="AN243" s="147">
        <v>0</v>
      </c>
      <c r="AO243" s="147">
        <v>0</v>
      </c>
      <c r="AP243" s="147">
        <v>0</v>
      </c>
      <c r="AQ243" s="147">
        <v>0</v>
      </c>
      <c r="AR243" s="147">
        <v>0</v>
      </c>
      <c r="AS243" s="147">
        <v>0</v>
      </c>
      <c r="AT243" s="147">
        <v>0</v>
      </c>
      <c r="AU243" s="147">
        <v>0</v>
      </c>
      <c r="AV243" s="147">
        <v>0</v>
      </c>
      <c r="AW243" s="147">
        <v>0</v>
      </c>
      <c r="AX243" s="147">
        <v>0</v>
      </c>
      <c r="AY243" s="147">
        <v>0</v>
      </c>
      <c r="AZ243" s="147">
        <v>0</v>
      </c>
    </row>
    <row r="244" spans="1:52">
      <c r="A244" s="165" t="s">
        <v>165</v>
      </c>
      <c r="B244" s="147">
        <v>0</v>
      </c>
      <c r="C244" s="147">
        <v>0</v>
      </c>
      <c r="D244" s="147">
        <v>0</v>
      </c>
      <c r="E244" s="147">
        <v>0</v>
      </c>
      <c r="F244" s="147">
        <v>0</v>
      </c>
      <c r="G244" s="147">
        <v>0</v>
      </c>
      <c r="H244" s="147">
        <v>0</v>
      </c>
      <c r="I244" s="147">
        <v>0</v>
      </c>
      <c r="J244" s="147">
        <v>0</v>
      </c>
      <c r="K244" s="147">
        <v>0</v>
      </c>
      <c r="L244" s="147">
        <v>0</v>
      </c>
      <c r="M244" s="147">
        <v>0</v>
      </c>
      <c r="N244" s="147">
        <v>0</v>
      </c>
      <c r="O244" s="147">
        <v>0</v>
      </c>
      <c r="P244" s="147">
        <v>0</v>
      </c>
      <c r="Q244" s="147">
        <v>0</v>
      </c>
      <c r="R244" s="147">
        <v>0</v>
      </c>
      <c r="S244" s="147">
        <v>0</v>
      </c>
      <c r="T244" s="147">
        <v>0</v>
      </c>
      <c r="U244" s="147">
        <v>0</v>
      </c>
      <c r="V244" s="147">
        <v>0</v>
      </c>
      <c r="W244" s="147">
        <v>0</v>
      </c>
      <c r="X244" s="147">
        <v>0</v>
      </c>
      <c r="Y244" s="147">
        <v>0</v>
      </c>
      <c r="Z244" s="147">
        <v>0</v>
      </c>
      <c r="AA244" s="147">
        <v>0</v>
      </c>
      <c r="AB244" s="147">
        <v>0</v>
      </c>
      <c r="AC244" s="147">
        <v>0</v>
      </c>
      <c r="AD244" s="147">
        <v>0</v>
      </c>
      <c r="AE244" s="147">
        <v>0</v>
      </c>
      <c r="AF244" s="147">
        <v>0</v>
      </c>
      <c r="AG244" s="147">
        <v>0</v>
      </c>
      <c r="AH244" s="147">
        <v>0</v>
      </c>
      <c r="AI244" s="147">
        <v>0</v>
      </c>
      <c r="AJ244" s="147">
        <v>0</v>
      </c>
      <c r="AK244" s="147">
        <v>0</v>
      </c>
      <c r="AL244" s="147">
        <v>0</v>
      </c>
      <c r="AM244" s="147">
        <v>0</v>
      </c>
      <c r="AN244" s="147">
        <v>0</v>
      </c>
      <c r="AO244" s="147">
        <v>0</v>
      </c>
      <c r="AP244" s="147">
        <v>0</v>
      </c>
      <c r="AQ244" s="147">
        <v>0</v>
      </c>
      <c r="AR244" s="147">
        <v>0</v>
      </c>
      <c r="AS244" s="147">
        <v>0</v>
      </c>
      <c r="AT244" s="147">
        <v>0</v>
      </c>
      <c r="AU244" s="147">
        <v>0</v>
      </c>
      <c r="AV244" s="147">
        <v>0</v>
      </c>
      <c r="AW244" s="147">
        <v>0</v>
      </c>
      <c r="AX244" s="147">
        <v>0</v>
      </c>
      <c r="AY244" s="147">
        <v>0</v>
      </c>
      <c r="AZ244" s="147">
        <v>0</v>
      </c>
    </row>
    <row r="245" spans="1:52">
      <c r="A245" s="167" t="s">
        <v>168</v>
      </c>
      <c r="B245" s="159">
        <v>35806.585092771486</v>
      </c>
      <c r="C245" s="159">
        <v>37273.941187103861</v>
      </c>
      <c r="D245" s="159">
        <v>38207.28526411733</v>
      </c>
      <c r="E245" s="159">
        <v>39202.935964878248</v>
      </c>
      <c r="F245" s="159">
        <v>41603.81421758049</v>
      </c>
      <c r="G245" s="159">
        <v>42562.250903780623</v>
      </c>
      <c r="H245" s="159">
        <v>46124.680449729451</v>
      </c>
      <c r="I245" s="159">
        <v>48377.40175664761</v>
      </c>
      <c r="J245" s="159">
        <v>48930.507282205304</v>
      </c>
      <c r="K245" s="159">
        <v>44140.409418665113</v>
      </c>
      <c r="L245" s="159">
        <v>43543.207010942358</v>
      </c>
      <c r="M245" s="159">
        <v>43461.522053458415</v>
      </c>
      <c r="N245" s="159">
        <v>40031.042394794495</v>
      </c>
      <c r="O245" s="159">
        <v>37702.497683605223</v>
      </c>
      <c r="P245" s="159">
        <v>36380.632633351248</v>
      </c>
      <c r="Q245" s="159">
        <v>36643.294045195857</v>
      </c>
      <c r="R245" s="159">
        <v>37060.411166254613</v>
      </c>
      <c r="S245" s="159">
        <v>37447.585548743191</v>
      </c>
      <c r="T245" s="159">
        <v>37835.948747726019</v>
      </c>
      <c r="U245" s="159">
        <v>38174.407554993333</v>
      </c>
      <c r="V245" s="159">
        <v>38461.539453084835</v>
      </c>
      <c r="W245" s="159">
        <v>38705.541634281006</v>
      </c>
      <c r="X245" s="159">
        <v>38933.07142389557</v>
      </c>
      <c r="Y245" s="159">
        <v>39192.835085062216</v>
      </c>
      <c r="Z245" s="159">
        <v>39430.658441135049</v>
      </c>
      <c r="AA245" s="159">
        <v>39664.548836938084</v>
      </c>
      <c r="AB245" s="159">
        <v>39908.451429122579</v>
      </c>
      <c r="AC245" s="159">
        <v>40149.331140823931</v>
      </c>
      <c r="AD245" s="159">
        <v>40399.00522474922</v>
      </c>
      <c r="AE245" s="159">
        <v>40631.052529217217</v>
      </c>
      <c r="AF245" s="159">
        <v>40883.701502857468</v>
      </c>
      <c r="AG245" s="159">
        <v>41137.176634473137</v>
      </c>
      <c r="AH245" s="159">
        <v>41389.691762105511</v>
      </c>
      <c r="AI245" s="159">
        <v>41651.806575243572</v>
      </c>
      <c r="AJ245" s="159">
        <v>41927.665400094869</v>
      </c>
      <c r="AK245" s="159">
        <v>42209.148177747033</v>
      </c>
      <c r="AL245" s="159">
        <v>42502.391225747291</v>
      </c>
      <c r="AM245" s="159">
        <v>42657.689878491794</v>
      </c>
      <c r="AN245" s="159">
        <v>42828.249370682082</v>
      </c>
      <c r="AO245" s="159">
        <v>43001.21493502568</v>
      </c>
      <c r="AP245" s="159">
        <v>43166.823313770918</v>
      </c>
      <c r="AQ245" s="159">
        <v>43352.54073341113</v>
      </c>
      <c r="AR245" s="159">
        <v>43522.237179527205</v>
      </c>
      <c r="AS245" s="159">
        <v>43698.38909296941</v>
      </c>
      <c r="AT245" s="159">
        <v>43739.018913178836</v>
      </c>
      <c r="AU245" s="159">
        <v>43922.540017707004</v>
      </c>
      <c r="AV245" s="159">
        <v>44166.559178693526</v>
      </c>
      <c r="AW245" s="159">
        <v>44413.916169070428</v>
      </c>
      <c r="AX245" s="159">
        <v>44663.081661559954</v>
      </c>
      <c r="AY245" s="159">
        <v>44941.111610638472</v>
      </c>
      <c r="AZ245" s="159">
        <v>45198.260982183143</v>
      </c>
    </row>
    <row r="246" spans="1:52">
      <c r="A246" s="165" t="s">
        <v>161</v>
      </c>
      <c r="B246" s="147">
        <v>35806.585092771486</v>
      </c>
      <c r="C246" s="147">
        <v>37273.941187103861</v>
      </c>
      <c r="D246" s="147">
        <v>38207.28526411733</v>
      </c>
      <c r="E246" s="147">
        <v>39202.935964878248</v>
      </c>
      <c r="F246" s="147">
        <v>41603.81421758049</v>
      </c>
      <c r="G246" s="147">
        <v>42562.250903780623</v>
      </c>
      <c r="H246" s="147">
        <v>46124.680449729451</v>
      </c>
      <c r="I246" s="147">
        <v>48377.40175664761</v>
      </c>
      <c r="J246" s="147">
        <v>48930.507282205304</v>
      </c>
      <c r="K246" s="147">
        <v>44140.409418665113</v>
      </c>
      <c r="L246" s="147">
        <v>43543.207010942358</v>
      </c>
      <c r="M246" s="147">
        <v>43461.522053458415</v>
      </c>
      <c r="N246" s="147">
        <v>40031.042394794495</v>
      </c>
      <c r="O246" s="147">
        <v>37702.497683605223</v>
      </c>
      <c r="P246" s="147">
        <v>36380.632633351248</v>
      </c>
      <c r="Q246" s="147">
        <v>36643.294045195857</v>
      </c>
      <c r="R246" s="147">
        <v>37060.129929380397</v>
      </c>
      <c r="S246" s="147">
        <v>37446.982610825609</v>
      </c>
      <c r="T246" s="147">
        <v>37835.006119015488</v>
      </c>
      <c r="U246" s="147">
        <v>38173.136498688211</v>
      </c>
      <c r="V246" s="147">
        <v>38459.935989180973</v>
      </c>
      <c r="W246" s="147">
        <v>38703.604178148569</v>
      </c>
      <c r="X246" s="147">
        <v>38930.799623063031</v>
      </c>
      <c r="Y246" s="147">
        <v>39190.204347421437</v>
      </c>
      <c r="Z246" s="147">
        <v>39427.676101808029</v>
      </c>
      <c r="AA246" s="147">
        <v>39661.218076830577</v>
      </c>
      <c r="AB246" s="147">
        <v>39904.742853277814</v>
      </c>
      <c r="AC246" s="147">
        <v>40145.265011551397</v>
      </c>
      <c r="AD246" s="147">
        <v>40394.576677064113</v>
      </c>
      <c r="AE246" s="147">
        <v>40626.254530198581</v>
      </c>
      <c r="AF246" s="147">
        <v>40878.513312114534</v>
      </c>
      <c r="AG246" s="147">
        <v>41131.613835035532</v>
      </c>
      <c r="AH246" s="147">
        <v>41383.726175637828</v>
      </c>
      <c r="AI246" s="147">
        <v>41645.433858379445</v>
      </c>
      <c r="AJ246" s="147">
        <v>41920.926035833261</v>
      </c>
      <c r="AK246" s="147">
        <v>42201.997720605548</v>
      </c>
      <c r="AL246" s="147">
        <v>42494.837796190943</v>
      </c>
      <c r="AM246" s="147">
        <v>42649.706986095764</v>
      </c>
      <c r="AN246" s="147">
        <v>42819.865367206752</v>
      </c>
      <c r="AO246" s="147">
        <v>42992.368062035916</v>
      </c>
      <c r="AP246" s="147">
        <v>43157.438779746779</v>
      </c>
      <c r="AQ246" s="147">
        <v>43342.638494262879</v>
      </c>
      <c r="AR246" s="147">
        <v>43511.750029174524</v>
      </c>
      <c r="AS246" s="147">
        <v>43687.206406149497</v>
      </c>
      <c r="AT246" s="147">
        <v>43726.608078271856</v>
      </c>
      <c r="AU246" s="147">
        <v>43909.175821687291</v>
      </c>
      <c r="AV246" s="147">
        <v>44152.30729300253</v>
      </c>
      <c r="AW246" s="147">
        <v>44398.606433988403</v>
      </c>
      <c r="AX246" s="147">
        <v>44646.495663917143</v>
      </c>
      <c r="AY246" s="147">
        <v>44923.283823981386</v>
      </c>
      <c r="AZ246" s="147">
        <v>45178.835927287008</v>
      </c>
    </row>
    <row r="247" spans="1:52">
      <c r="A247" s="165" t="s">
        <v>162</v>
      </c>
      <c r="B247" s="147">
        <v>0</v>
      </c>
      <c r="C247" s="147">
        <v>0</v>
      </c>
      <c r="D247" s="147">
        <v>0</v>
      </c>
      <c r="E247" s="147">
        <v>0</v>
      </c>
      <c r="F247" s="147">
        <v>0</v>
      </c>
      <c r="G247" s="147">
        <v>0</v>
      </c>
      <c r="H247" s="147">
        <v>0</v>
      </c>
      <c r="I247" s="147">
        <v>0</v>
      </c>
      <c r="J247" s="147">
        <v>0</v>
      </c>
      <c r="K247" s="147">
        <v>0</v>
      </c>
      <c r="L247" s="147">
        <v>0</v>
      </c>
      <c r="M247" s="147">
        <v>0</v>
      </c>
      <c r="N247" s="147">
        <v>0</v>
      </c>
      <c r="O247" s="147">
        <v>0</v>
      </c>
      <c r="P247" s="147">
        <v>0</v>
      </c>
      <c r="Q247" s="147">
        <v>0</v>
      </c>
      <c r="R247" s="147">
        <v>0.28123053388694447</v>
      </c>
      <c r="S247" s="147">
        <v>0.60292094658894091</v>
      </c>
      <c r="T247" s="147">
        <v>0.9425951475578771</v>
      </c>
      <c r="U247" s="147">
        <v>1.2709992893561357</v>
      </c>
      <c r="V247" s="147">
        <v>1.6033724552929851</v>
      </c>
      <c r="W247" s="147">
        <v>1.9373140912863933</v>
      </c>
      <c r="X247" s="147">
        <v>2.2715858699278719</v>
      </c>
      <c r="Y247" s="147">
        <v>2.6304088673451118</v>
      </c>
      <c r="Z247" s="147">
        <v>2.9818493572984721</v>
      </c>
      <c r="AA247" s="147">
        <v>3.3300424905991548</v>
      </c>
      <c r="AB247" s="147">
        <v>3.7075025673784592</v>
      </c>
      <c r="AC247" s="147">
        <v>4.0645787211847999</v>
      </c>
      <c r="AD247" s="147">
        <v>4.4262987756532342</v>
      </c>
      <c r="AE247" s="147">
        <v>4.794752725567399</v>
      </c>
      <c r="AF247" s="147">
        <v>5.1834669211328297</v>
      </c>
      <c r="AG247" s="147">
        <v>5.5561098737057559</v>
      </c>
      <c r="AH247" s="147">
        <v>5.9559537067622852</v>
      </c>
      <c r="AI247" s="147">
        <v>6.3590613046621307</v>
      </c>
      <c r="AJ247" s="147">
        <v>6.7205872585377868</v>
      </c>
      <c r="AK247" s="147">
        <v>7.1240268789258021</v>
      </c>
      <c r="AL247" s="147">
        <v>7.5168962226725915</v>
      </c>
      <c r="AM247" s="147">
        <v>7.9325693857201705</v>
      </c>
      <c r="AN247" s="147">
        <v>8.3159621417063949</v>
      </c>
      <c r="AO247" s="147">
        <v>8.7530715075089702</v>
      </c>
      <c r="AP247" s="147">
        <v>9.2523623597823441</v>
      </c>
      <c r="AQ247" s="147">
        <v>9.7230317658094663</v>
      </c>
      <c r="AR247" s="147">
        <v>10.245322697685989</v>
      </c>
      <c r="AS247" s="147">
        <v>10.848290547062543</v>
      </c>
      <c r="AT247" s="147">
        <v>11.886210939290327</v>
      </c>
      <c r="AU247" s="147">
        <v>12.667172940316863</v>
      </c>
      <c r="AV247" s="147">
        <v>13.363110797045477</v>
      </c>
      <c r="AW247" s="147">
        <v>14.173324695933934</v>
      </c>
      <c r="AX247" s="147">
        <v>15.116014405181106</v>
      </c>
      <c r="AY247" s="147">
        <v>15.993633481945356</v>
      </c>
      <c r="AZ247" s="147">
        <v>17.07272010947878</v>
      </c>
    </row>
    <row r="248" spans="1:52">
      <c r="A248" s="165" t="s">
        <v>150</v>
      </c>
      <c r="B248" s="147">
        <v>0</v>
      </c>
      <c r="C248" s="147">
        <v>0</v>
      </c>
      <c r="D248" s="147">
        <v>0</v>
      </c>
      <c r="E248" s="147">
        <v>0</v>
      </c>
      <c r="F248" s="147">
        <v>0</v>
      </c>
      <c r="G248" s="147">
        <v>0</v>
      </c>
      <c r="H248" s="147">
        <v>0</v>
      </c>
      <c r="I248" s="147">
        <v>0</v>
      </c>
      <c r="J248" s="147">
        <v>0</v>
      </c>
      <c r="K248" s="147">
        <v>0</v>
      </c>
      <c r="L248" s="147">
        <v>0</v>
      </c>
      <c r="M248" s="147">
        <v>0</v>
      </c>
      <c r="N248" s="147">
        <v>0</v>
      </c>
      <c r="O248" s="147">
        <v>0</v>
      </c>
      <c r="P248" s="147">
        <v>0</v>
      </c>
      <c r="Q248" s="147">
        <v>0</v>
      </c>
      <c r="R248" s="147">
        <v>6.3403294420894288E-6</v>
      </c>
      <c r="S248" s="147">
        <v>1.6970986721450571E-5</v>
      </c>
      <c r="T248" s="147">
        <v>3.3562973068924368E-5</v>
      </c>
      <c r="U248" s="147">
        <v>5.7015762675158029E-5</v>
      </c>
      <c r="V248" s="147">
        <v>9.1448572582250015E-5</v>
      </c>
      <c r="W248" s="147">
        <v>1.4204115263709164E-4</v>
      </c>
      <c r="X248" s="147">
        <v>2.1496260704616103E-4</v>
      </c>
      <c r="Y248" s="147">
        <v>3.2877343297799572E-4</v>
      </c>
      <c r="Z248" s="147">
        <v>4.8996972179277544E-4</v>
      </c>
      <c r="AA248" s="147">
        <v>7.1761691103862813E-4</v>
      </c>
      <c r="AB248" s="147">
        <v>1.0732773875203226E-3</v>
      </c>
      <c r="AC248" s="147">
        <v>1.5505513541476655E-3</v>
      </c>
      <c r="AD248" s="147">
        <v>2.2489094537813219E-3</v>
      </c>
      <c r="AE248" s="147">
        <v>3.2462930711061339E-3</v>
      </c>
      <c r="AF248" s="147">
        <v>4.7238218046633564E-3</v>
      </c>
      <c r="AG248" s="147">
        <v>6.6895638988080175E-3</v>
      </c>
      <c r="AH248" s="147">
        <v>9.632760917324696E-3</v>
      </c>
      <c r="AI248" s="147">
        <v>1.3655559466789908E-2</v>
      </c>
      <c r="AJ248" s="147">
        <v>1.877700307092359E-2</v>
      </c>
      <c r="AK248" s="147">
        <v>2.6430262560878472E-2</v>
      </c>
      <c r="AL248" s="147">
        <v>3.6533333670834653E-2</v>
      </c>
      <c r="AM248" s="147">
        <v>5.032301031596613E-2</v>
      </c>
      <c r="AN248" s="147">
        <v>6.8041333625042832E-2</v>
      </c>
      <c r="AO248" s="147">
        <v>9.3801482251105212E-2</v>
      </c>
      <c r="AP248" s="147">
        <v>0.1321716643607958</v>
      </c>
      <c r="AQ248" s="147">
        <v>0.17920738244209239</v>
      </c>
      <c r="AR248" s="147">
        <v>0.24182765499211289</v>
      </c>
      <c r="AS248" s="147">
        <v>0.33439627285380724</v>
      </c>
      <c r="AT248" s="147">
        <v>0.52462396768612807</v>
      </c>
      <c r="AU248" s="147">
        <v>0.69702307939791697</v>
      </c>
      <c r="AV248" s="147">
        <v>0.8887748939544412</v>
      </c>
      <c r="AW248" s="147">
        <v>1.1364103860906614</v>
      </c>
      <c r="AX248" s="147">
        <v>1.4699832376296245</v>
      </c>
      <c r="AY248" s="147">
        <v>1.8341531751422373</v>
      </c>
      <c r="AZ248" s="147">
        <v>2.3523347866584405</v>
      </c>
    </row>
    <row r="249" spans="1:52">
      <c r="A249" s="165" t="s">
        <v>163</v>
      </c>
      <c r="B249" s="147">
        <v>0</v>
      </c>
      <c r="C249" s="147">
        <v>0</v>
      </c>
      <c r="D249" s="147">
        <v>0</v>
      </c>
      <c r="E249" s="147">
        <v>0</v>
      </c>
      <c r="F249" s="147">
        <v>0</v>
      </c>
      <c r="G249" s="147">
        <v>0</v>
      </c>
      <c r="H249" s="147">
        <v>0</v>
      </c>
      <c r="I249" s="147">
        <v>0</v>
      </c>
      <c r="J249" s="147">
        <v>0</v>
      </c>
      <c r="K249" s="147">
        <v>0</v>
      </c>
      <c r="L249" s="147">
        <v>0</v>
      </c>
      <c r="M249" s="147">
        <v>0</v>
      </c>
      <c r="N249" s="147">
        <v>0</v>
      </c>
      <c r="O249" s="147">
        <v>0</v>
      </c>
      <c r="P249" s="147">
        <v>0</v>
      </c>
      <c r="Q249" s="147">
        <v>0</v>
      </c>
      <c r="R249" s="147">
        <v>0</v>
      </c>
      <c r="S249" s="147">
        <v>0</v>
      </c>
      <c r="T249" s="147">
        <v>0</v>
      </c>
      <c r="U249" s="147">
        <v>0</v>
      </c>
      <c r="V249" s="147">
        <v>0</v>
      </c>
      <c r="W249" s="147">
        <v>0</v>
      </c>
      <c r="X249" s="147">
        <v>0</v>
      </c>
      <c r="Y249" s="147">
        <v>0</v>
      </c>
      <c r="Z249" s="147">
        <v>0</v>
      </c>
      <c r="AA249" s="147">
        <v>0</v>
      </c>
      <c r="AB249" s="147">
        <v>0</v>
      </c>
      <c r="AC249" s="147">
        <v>0</v>
      </c>
      <c r="AD249" s="147">
        <v>0</v>
      </c>
      <c r="AE249" s="147">
        <v>0</v>
      </c>
      <c r="AF249" s="147">
        <v>0</v>
      </c>
      <c r="AG249" s="147">
        <v>0</v>
      </c>
      <c r="AH249" s="147">
        <v>0</v>
      </c>
      <c r="AI249" s="147">
        <v>0</v>
      </c>
      <c r="AJ249" s="147">
        <v>0</v>
      </c>
      <c r="AK249" s="147">
        <v>0</v>
      </c>
      <c r="AL249" s="147">
        <v>0</v>
      </c>
      <c r="AM249" s="147">
        <v>0</v>
      </c>
      <c r="AN249" s="147">
        <v>0</v>
      </c>
      <c r="AO249" s="147">
        <v>0</v>
      </c>
      <c r="AP249" s="147">
        <v>0</v>
      </c>
      <c r="AQ249" s="147">
        <v>0</v>
      </c>
      <c r="AR249" s="147">
        <v>0</v>
      </c>
      <c r="AS249" s="147">
        <v>0</v>
      </c>
      <c r="AT249" s="147">
        <v>0</v>
      </c>
      <c r="AU249" s="147">
        <v>0</v>
      </c>
      <c r="AV249" s="147">
        <v>0</v>
      </c>
      <c r="AW249" s="147">
        <v>0</v>
      </c>
      <c r="AX249" s="147">
        <v>0</v>
      </c>
      <c r="AY249" s="147">
        <v>0</v>
      </c>
      <c r="AZ249" s="147">
        <v>0</v>
      </c>
    </row>
    <row r="250" spans="1:52">
      <c r="A250" s="165" t="s">
        <v>164</v>
      </c>
      <c r="B250" s="147">
        <v>0</v>
      </c>
      <c r="C250" s="147">
        <v>0</v>
      </c>
      <c r="D250" s="147">
        <v>0</v>
      </c>
      <c r="E250" s="147">
        <v>0</v>
      </c>
      <c r="F250" s="147">
        <v>0</v>
      </c>
      <c r="G250" s="147">
        <v>0</v>
      </c>
      <c r="H250" s="147">
        <v>0</v>
      </c>
      <c r="I250" s="147">
        <v>0</v>
      </c>
      <c r="J250" s="147">
        <v>0</v>
      </c>
      <c r="K250" s="147">
        <v>0</v>
      </c>
      <c r="L250" s="147">
        <v>0</v>
      </c>
      <c r="M250" s="147">
        <v>0</v>
      </c>
      <c r="N250" s="147">
        <v>0</v>
      </c>
      <c r="O250" s="147">
        <v>0</v>
      </c>
      <c r="P250" s="147">
        <v>0</v>
      </c>
      <c r="Q250" s="147">
        <v>0</v>
      </c>
      <c r="R250" s="147">
        <v>0</v>
      </c>
      <c r="S250" s="147">
        <v>0</v>
      </c>
      <c r="T250" s="147">
        <v>0</v>
      </c>
      <c r="U250" s="147">
        <v>0</v>
      </c>
      <c r="V250" s="147">
        <v>0</v>
      </c>
      <c r="W250" s="147">
        <v>0</v>
      </c>
      <c r="X250" s="147">
        <v>0</v>
      </c>
      <c r="Y250" s="147">
        <v>0</v>
      </c>
      <c r="Z250" s="147">
        <v>0</v>
      </c>
      <c r="AA250" s="147">
        <v>0</v>
      </c>
      <c r="AB250" s="147">
        <v>0</v>
      </c>
      <c r="AC250" s="147">
        <v>0</v>
      </c>
      <c r="AD250" s="147">
        <v>0</v>
      </c>
      <c r="AE250" s="147">
        <v>0</v>
      </c>
      <c r="AF250" s="147">
        <v>0</v>
      </c>
      <c r="AG250" s="147">
        <v>0</v>
      </c>
      <c r="AH250" s="147">
        <v>0</v>
      </c>
      <c r="AI250" s="147">
        <v>0</v>
      </c>
      <c r="AJ250" s="147">
        <v>0</v>
      </c>
      <c r="AK250" s="147">
        <v>0</v>
      </c>
      <c r="AL250" s="147">
        <v>0</v>
      </c>
      <c r="AM250" s="147">
        <v>0</v>
      </c>
      <c r="AN250" s="147">
        <v>0</v>
      </c>
      <c r="AO250" s="147">
        <v>0</v>
      </c>
      <c r="AP250" s="147">
        <v>0</v>
      </c>
      <c r="AQ250" s="147">
        <v>0</v>
      </c>
      <c r="AR250" s="147">
        <v>0</v>
      </c>
      <c r="AS250" s="147">
        <v>0</v>
      </c>
      <c r="AT250" s="147">
        <v>0</v>
      </c>
      <c r="AU250" s="147">
        <v>0</v>
      </c>
      <c r="AV250" s="147">
        <v>0</v>
      </c>
      <c r="AW250" s="147">
        <v>0</v>
      </c>
      <c r="AX250" s="147">
        <v>0</v>
      </c>
      <c r="AY250" s="147">
        <v>0</v>
      </c>
      <c r="AZ250" s="147">
        <v>0</v>
      </c>
    </row>
    <row r="251" spans="1:52">
      <c r="A251" s="166" t="s">
        <v>165</v>
      </c>
      <c r="B251" s="149">
        <v>0</v>
      </c>
      <c r="C251" s="149">
        <v>0</v>
      </c>
      <c r="D251" s="149">
        <v>0</v>
      </c>
      <c r="E251" s="149">
        <v>0</v>
      </c>
      <c r="F251" s="149">
        <v>0</v>
      </c>
      <c r="G251" s="149">
        <v>0</v>
      </c>
      <c r="H251" s="149">
        <v>0</v>
      </c>
      <c r="I251" s="149">
        <v>0</v>
      </c>
      <c r="J251" s="149">
        <v>0</v>
      </c>
      <c r="K251" s="149">
        <v>0</v>
      </c>
      <c r="L251" s="149">
        <v>0</v>
      </c>
      <c r="M251" s="149">
        <v>0</v>
      </c>
      <c r="N251" s="149">
        <v>0</v>
      </c>
      <c r="O251" s="149">
        <v>0</v>
      </c>
      <c r="P251" s="149">
        <v>0</v>
      </c>
      <c r="Q251" s="149">
        <v>0</v>
      </c>
      <c r="R251" s="149">
        <v>0</v>
      </c>
      <c r="S251" s="149">
        <v>0</v>
      </c>
      <c r="T251" s="149">
        <v>0</v>
      </c>
      <c r="U251" s="149">
        <v>0</v>
      </c>
      <c r="V251" s="149">
        <v>0</v>
      </c>
      <c r="W251" s="149">
        <v>0</v>
      </c>
      <c r="X251" s="149">
        <v>0</v>
      </c>
      <c r="Y251" s="149">
        <v>0</v>
      </c>
      <c r="Z251" s="149">
        <v>0</v>
      </c>
      <c r="AA251" s="149">
        <v>0</v>
      </c>
      <c r="AB251" s="149">
        <v>0</v>
      </c>
      <c r="AC251" s="149">
        <v>0</v>
      </c>
      <c r="AD251" s="149">
        <v>0</v>
      </c>
      <c r="AE251" s="149">
        <v>0</v>
      </c>
      <c r="AF251" s="149">
        <v>0</v>
      </c>
      <c r="AG251" s="149">
        <v>0</v>
      </c>
      <c r="AH251" s="149">
        <v>0</v>
      </c>
      <c r="AI251" s="149">
        <v>0</v>
      </c>
      <c r="AJ251" s="149">
        <v>0</v>
      </c>
      <c r="AK251" s="149">
        <v>0</v>
      </c>
      <c r="AL251" s="149">
        <v>0</v>
      </c>
      <c r="AM251" s="149">
        <v>0</v>
      </c>
      <c r="AN251" s="149">
        <v>0</v>
      </c>
      <c r="AO251" s="149">
        <v>0</v>
      </c>
      <c r="AP251" s="149">
        <v>0</v>
      </c>
      <c r="AQ251" s="149">
        <v>0</v>
      </c>
      <c r="AR251" s="149">
        <v>0</v>
      </c>
      <c r="AS251" s="149">
        <v>0</v>
      </c>
      <c r="AT251" s="149">
        <v>0</v>
      </c>
      <c r="AU251" s="149">
        <v>0</v>
      </c>
      <c r="AV251" s="149">
        <v>0</v>
      </c>
      <c r="AW251" s="149">
        <v>0</v>
      </c>
      <c r="AX251" s="149">
        <v>0</v>
      </c>
      <c r="AY251" s="149">
        <v>0</v>
      </c>
      <c r="AZ251" s="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F15" sqref="F15"/>
    </sheetView>
  </sheetViews>
  <sheetFormatPr defaultRowHeight="15"/>
  <sheetData>
    <row r="1" spans="1:33">
      <c r="A1" t="s">
        <v>106</v>
      </c>
    </row>
    <row r="2" spans="1:33">
      <c r="A2" t="s">
        <v>184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8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7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144.98768935042804</v>
      </c>
      <c r="AG5">
        <v>144.98768935042804</v>
      </c>
    </row>
    <row r="6" spans="1:33">
      <c r="A6" t="s">
        <v>16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18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108</v>
      </c>
    </row>
    <row r="11" spans="1:33">
      <c r="A11" t="s">
        <v>185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15</v>
      </c>
      <c r="B12">
        <v>0.26620114662524941</v>
      </c>
      <c r="C12">
        <v>0.26620114662524941</v>
      </c>
      <c r="D12">
        <v>0.26620114662524941</v>
      </c>
      <c r="E12">
        <v>0.26620114662524941</v>
      </c>
      <c r="F12">
        <v>0.26620114662524941</v>
      </c>
      <c r="G12">
        <v>0.26620114662524941</v>
      </c>
      <c r="H12">
        <v>0.26620114662524941</v>
      </c>
      <c r="I12">
        <v>0.26620114662524941</v>
      </c>
      <c r="J12">
        <v>0.26620114662524941</v>
      </c>
      <c r="K12">
        <v>0.26620114662524941</v>
      </c>
      <c r="L12">
        <v>0.26620114662524941</v>
      </c>
      <c r="M12">
        <v>0.26620114662524941</v>
      </c>
      <c r="N12">
        <v>0.26620114662524941</v>
      </c>
      <c r="O12">
        <v>0.26620114662524941</v>
      </c>
      <c r="P12">
        <v>0.26620114662524941</v>
      </c>
      <c r="Q12">
        <v>0.26620114662524941</v>
      </c>
      <c r="R12">
        <v>0.26620114662524941</v>
      </c>
      <c r="S12">
        <v>0.26620114662524941</v>
      </c>
      <c r="T12">
        <v>0.26620114662524941</v>
      </c>
      <c r="U12">
        <v>0.26620114662524941</v>
      </c>
      <c r="V12">
        <v>0.26620114662524941</v>
      </c>
      <c r="W12">
        <v>0.26620114662524941</v>
      </c>
      <c r="X12">
        <v>0.26620114662524941</v>
      </c>
      <c r="Y12">
        <v>0.26620114662524941</v>
      </c>
      <c r="Z12">
        <v>0.26620114662524941</v>
      </c>
      <c r="AA12">
        <v>0.26620114662524941</v>
      </c>
      <c r="AB12">
        <v>0.26620114662524941</v>
      </c>
      <c r="AC12">
        <v>0.26620114662524941</v>
      </c>
      <c r="AD12">
        <v>0.26620114662524941</v>
      </c>
      <c r="AE12">
        <v>0.26620114662524941</v>
      </c>
      <c r="AF12">
        <v>0.26620114662524941</v>
      </c>
      <c r="AG12">
        <v>0.26620114662524941</v>
      </c>
    </row>
    <row r="13" spans="1:33">
      <c r="A13" t="s">
        <v>8</v>
      </c>
      <c r="B13">
        <v>11.056343750300609</v>
      </c>
      <c r="C13">
        <v>11.056343750300609</v>
      </c>
      <c r="D13">
        <v>11.056343750300609</v>
      </c>
      <c r="E13">
        <v>11.056343750300609</v>
      </c>
      <c r="F13">
        <v>11.056343750300609</v>
      </c>
      <c r="G13">
        <v>11.056343750300609</v>
      </c>
      <c r="H13">
        <v>11.056343750300609</v>
      </c>
      <c r="I13">
        <v>11.056343750300609</v>
      </c>
      <c r="J13">
        <v>11.056343750300609</v>
      </c>
      <c r="K13">
        <v>11.056343750300609</v>
      </c>
      <c r="L13">
        <v>11.056343750300609</v>
      </c>
      <c r="M13">
        <v>11.056343750300609</v>
      </c>
      <c r="N13">
        <v>11.056343750300609</v>
      </c>
      <c r="O13">
        <v>11.056343750300609</v>
      </c>
      <c r="P13">
        <v>11.056343750300609</v>
      </c>
      <c r="Q13">
        <v>11.056343750300609</v>
      </c>
      <c r="R13">
        <v>11.056343750300609</v>
      </c>
      <c r="S13">
        <v>11.056343750300609</v>
      </c>
      <c r="T13">
        <v>11.056343750300609</v>
      </c>
      <c r="U13">
        <v>11.056343750300609</v>
      </c>
      <c r="V13">
        <v>11.056343750300609</v>
      </c>
      <c r="W13">
        <v>11.056343750300609</v>
      </c>
      <c r="X13">
        <v>11.056343750300609</v>
      </c>
      <c r="Y13">
        <v>11.056343750300609</v>
      </c>
      <c r="Z13">
        <v>11.056343750300609</v>
      </c>
      <c r="AA13">
        <v>11.056343750300609</v>
      </c>
      <c r="AB13">
        <v>11.056343750300609</v>
      </c>
      <c r="AC13">
        <v>11.056343750300609</v>
      </c>
      <c r="AD13">
        <v>11.056343750300609</v>
      </c>
      <c r="AE13">
        <v>11.056343750300609</v>
      </c>
      <c r="AF13">
        <v>11.056343750300609</v>
      </c>
      <c r="AG13">
        <v>11.056343750300609</v>
      </c>
    </row>
    <row r="14" spans="1:33">
      <c r="A14" t="s">
        <v>7</v>
      </c>
      <c r="B14">
        <v>46.696400850422556</v>
      </c>
      <c r="C14">
        <v>46.696400850422556</v>
      </c>
      <c r="D14">
        <v>46.696400850422556</v>
      </c>
      <c r="E14">
        <v>46.696400850422556</v>
      </c>
      <c r="F14">
        <v>46.696400850422556</v>
      </c>
      <c r="G14">
        <v>46.696400850422556</v>
      </c>
      <c r="H14">
        <v>46.696400850422556</v>
      </c>
      <c r="I14">
        <v>46.696400850422556</v>
      </c>
      <c r="J14">
        <v>46.696400850422556</v>
      </c>
      <c r="K14">
        <v>46.696400850422556</v>
      </c>
      <c r="L14">
        <v>46.696400850422556</v>
      </c>
      <c r="M14">
        <v>46.696400850422556</v>
      </c>
      <c r="N14">
        <v>46.696400850422556</v>
      </c>
      <c r="O14">
        <v>46.696400850422556</v>
      </c>
      <c r="P14">
        <v>46.696400850422556</v>
      </c>
      <c r="Q14">
        <v>46.696400850422556</v>
      </c>
      <c r="R14">
        <v>46.696400850422556</v>
      </c>
      <c r="S14">
        <v>46.696400850422556</v>
      </c>
      <c r="T14">
        <v>46.696400850422556</v>
      </c>
      <c r="U14">
        <v>46.696400850422556</v>
      </c>
      <c r="V14">
        <v>46.696400850422556</v>
      </c>
      <c r="W14">
        <v>46.696400850422556</v>
      </c>
      <c r="X14">
        <v>46.696400850422556</v>
      </c>
      <c r="Y14">
        <v>46.696400850422556</v>
      </c>
      <c r="Z14">
        <v>46.696400850422556</v>
      </c>
      <c r="AA14">
        <v>46.696400850422556</v>
      </c>
      <c r="AB14">
        <v>46.696400850422556</v>
      </c>
      <c r="AC14">
        <v>46.696400850422556</v>
      </c>
      <c r="AD14">
        <v>46.696400850422556</v>
      </c>
      <c r="AE14">
        <v>46.696400850422556</v>
      </c>
      <c r="AF14">
        <v>46.696400850422556</v>
      </c>
      <c r="AG14">
        <v>46.696400850422556</v>
      </c>
    </row>
    <row r="15" spans="1:33">
      <c r="A15" t="s">
        <v>16</v>
      </c>
      <c r="B15">
        <v>571.97335653469668</v>
      </c>
      <c r="C15">
        <v>571.97335653469668</v>
      </c>
      <c r="D15">
        <v>571.97335653469668</v>
      </c>
      <c r="E15">
        <v>571.97335653469668</v>
      </c>
      <c r="F15">
        <v>571.97335653469668</v>
      </c>
      <c r="G15">
        <v>571.97335653469668</v>
      </c>
      <c r="H15">
        <v>571.97335653469668</v>
      </c>
      <c r="I15">
        <v>571.97335653469668</v>
      </c>
      <c r="J15">
        <v>571.97335653469668</v>
      </c>
      <c r="K15">
        <v>571.97335653469668</v>
      </c>
      <c r="L15">
        <v>571.97335653469668</v>
      </c>
      <c r="M15">
        <v>571.97335653469668</v>
      </c>
      <c r="N15">
        <v>571.97335653469668</v>
      </c>
      <c r="O15">
        <v>571.97335653469668</v>
      </c>
      <c r="P15">
        <v>571.97335653469668</v>
      </c>
      <c r="Q15">
        <v>571.97335653469668</v>
      </c>
      <c r="R15">
        <v>571.97335653469668</v>
      </c>
      <c r="S15">
        <v>571.97335653469668</v>
      </c>
      <c r="T15">
        <v>571.97335653469668</v>
      </c>
      <c r="U15">
        <v>571.97335653469668</v>
      </c>
      <c r="V15">
        <v>571.97335653469668</v>
      </c>
      <c r="W15">
        <v>571.97335653469668</v>
      </c>
      <c r="X15">
        <v>571.97335653469668</v>
      </c>
      <c r="Y15">
        <v>571.97335653469668</v>
      </c>
      <c r="Z15">
        <v>571.97335653469668</v>
      </c>
      <c r="AA15">
        <v>571.97335653469668</v>
      </c>
      <c r="AB15">
        <v>571.97335653469668</v>
      </c>
      <c r="AC15">
        <v>571.97335653469668</v>
      </c>
      <c r="AD15">
        <v>571.97335653469668</v>
      </c>
      <c r="AE15">
        <v>571.97335653469668</v>
      </c>
      <c r="AF15">
        <v>571.97335653469668</v>
      </c>
      <c r="AG15">
        <v>571.97335653469668</v>
      </c>
    </row>
    <row r="16" spans="1:33">
      <c r="A16" t="s">
        <v>17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22577.724301568796</v>
      </c>
    </row>
    <row r="17" spans="1:33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zoomScale="85" zoomScaleNormal="85" workbookViewId="0">
      <selection activeCell="E16" sqref="E16"/>
    </sheetView>
  </sheetViews>
  <sheetFormatPr defaultColWidth="9.140625" defaultRowHeight="15"/>
  <cols>
    <col min="1" max="1" width="18.42578125" customWidth="1"/>
    <col min="2" max="2" width="16.42578125" customWidth="1"/>
    <col min="3" max="3" width="30.7109375" customWidth="1"/>
    <col min="4" max="4" width="11.5703125" bestFit="1" customWidth="1"/>
  </cols>
  <sheetData>
    <row r="1" spans="1:36">
      <c r="A1" t="s">
        <v>23</v>
      </c>
    </row>
    <row r="2" spans="1:36">
      <c r="A2" t="s">
        <v>24</v>
      </c>
    </row>
    <row r="3" spans="1:36">
      <c r="A3" t="s">
        <v>25</v>
      </c>
    </row>
    <row r="4" spans="1:36">
      <c r="A4" t="s">
        <v>26</v>
      </c>
    </row>
    <row r="6" spans="1:36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15</v>
      </c>
      <c r="B8" t="s">
        <v>21</v>
      </c>
      <c r="C8" t="s">
        <v>4</v>
      </c>
      <c r="D8" s="4">
        <v>6.6854869656425477E-4</v>
      </c>
      <c r="E8" s="4">
        <v>6.7602612238577603E-4</v>
      </c>
      <c r="F8" s="4">
        <v>6.7995265031864393E-4</v>
      </c>
      <c r="G8" s="4">
        <v>6.8405221880579368E-4</v>
      </c>
      <c r="H8" s="4">
        <v>6.9029048838009448E-4</v>
      </c>
      <c r="I8" s="4">
        <v>6.9621479932016584E-4</v>
      </c>
      <c r="J8" s="4">
        <v>7.0211119922457862E-4</v>
      </c>
      <c r="K8" s="4">
        <v>7.0787725336084238E-4</v>
      </c>
      <c r="L8" s="4">
        <v>7.1307417453435372E-4</v>
      </c>
      <c r="M8" s="4">
        <v>7.1812195650811561E-4</v>
      </c>
      <c r="N8" s="4">
        <v>7.2318199884269891E-4</v>
      </c>
      <c r="O8" s="4">
        <v>7.2819069157274924E-4</v>
      </c>
      <c r="P8" s="4">
        <v>7.3282099718823327E-4</v>
      </c>
      <c r="Q8" s="4">
        <v>7.3730392192547533E-4</v>
      </c>
      <c r="R8" s="4">
        <v>7.415430998617957E-4</v>
      </c>
      <c r="S8" s="4">
        <v>7.4586205310756275E-4</v>
      </c>
      <c r="T8" s="4">
        <v>7.5015333384094614E-4</v>
      </c>
      <c r="U8" s="4">
        <v>7.5448959797710827E-4</v>
      </c>
      <c r="V8" s="4">
        <v>7.5891900573824326E-4</v>
      </c>
      <c r="W8" s="4">
        <v>7.6346630317123299E-4</v>
      </c>
      <c r="X8" s="4">
        <v>7.6845754271840023E-4</v>
      </c>
      <c r="Y8" s="4">
        <v>7.7320276340414552E-4</v>
      </c>
      <c r="Z8" s="4">
        <v>7.7799280685246508E-4</v>
      </c>
      <c r="AA8" s="4">
        <v>7.8288781126937689E-4</v>
      </c>
      <c r="AB8" s="4">
        <v>7.8792178179396227E-4</v>
      </c>
      <c r="AC8" s="4">
        <v>7.9285491041433654E-4</v>
      </c>
      <c r="AD8" s="4">
        <v>7.979586422060624E-4</v>
      </c>
      <c r="AE8" s="4">
        <v>8.0299879581329794E-4</v>
      </c>
      <c r="AF8" s="4">
        <v>8.0817352100138464E-4</v>
      </c>
      <c r="AG8" s="4">
        <v>8.1336599070347903E-4</v>
      </c>
      <c r="AH8" s="4">
        <v>8.1840592197135367E-4</v>
      </c>
      <c r="AI8" s="4">
        <v>8.23389692940008E-4</v>
      </c>
      <c r="AJ8" s="4"/>
    </row>
    <row r="9" spans="1:36">
      <c r="A9" t="s">
        <v>15</v>
      </c>
      <c r="B9" t="s">
        <v>22</v>
      </c>
      <c r="C9" t="s">
        <v>4</v>
      </c>
      <c r="D9" s="4">
        <v>8.236824165753824E-5</v>
      </c>
      <c r="E9" s="4">
        <v>8.2825818682954268E-5</v>
      </c>
      <c r="F9" s="4">
        <v>8.3247430040339653E-5</v>
      </c>
      <c r="G9" s="4">
        <v>8.3772039669510647E-5</v>
      </c>
      <c r="H9" s="4">
        <v>8.4313492000747777E-5</v>
      </c>
      <c r="I9" s="4">
        <v>8.491217681232043E-5</v>
      </c>
      <c r="J9" s="4">
        <v>8.5530294287187937E-5</v>
      </c>
      <c r="K9" s="4">
        <v>8.6111343534969083E-5</v>
      </c>
      <c r="L9" s="4">
        <v>8.6798379238042504E-5</v>
      </c>
      <c r="M9" s="4">
        <v>8.748386788147322E-5</v>
      </c>
      <c r="N9" s="4">
        <v>8.8172144601957167E-5</v>
      </c>
      <c r="O9" s="4">
        <v>8.8824270676870066E-5</v>
      </c>
      <c r="P9" s="4">
        <v>8.9350507096341606E-5</v>
      </c>
      <c r="Q9" s="4">
        <v>8.9852219093601761E-5</v>
      </c>
      <c r="R9" s="4">
        <v>9.0345698241375055E-5</v>
      </c>
      <c r="S9" s="4">
        <v>9.0845757642797867E-5</v>
      </c>
      <c r="T9" s="4">
        <v>9.1347382515645018E-5</v>
      </c>
      <c r="U9" s="4">
        <v>9.1843994274209753E-5</v>
      </c>
      <c r="V9" s="4">
        <v>9.2343633822409549E-5</v>
      </c>
      <c r="W9" s="4">
        <v>9.2841124789117788E-5</v>
      </c>
      <c r="X9" s="4">
        <v>9.3343244793655782E-5</v>
      </c>
      <c r="Y9" s="4">
        <v>9.3839312441560478E-5</v>
      </c>
      <c r="Z9" s="4">
        <v>9.4341144689540389E-5</v>
      </c>
      <c r="AA9" s="4">
        <v>9.4845851264378734E-5</v>
      </c>
      <c r="AB9" s="4">
        <v>9.5337436022763466E-5</v>
      </c>
      <c r="AC9" s="4">
        <v>9.5830850908892564E-5</v>
      </c>
      <c r="AD9" s="4">
        <v>9.6320490266988993E-5</v>
      </c>
      <c r="AE9" s="4">
        <v>9.6801514319736238E-5</v>
      </c>
      <c r="AF9" s="4">
        <v>9.7286792078961316E-5</v>
      </c>
      <c r="AG9" s="4">
        <v>9.7781384070688411E-5</v>
      </c>
      <c r="AH9" s="4">
        <v>9.824930098346298E-5</v>
      </c>
      <c r="AI9" s="4">
        <v>9.8746048448394229E-5</v>
      </c>
      <c r="AJ9" s="4"/>
    </row>
    <row r="10" spans="1:36">
      <c r="A10" t="s">
        <v>8</v>
      </c>
      <c r="B10" t="s">
        <v>21</v>
      </c>
      <c r="C10" t="s">
        <v>5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8</v>
      </c>
      <c r="B11" t="s">
        <v>22</v>
      </c>
      <c r="C11" t="s">
        <v>5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7</v>
      </c>
      <c r="B12" t="s">
        <v>21</v>
      </c>
      <c r="C12" t="s">
        <v>5</v>
      </c>
      <c r="D12" s="4">
        <v>6.0014419745737548E-4</v>
      </c>
      <c r="E12" s="4">
        <v>6.002912568373555E-4</v>
      </c>
      <c r="F12" s="4">
        <v>6.0625835363094379E-4</v>
      </c>
      <c r="G12" s="4">
        <v>6.1582054600943341E-4</v>
      </c>
      <c r="H12" s="4">
        <v>6.2039408060856466E-4</v>
      </c>
      <c r="I12" s="4">
        <v>6.325822682307664E-4</v>
      </c>
      <c r="J12" s="4">
        <v>6.3327128155606647E-4</v>
      </c>
      <c r="K12" s="4">
        <v>6.4265847129034556E-4</v>
      </c>
      <c r="L12" s="4">
        <v>6.4105248024308328E-4</v>
      </c>
      <c r="M12" s="4">
        <v>6.5455042393013877E-4</v>
      </c>
      <c r="N12" s="4">
        <v>6.4891652504938389E-4</v>
      </c>
      <c r="O12" s="4">
        <v>6.6005741746709E-4</v>
      </c>
      <c r="P12" s="4">
        <v>6.6207104728071089E-4</v>
      </c>
      <c r="Q12" s="4">
        <v>6.6354689503297579E-4</v>
      </c>
      <c r="R12" s="4">
        <v>6.7633922463521709E-4</v>
      </c>
      <c r="S12" s="4">
        <v>6.740510642684848E-4</v>
      </c>
      <c r="T12" s="4">
        <v>6.7733966915869753E-4</v>
      </c>
      <c r="U12" s="4">
        <v>6.817112760346089E-4</v>
      </c>
      <c r="V12" s="4">
        <v>6.8987893120955781E-4</v>
      </c>
      <c r="W12" s="4">
        <v>6.9634314097364084E-4</v>
      </c>
      <c r="X12" s="4">
        <v>7.0467278030022595E-4</v>
      </c>
      <c r="Y12" s="4">
        <v>7.0802945250298668E-4</v>
      </c>
      <c r="Z12" s="4">
        <v>7.2004698287957158E-4</v>
      </c>
      <c r="AA12" s="4">
        <v>7.3249088741167575E-4</v>
      </c>
      <c r="AB12" s="4">
        <v>7.3721443177728453E-4</v>
      </c>
      <c r="AC12" s="4">
        <v>7.434103338415409E-4</v>
      </c>
      <c r="AD12" s="4">
        <v>7.4854407194839621E-4</v>
      </c>
      <c r="AE12" s="4">
        <v>7.5447013636573471E-4</v>
      </c>
      <c r="AF12" s="4">
        <v>7.6812461939346763E-4</v>
      </c>
      <c r="AG12" s="4">
        <v>7.7583819058676636E-4</v>
      </c>
      <c r="AH12" s="4">
        <v>7.9242606740621824E-4</v>
      </c>
      <c r="AI12" s="4">
        <v>7.983621203357553E-4</v>
      </c>
      <c r="AJ12" s="4"/>
    </row>
    <row r="13" spans="1:36">
      <c r="A13" t="s">
        <v>7</v>
      </c>
      <c r="B13" t="s">
        <v>22</v>
      </c>
      <c r="C13" t="s">
        <v>5</v>
      </c>
      <c r="D13" s="4">
        <v>1.9094734589288737E-4</v>
      </c>
      <c r="E13" s="4">
        <v>1.8157850711531334E-4</v>
      </c>
      <c r="F13" s="4">
        <v>1.9335729763740833E-4</v>
      </c>
      <c r="G13" s="4">
        <v>1.8399736540787825E-4</v>
      </c>
      <c r="H13" s="4">
        <v>1.9641461300208299E-4</v>
      </c>
      <c r="I13" s="4">
        <v>1.7978328358218536E-4</v>
      </c>
      <c r="J13" s="4">
        <v>1.9654637576388715E-4</v>
      </c>
      <c r="K13" s="4">
        <v>1.841380157155353E-4</v>
      </c>
      <c r="L13" s="4">
        <v>1.8882823481950264E-4</v>
      </c>
      <c r="M13" s="4">
        <v>1.945751566621713E-4</v>
      </c>
      <c r="N13" s="4">
        <v>1.9828224367252458E-4</v>
      </c>
      <c r="O13" s="4">
        <v>1.9320677625040011E-4</v>
      </c>
      <c r="P13" s="4">
        <v>1.9725397433329226E-4</v>
      </c>
      <c r="Q13" s="4">
        <v>1.9419791018695213E-4</v>
      </c>
      <c r="R13" s="4">
        <v>2.0112049859874421E-4</v>
      </c>
      <c r="S13" s="4">
        <v>2.0320381795731066E-4</v>
      </c>
      <c r="T13" s="4">
        <v>2.0044624246557939E-4</v>
      </c>
      <c r="U13" s="4">
        <v>2.0454865466608462E-4</v>
      </c>
      <c r="V13" s="4">
        <v>2.0111684803792107E-4</v>
      </c>
      <c r="W13" s="4">
        <v>2.0561586748458167E-4</v>
      </c>
      <c r="X13" s="4">
        <v>2.0806184751959292E-4</v>
      </c>
      <c r="Y13" s="4">
        <v>2.0984256971665863E-4</v>
      </c>
      <c r="Z13" s="4">
        <v>2.0874704909359601E-4</v>
      </c>
      <c r="AA13" s="4">
        <v>2.1510204374928905E-4</v>
      </c>
      <c r="AB13" s="4">
        <v>2.189573256975935E-4</v>
      </c>
      <c r="AC13" s="4">
        <v>2.1977614517883283E-4</v>
      </c>
      <c r="AD13" s="4">
        <v>2.2402829021595465E-4</v>
      </c>
      <c r="AE13" s="4">
        <v>2.2126974423539072E-4</v>
      </c>
      <c r="AF13" s="4">
        <v>2.3275444302329093E-4</v>
      </c>
      <c r="AG13" s="4">
        <v>2.3270071276909691E-4</v>
      </c>
      <c r="AH13" s="4">
        <v>2.3810165366924558E-4</v>
      </c>
      <c r="AI13" s="4">
        <v>2.3929369760550726E-4</v>
      </c>
      <c r="AJ13" s="4"/>
    </row>
    <row r="14" spans="1:36">
      <c r="A14" t="s">
        <v>16</v>
      </c>
      <c r="B14" t="s">
        <v>21</v>
      </c>
      <c r="C14" t="s">
        <v>5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16</v>
      </c>
      <c r="B16" t="s">
        <v>22</v>
      </c>
      <c r="C16" t="s">
        <v>5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17</v>
      </c>
      <c r="B17" t="s">
        <v>21</v>
      </c>
      <c r="C17" t="s">
        <v>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17</v>
      </c>
      <c r="B18" t="s">
        <v>22</v>
      </c>
      <c r="C18" t="s">
        <v>5</v>
      </c>
      <c r="D18" s="4">
        <v>4.8402447216076266E-3</v>
      </c>
      <c r="E18" s="4">
        <v>4.8186201533063529E-3</v>
      </c>
      <c r="F18" s="4">
        <v>4.7856074189616092E-3</v>
      </c>
      <c r="G18" s="4">
        <v>4.7427551220832614E-3</v>
      </c>
      <c r="H18" s="4">
        <v>4.6791390269368283E-3</v>
      </c>
      <c r="I18" s="4">
        <v>4.6065917919959065E-3</v>
      </c>
      <c r="J18" s="4">
        <v>4.5189714786782196E-3</v>
      </c>
      <c r="K18" s="4">
        <v>4.4240909193870833E-3</v>
      </c>
      <c r="L18" s="4">
        <v>4.3132971937852194E-3</v>
      </c>
      <c r="M18" s="4">
        <v>4.1881473556992571E-3</v>
      </c>
      <c r="N18" s="4">
        <v>4.058456571074575E-3</v>
      </c>
      <c r="O18" s="4">
        <v>3.9193516963238143E-3</v>
      </c>
      <c r="P18" s="4">
        <v>3.7694027605937523E-3</v>
      </c>
      <c r="Q18" s="4">
        <v>3.6095121306935138E-3</v>
      </c>
      <c r="R18" s="4">
        <v>3.4408699212352348E-3</v>
      </c>
      <c r="S18" s="4">
        <v>3.2639618193916974E-3</v>
      </c>
      <c r="T18" s="4">
        <v>3.075205955312842E-3</v>
      </c>
      <c r="U18" s="4">
        <v>2.8852076231880783E-3</v>
      </c>
      <c r="V18" s="4">
        <v>2.6969487530029458E-3</v>
      </c>
      <c r="W18" s="4">
        <v>2.5025853532437254E-3</v>
      </c>
      <c r="X18" s="4">
        <v>2.3112898161905177E-3</v>
      </c>
      <c r="Y18" s="4">
        <v>2.124260557517234E-3</v>
      </c>
      <c r="Z18" s="4">
        <v>1.938622737651692E-3</v>
      </c>
      <c r="AA18" s="4">
        <v>1.7606595454636466E-3</v>
      </c>
      <c r="AB18" s="4">
        <v>1.5837883414397227E-3</v>
      </c>
      <c r="AC18" s="4">
        <v>1.420641979460341E-3</v>
      </c>
      <c r="AD18" s="4">
        <v>1.281004428765142E-3</v>
      </c>
      <c r="AE18" s="4">
        <v>1.1388757491396161E-3</v>
      </c>
      <c r="AF18" s="4">
        <v>1.0034218600139182E-3</v>
      </c>
      <c r="AG18" s="4">
        <v>8.8071421417383405E-4</v>
      </c>
      <c r="AH18" s="4">
        <v>7.6777107423114596E-4</v>
      </c>
      <c r="AI18" s="4">
        <v>6.6780059298054842E-4</v>
      </c>
      <c r="AJ18" s="4"/>
    </row>
    <row r="19" spans="1:36">
      <c r="A19" t="s">
        <v>18</v>
      </c>
      <c r="B19" t="s">
        <v>21</v>
      </c>
      <c r="C19" t="s">
        <v>4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18</v>
      </c>
      <c r="B20" t="s">
        <v>22</v>
      </c>
      <c r="C20" t="s">
        <v>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K14" sqref="K14"/>
    </sheetView>
  </sheetViews>
  <sheetFormatPr defaultRowHeight="15"/>
  <sheetData>
    <row r="1" spans="1:8">
      <c r="A1" s="1" t="s">
        <v>106</v>
      </c>
    </row>
    <row r="2" spans="1:8">
      <c r="A2" t="s">
        <v>107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64</v>
      </c>
      <c r="H2" t="s">
        <v>65</v>
      </c>
    </row>
    <row r="3" spans="1:8">
      <c r="A3" t="s">
        <v>15</v>
      </c>
      <c r="B3">
        <v>8.0637147325253065E-4</v>
      </c>
      <c r="C3">
        <v>4.5717175707289486E-4</v>
      </c>
      <c r="D3">
        <v>4.3766200539290402E-4</v>
      </c>
      <c r="E3">
        <v>4.9052491582956236E-4</v>
      </c>
      <c r="F3">
        <v>6.5686300340751758E-4</v>
      </c>
      <c r="G3">
        <v>3.8389201683895811E-4</v>
      </c>
      <c r="H3">
        <v>6.1663700895781752E-4</v>
      </c>
    </row>
    <row r="4" spans="1:8">
      <c r="A4" t="s">
        <v>8</v>
      </c>
      <c r="B4">
        <v>1.1411221562695134E-3</v>
      </c>
      <c r="C4">
        <v>6.6956896076611862E-4</v>
      </c>
      <c r="D4">
        <v>8.597752011514345E-4</v>
      </c>
      <c r="E4">
        <v>5.7640349828370137E-4</v>
      </c>
      <c r="F4">
        <v>0</v>
      </c>
      <c r="G4">
        <v>7.1455918856936967E-4</v>
      </c>
      <c r="H4">
        <v>8.7262282538256913E-4</v>
      </c>
    </row>
    <row r="5" spans="1:8">
      <c r="A5" t="s">
        <v>7</v>
      </c>
      <c r="B5">
        <v>0</v>
      </c>
      <c r="C5">
        <v>0</v>
      </c>
      <c r="D5">
        <v>0</v>
      </c>
      <c r="E5">
        <v>5.7686239942615701E-4</v>
      </c>
      <c r="F5">
        <v>0</v>
      </c>
      <c r="G5">
        <v>0</v>
      </c>
      <c r="H5">
        <v>0</v>
      </c>
    </row>
    <row r="6" spans="1:8">
      <c r="A6" t="s">
        <v>16</v>
      </c>
      <c r="B6">
        <v>1.7932191504120428E-3</v>
      </c>
      <c r="C6">
        <v>0</v>
      </c>
      <c r="D6">
        <v>0</v>
      </c>
      <c r="E6">
        <v>1.0010310253599107E-3</v>
      </c>
      <c r="F6">
        <v>0</v>
      </c>
      <c r="G6">
        <v>0</v>
      </c>
      <c r="H6">
        <v>0</v>
      </c>
    </row>
    <row r="7" spans="1:8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18</v>
      </c>
      <c r="B8">
        <v>0</v>
      </c>
      <c r="C8">
        <v>0</v>
      </c>
      <c r="D8">
        <v>5.702875804011212E-4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108</v>
      </c>
    </row>
    <row r="11" spans="1:8">
      <c r="A11" t="s">
        <v>109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64</v>
      </c>
      <c r="H11" t="s">
        <v>65</v>
      </c>
    </row>
    <row r="12" spans="1:8">
      <c r="A12" t="s">
        <v>15</v>
      </c>
      <c r="B12">
        <v>8.6234071211245533E-5</v>
      </c>
      <c r="C12">
        <v>4.1102072614034855E-5</v>
      </c>
      <c r="D12">
        <v>4.4727612677390559E-5</v>
      </c>
      <c r="E12">
        <v>5.9373384501063281E-5</v>
      </c>
      <c r="F12">
        <v>1.0569745957290697E-4</v>
      </c>
      <c r="G12">
        <v>3.4365432746454678E-5</v>
      </c>
      <c r="H12">
        <v>6.5943701514481883E-5</v>
      </c>
    </row>
    <row r="13" spans="1:8">
      <c r="A13" t="s">
        <v>8</v>
      </c>
      <c r="B13">
        <v>1.1132711594911339E-3</v>
      </c>
      <c r="C13">
        <v>3.9291923276157665E-4</v>
      </c>
      <c r="D13">
        <v>3.9291923276157665E-4</v>
      </c>
      <c r="E13">
        <v>3.9291923276157665E-4</v>
      </c>
      <c r="F13">
        <v>0</v>
      </c>
      <c r="G13">
        <v>0</v>
      </c>
      <c r="H13">
        <v>8.5132500431674954E-4</v>
      </c>
    </row>
    <row r="14" spans="1:8">
      <c r="A14" t="s">
        <v>7</v>
      </c>
      <c r="B14">
        <v>0</v>
      </c>
      <c r="C14">
        <v>0</v>
      </c>
      <c r="D14">
        <v>0</v>
      </c>
      <c r="E14">
        <v>1.652141212197383E-4</v>
      </c>
      <c r="F14">
        <v>0</v>
      </c>
      <c r="G14">
        <v>0</v>
      </c>
      <c r="H14">
        <v>0</v>
      </c>
    </row>
    <row r="15" spans="1:8">
      <c r="A15" t="s">
        <v>16</v>
      </c>
      <c r="B15">
        <v>4.9713667483248514E-3</v>
      </c>
      <c r="C15">
        <v>0</v>
      </c>
      <c r="D15">
        <v>0</v>
      </c>
      <c r="E15">
        <v>3.2156379685525241E-3</v>
      </c>
      <c r="F15">
        <v>0</v>
      </c>
      <c r="G15">
        <v>0</v>
      </c>
      <c r="H15">
        <v>0</v>
      </c>
    </row>
    <row r="16" spans="1:8">
      <c r="A16" t="s">
        <v>17</v>
      </c>
      <c r="B16">
        <v>0</v>
      </c>
      <c r="C16">
        <v>0</v>
      </c>
      <c r="D16">
        <v>0</v>
      </c>
      <c r="E16">
        <v>4.9573954458462721E-3</v>
      </c>
      <c r="F16">
        <v>0</v>
      </c>
      <c r="G16">
        <v>0</v>
      </c>
      <c r="H16">
        <v>0</v>
      </c>
    </row>
    <row r="17" spans="1:8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topLeftCell="A4" zoomScale="85" zoomScaleNormal="85" workbookViewId="0">
      <selection activeCell="B10" sqref="B10"/>
    </sheetView>
  </sheetViews>
  <sheetFormatPr defaultColWidth="9.140625" defaultRowHeight="15"/>
  <cols>
    <col min="1" max="1" width="50.42578125" customWidth="1"/>
    <col min="3" max="3" width="54" bestFit="1" customWidth="1"/>
  </cols>
  <sheetData>
    <row r="1" spans="1:5">
      <c r="A1" s="2" t="s">
        <v>9</v>
      </c>
      <c r="B1" s="3"/>
      <c r="C1" s="2" t="s">
        <v>54</v>
      </c>
    </row>
    <row r="2" spans="1:5">
      <c r="A2" t="s">
        <v>13</v>
      </c>
      <c r="B2" s="16">
        <v>0.42199999999999999</v>
      </c>
      <c r="C2" s="6" t="s">
        <v>90</v>
      </c>
    </row>
    <row r="3" spans="1:5">
      <c r="A3" t="s">
        <v>8</v>
      </c>
      <c r="B3" s="16">
        <v>0.42199999999999999</v>
      </c>
    </row>
    <row r="5" spans="1:5">
      <c r="A5" s="2" t="s">
        <v>10</v>
      </c>
      <c r="B5" s="3"/>
      <c r="C5" s="2" t="s">
        <v>54</v>
      </c>
    </row>
    <row r="6" spans="1:5">
      <c r="A6" t="s">
        <v>11</v>
      </c>
      <c r="B6">
        <f>'Other Calculations'!E14</f>
        <v>3.3805774214678532E-5</v>
      </c>
      <c r="C6" s="6" t="s">
        <v>104</v>
      </c>
    </row>
    <row r="8" spans="1:5">
      <c r="A8" s="2" t="s">
        <v>19</v>
      </c>
      <c r="B8" s="3"/>
      <c r="C8" s="2" t="s">
        <v>54</v>
      </c>
    </row>
    <row r="9" spans="1:5">
      <c r="A9" t="s">
        <v>15</v>
      </c>
      <c r="B9" s="7"/>
      <c r="C9" s="6" t="s">
        <v>89</v>
      </c>
    </row>
    <row r="10" spans="1:5">
      <c r="A10" t="s">
        <v>8</v>
      </c>
      <c r="B10" s="7">
        <v>12</v>
      </c>
    </row>
    <row r="11" spans="1:5">
      <c r="A11" t="s">
        <v>7</v>
      </c>
      <c r="B11" s="7">
        <v>21</v>
      </c>
    </row>
    <row r="12" spans="1:5">
      <c r="A12" t="s">
        <v>16</v>
      </c>
      <c r="B12">
        <v>18</v>
      </c>
    </row>
    <row r="13" spans="1:5">
      <c r="A13" t="s">
        <v>17</v>
      </c>
      <c r="B13">
        <v>22</v>
      </c>
    </row>
    <row r="14" spans="1:5">
      <c r="A14" t="s">
        <v>18</v>
      </c>
      <c r="B14">
        <v>9</v>
      </c>
    </row>
    <row r="16" spans="1:5">
      <c r="A16" s="2" t="s">
        <v>55</v>
      </c>
      <c r="B16" s="3"/>
      <c r="C16" s="2" t="s">
        <v>54</v>
      </c>
      <c r="D16" s="2"/>
      <c r="E16" s="2"/>
    </row>
    <row r="17" spans="1:5">
      <c r="A17" t="s">
        <v>56</v>
      </c>
      <c r="B17" s="10">
        <v>0.3</v>
      </c>
      <c r="C17" s="6" t="s">
        <v>105</v>
      </c>
    </row>
    <row r="18" spans="1:5">
      <c r="A18" t="s">
        <v>57</v>
      </c>
      <c r="B18" s="10">
        <v>0.65</v>
      </c>
      <c r="C18" s="6"/>
    </row>
    <row r="19" spans="1:5">
      <c r="A19" t="s">
        <v>58</v>
      </c>
      <c r="B19" s="15">
        <f>B18/B17</f>
        <v>2.166666666666667</v>
      </c>
    </row>
    <row r="21" spans="1:5">
      <c r="A21" s="2" t="s">
        <v>59</v>
      </c>
      <c r="B21" s="2"/>
      <c r="C21" s="2" t="s">
        <v>54</v>
      </c>
      <c r="D21" s="2"/>
      <c r="E21" s="2"/>
    </row>
    <row r="22" spans="1:5">
      <c r="A22" t="s">
        <v>60</v>
      </c>
      <c r="B22" s="17">
        <f>-'Other Calculations'!S34</f>
        <v>0.17333343426456105</v>
      </c>
      <c r="C22" s="6" t="s">
        <v>97</v>
      </c>
    </row>
    <row r="23" spans="1:5">
      <c r="A23" t="s">
        <v>61</v>
      </c>
      <c r="B23" s="15">
        <f>1-B22</f>
        <v>0.82666656573543895</v>
      </c>
      <c r="C2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2017-06-26T22:04:22Z</dcterms:created>
  <dcterms:modified xsi:type="dcterms:W3CDTF">2021-07-15T16:05:02Z</dcterms:modified>
</cp:coreProperties>
</file>