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Projekte\2020\2020-04_EPS_Europe\30_Forschung_(intern)\Input_Data_EU28_working_versions_(vorlaeufig)\elec\BHRbEF\"/>
    </mc:Choice>
  </mc:AlternateContent>
  <xr:revisionPtr revIDLastSave="0" documentId="13_ncr:1_{3D6C7362-05E5-4D19-87D6-65DF49224401}" xr6:coauthVersionLast="45" xr6:coauthVersionMax="45" xr10:uidLastSave="{00000000-0000-0000-0000-000000000000}"/>
  <bookViews>
    <workbookView xWindow="1170" yWindow="1500" windowWidth="28155" windowHeight="17595" xr2:uid="{00000000-000D-0000-FFFF-FFFF00000000}"/>
  </bookViews>
  <sheets>
    <sheet name="About" sheetId="1" r:id="rId1"/>
    <sheet name="jrc_potencia" sheetId="7" r:id="rId2"/>
    <sheet name="BHRbE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3" l="1"/>
  <c r="D13" i="3"/>
  <c r="D12" i="3"/>
  <c r="D11" i="3"/>
  <c r="D9" i="3"/>
  <c r="D4" i="3"/>
  <c r="D3" i="3"/>
  <c r="D2" i="3"/>
  <c r="B4" i="3"/>
  <c r="B3" i="3"/>
  <c r="B2" i="3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B13" i="3" s="1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B12" i="3" s="1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B11" i="3" s="1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B16" i="3" s="1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B9" i="3" s="1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18" i="7"/>
  <c r="B19" i="7"/>
  <c r="B20" i="7"/>
  <c r="B21" i="7"/>
  <c r="B22" i="7"/>
  <c r="B23" i="7"/>
  <c r="B24" i="7"/>
  <c r="B17" i="7"/>
  <c r="B17" i="3" l="1"/>
  <c r="D17" i="3"/>
</calcChain>
</file>

<file path=xl/sharedStrings.xml><?xml version="1.0" encoding="utf-8"?>
<sst xmlns="http://schemas.openxmlformats.org/spreadsheetml/2006/main" count="57" uniqueCount="47">
  <si>
    <t>BAU Heat Rate by Electricity Fuel</t>
  </si>
  <si>
    <t>Source:</t>
  </si>
  <si>
    <t>preexisting</t>
  </si>
  <si>
    <t>preexisting nonretiring (not used in U.S. dataset)</t>
  </si>
  <si>
    <t>newly built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</si>
  <si>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</si>
  <si>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</si>
  <si>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</si>
  <si>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</si>
  <si>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</si>
  <si>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</si>
  <si>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</si>
  <si>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</si>
  <si>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</si>
  <si>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</si>
  <si>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Notes:</t>
  </si>
  <si>
    <t>lignite</t>
  </si>
  <si>
    <t>offshore wind</t>
  </si>
  <si>
    <t>hard coal</t>
  </si>
  <si>
    <t>crude oil</t>
  </si>
  <si>
    <t>heavy or residual fuel oil</t>
  </si>
  <si>
    <t>municipal solid waste</t>
  </si>
  <si>
    <t>Heat Rate by Electricity Fuel BTU/(MW*hour)</t>
  </si>
  <si>
    <t>BTU/MWh</t>
  </si>
  <si>
    <t>https://www.convertunits.com/from/Btu/to/MWh</t>
  </si>
  <si>
    <t>EU28: Net electricity generation efficiencies</t>
  </si>
  <si>
    <t>Nuclear - current</t>
  </si>
  <si>
    <t>Coal fired</t>
  </si>
  <si>
    <t>Lignite fired</t>
  </si>
  <si>
    <t xml:space="preserve">Gas turbine </t>
  </si>
  <si>
    <t>Gas turbine combined cycle</t>
  </si>
  <si>
    <t>Diesel oil fired</t>
  </si>
  <si>
    <t>Fuel Oil fired</t>
  </si>
  <si>
    <t>Solid biomass &amp; waste fired</t>
  </si>
  <si>
    <t>CONVERTED</t>
  </si>
  <si>
    <t>For the EU28 we calcualte heat rates from the efficiencies given in the jrc potencia scenario</t>
  </si>
  <si>
    <t>We use the average efficiency from 2018 for existing plants and the fleet average of 2050 for newly built plants</t>
  </si>
  <si>
    <t>Gas peaker plants are determined via gas turbines, no peaker gas plants via GTCC</t>
  </si>
  <si>
    <t>Crude Oil is set to zero as it does not play a role in EU28</t>
  </si>
  <si>
    <t>This variable reports operating heat rates.</t>
  </si>
  <si>
    <t>JRC POTEnCIA</t>
  </si>
  <si>
    <t xml:space="preserve">Mantzos, L., Wiesenthal, T., Neuwahl, F., Rózsai, M., The POTEnCIA Central scenario: </t>
  </si>
  <si>
    <t>An EU energy outlook to 2050, EUR 29881 EN, Publications Office of the European Union, Luxembourg, 2019,</t>
  </si>
  <si>
    <t xml:space="preserve"> ISBN 978-92-76-12010-0, doi:10.2760/32835, JRC118353.</t>
  </si>
  <si>
    <t>https://ec.europa.eu/jrc/en/publication/eur-scientific-and-technical-research-reports/potencia-central-scenario-eu-energy-outlook-2050</t>
  </si>
  <si>
    <t>Annual Reports, Power Generation, Central_2018_EU28_pg_det_yearly</t>
  </si>
  <si>
    <t>Tab: Net Generation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</si>
</sst>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-#,##0.000;&quot;-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0" fontId="4" fillId="3" borderId="1" xfId="2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indent="1"/>
    </xf>
    <xf numFmtId="164" fontId="5" fillId="4" borderId="0" xfId="3" applyNumberFormat="1" applyFont="1" applyFill="1"/>
    <xf numFmtId="0" fontId="5" fillId="5" borderId="2" xfId="0" applyFont="1" applyFill="1" applyBorder="1" applyAlignment="1">
      <alignment horizontal="left" indent="2"/>
    </xf>
    <xf numFmtId="164" fontId="5" fillId="5" borderId="2" xfId="3" applyNumberFormat="1" applyFont="1" applyFill="1" applyBorder="1"/>
    <xf numFmtId="0" fontId="5" fillId="0" borderId="0" xfId="0" applyFont="1"/>
    <xf numFmtId="0" fontId="5" fillId="5" borderId="3" xfId="0" applyFont="1" applyFill="1" applyBorder="1" applyAlignment="1">
      <alignment horizontal="left" indent="2"/>
    </xf>
    <xf numFmtId="164" fontId="5" fillId="5" borderId="3" xfId="3" applyNumberFormat="1" applyFont="1" applyFill="1" applyBorder="1"/>
    <xf numFmtId="0" fontId="5" fillId="4" borderId="0" xfId="0" applyFont="1" applyFill="1" applyAlignment="1">
      <alignment horizontal="left" indent="3"/>
    </xf>
    <xf numFmtId="3" fontId="0" fillId="0" borderId="0" xfId="0" applyNumberFormat="1"/>
  </cellXfs>
  <cellStyles count="4">
    <cellStyle name="Link" xfId="1" builtinId="8"/>
    <cellStyle name="Normal 2" xfId="2" xr:uid="{C1E2B3F3-A440-4276-9A76-DAC14AD5CAA9}"/>
    <cellStyle name="Normal 2 2" xfId="3" xr:uid="{C2CAB321-9865-4A51-913E-B70F2BD7CDC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baseColWidth="10" defaultColWidth="9.140625" defaultRowHeight="15" x14ac:dyDescent="0.25"/>
  <cols>
    <col min="2" max="2" width="63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40</v>
      </c>
    </row>
    <row r="4" spans="1:2" x14ac:dyDescent="0.25">
      <c r="B4" s="3">
        <v>2019</v>
      </c>
    </row>
    <row r="5" spans="1:2" x14ac:dyDescent="0.25">
      <c r="B5" t="s">
        <v>41</v>
      </c>
    </row>
    <row r="6" spans="1:2" x14ac:dyDescent="0.25">
      <c r="B6" t="s">
        <v>42</v>
      </c>
    </row>
    <row r="7" spans="1:2" x14ac:dyDescent="0.25">
      <c r="B7" t="s">
        <v>43</v>
      </c>
    </row>
    <row r="8" spans="1:2" x14ac:dyDescent="0.25">
      <c r="B8" s="4" t="s">
        <v>44</v>
      </c>
    </row>
    <row r="9" spans="1:2" x14ac:dyDescent="0.25">
      <c r="B9" s="4"/>
    </row>
    <row r="10" spans="1:2" x14ac:dyDescent="0.25">
      <c r="B10" t="s">
        <v>45</v>
      </c>
    </row>
    <row r="11" spans="1:2" x14ac:dyDescent="0.25">
      <c r="B11" t="s">
        <v>46</v>
      </c>
    </row>
    <row r="13" spans="1:2" x14ac:dyDescent="0.25">
      <c r="B13" s="2" t="s">
        <v>24</v>
      </c>
    </row>
    <row r="15" spans="1:2" ht="14.45" x14ac:dyDescent="0.35">
      <c r="A15" s="1" t="s">
        <v>15</v>
      </c>
    </row>
    <row r="16" spans="1:2" ht="14.45" x14ac:dyDescent="0.35">
      <c r="A16" s="7" t="s">
        <v>39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79FC-2B4A-4BF2-9171-00A6AAC4847B}">
  <dimension ref="A1:AZ24"/>
  <sheetViews>
    <sheetView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19.5703125" customWidth="1"/>
    <col min="2" max="2" width="12" bestFit="1" customWidth="1"/>
  </cols>
  <sheetData>
    <row r="1" spans="1:52" x14ac:dyDescent="0.25">
      <c r="A1" t="s">
        <v>23</v>
      </c>
      <c r="B1">
        <v>2.9307108329999999E-7</v>
      </c>
      <c r="D1" t="s">
        <v>24</v>
      </c>
    </row>
    <row r="3" spans="1:52" ht="30" customHeight="1" x14ac:dyDescent="0.25">
      <c r="A3" s="9" t="s">
        <v>25</v>
      </c>
      <c r="B3" s="10">
        <v>2000</v>
      </c>
      <c r="C3" s="10">
        <v>2001</v>
      </c>
      <c r="D3" s="10">
        <v>2002</v>
      </c>
      <c r="E3" s="10">
        <v>2003</v>
      </c>
      <c r="F3" s="10">
        <v>2004</v>
      </c>
      <c r="G3" s="10">
        <v>2005</v>
      </c>
      <c r="H3" s="10">
        <v>2006</v>
      </c>
      <c r="I3" s="10">
        <v>2007</v>
      </c>
      <c r="J3" s="10">
        <v>2008</v>
      </c>
      <c r="K3" s="10">
        <v>2009</v>
      </c>
      <c r="L3" s="10">
        <v>2010</v>
      </c>
      <c r="M3" s="10">
        <v>2011</v>
      </c>
      <c r="N3" s="10">
        <v>2012</v>
      </c>
      <c r="O3" s="10">
        <v>2013</v>
      </c>
      <c r="P3" s="10">
        <v>2014</v>
      </c>
      <c r="Q3" s="10">
        <v>2015</v>
      </c>
      <c r="R3" s="10">
        <v>2016</v>
      </c>
      <c r="S3" s="10">
        <v>2017</v>
      </c>
      <c r="T3" s="10">
        <v>2018</v>
      </c>
      <c r="U3" s="10">
        <v>2019</v>
      </c>
      <c r="V3" s="10">
        <v>2020</v>
      </c>
      <c r="W3" s="10">
        <v>2021</v>
      </c>
      <c r="X3" s="10">
        <v>2022</v>
      </c>
      <c r="Y3" s="10">
        <v>2023</v>
      </c>
      <c r="Z3" s="10">
        <v>2024</v>
      </c>
      <c r="AA3" s="10">
        <v>2025</v>
      </c>
      <c r="AB3" s="10">
        <v>2026</v>
      </c>
      <c r="AC3" s="10">
        <v>2027</v>
      </c>
      <c r="AD3" s="10">
        <v>2028</v>
      </c>
      <c r="AE3" s="10">
        <v>2029</v>
      </c>
      <c r="AF3" s="10">
        <v>2030</v>
      </c>
      <c r="AG3" s="10">
        <v>2031</v>
      </c>
      <c r="AH3" s="10">
        <v>2032</v>
      </c>
      <c r="AI3" s="10">
        <v>2033</v>
      </c>
      <c r="AJ3" s="10">
        <v>2034</v>
      </c>
      <c r="AK3" s="10">
        <v>2035</v>
      </c>
      <c r="AL3" s="10">
        <v>2036</v>
      </c>
      <c r="AM3" s="10">
        <v>2037</v>
      </c>
      <c r="AN3" s="10">
        <v>2038</v>
      </c>
      <c r="AO3" s="10">
        <v>2039</v>
      </c>
      <c r="AP3" s="10">
        <v>2040</v>
      </c>
      <c r="AQ3" s="10">
        <v>2041</v>
      </c>
      <c r="AR3" s="10">
        <v>2042</v>
      </c>
      <c r="AS3" s="10">
        <v>2043</v>
      </c>
      <c r="AT3" s="10">
        <v>2044</v>
      </c>
      <c r="AU3" s="10">
        <v>2045</v>
      </c>
      <c r="AV3" s="10">
        <v>2046</v>
      </c>
      <c r="AW3" s="10">
        <v>2047</v>
      </c>
      <c r="AX3" s="10">
        <v>2048</v>
      </c>
      <c r="AY3" s="10">
        <v>2049</v>
      </c>
      <c r="AZ3" s="10">
        <v>2050</v>
      </c>
    </row>
    <row r="4" spans="1:52" ht="15" customHeight="1" x14ac:dyDescent="0.25">
      <c r="A4" s="11" t="s">
        <v>26</v>
      </c>
      <c r="B4" s="12">
        <v>0.31438587746089547</v>
      </c>
      <c r="C4" s="12">
        <v>0.31495223056377231</v>
      </c>
      <c r="D4" s="12">
        <v>0.31544799475149715</v>
      </c>
      <c r="E4" s="12">
        <v>0.31571782101623497</v>
      </c>
      <c r="F4" s="12">
        <v>0.31581066292857363</v>
      </c>
      <c r="G4" s="12">
        <v>0.31520125357665435</v>
      </c>
      <c r="H4" s="12">
        <v>0.315129543322545</v>
      </c>
      <c r="I4" s="12">
        <v>0.31487973203669212</v>
      </c>
      <c r="J4" s="12">
        <v>0.31487698130808089</v>
      </c>
      <c r="K4" s="12">
        <v>0.31442889055381096</v>
      </c>
      <c r="L4" s="12">
        <v>0.31465329091079075</v>
      </c>
      <c r="M4" s="12">
        <v>0.31469589463384884</v>
      </c>
      <c r="N4" s="12">
        <v>0.31456188096344678</v>
      </c>
      <c r="O4" s="12">
        <v>0.31482716951201217</v>
      </c>
      <c r="P4" s="12">
        <v>0.31463925654346309</v>
      </c>
      <c r="Q4" s="12">
        <v>0.31456095144208535</v>
      </c>
      <c r="R4" s="12">
        <v>0.31422198527072648</v>
      </c>
      <c r="S4" s="12">
        <v>0.31569044786157735</v>
      </c>
      <c r="T4" s="12">
        <v>0.31458209660398678</v>
      </c>
      <c r="U4" s="12">
        <v>0.31551192368030218</v>
      </c>
      <c r="V4" s="12">
        <v>0.31538707888744821</v>
      </c>
      <c r="W4" s="12">
        <v>0.31721736306276321</v>
      </c>
      <c r="X4" s="12">
        <v>0.31722455541544031</v>
      </c>
      <c r="Y4" s="12">
        <v>0.31729898971756043</v>
      </c>
      <c r="Z4" s="12">
        <v>0.31818220989965407</v>
      </c>
      <c r="AA4" s="12">
        <v>0.31823307317949961</v>
      </c>
      <c r="AB4" s="12">
        <v>0.31780674923201602</v>
      </c>
      <c r="AC4" s="12">
        <v>0.31810255620250238</v>
      </c>
      <c r="AD4" s="12">
        <v>0.31825273316660285</v>
      </c>
      <c r="AE4" s="12">
        <v>0.31841080078031286</v>
      </c>
      <c r="AF4" s="12">
        <v>0.31834298073793776</v>
      </c>
      <c r="AG4" s="12">
        <v>0.31817008672862179</v>
      </c>
      <c r="AH4" s="12">
        <v>0.31793731340125525</v>
      </c>
      <c r="AI4" s="12">
        <v>0.31743979347361595</v>
      </c>
      <c r="AJ4" s="12">
        <v>0.31855677860077369</v>
      </c>
      <c r="AK4" s="12">
        <v>0.31706545061611258</v>
      </c>
      <c r="AL4" s="12">
        <v>0.31651435060338967</v>
      </c>
      <c r="AM4" s="12">
        <v>0.3163166046562032</v>
      </c>
      <c r="AN4" s="12">
        <v>0.31615961609304349</v>
      </c>
      <c r="AO4" s="12">
        <v>0.31495377077830955</v>
      </c>
      <c r="AP4" s="12">
        <v>0.31463806671655242</v>
      </c>
      <c r="AQ4" s="12">
        <v>0.31424300970701941</v>
      </c>
      <c r="AR4" s="12">
        <v>0.31387793626907495</v>
      </c>
      <c r="AS4" s="12">
        <v>0.31319071737017162</v>
      </c>
      <c r="AT4" s="12">
        <v>0.31463261060171932</v>
      </c>
      <c r="AU4" s="12">
        <v>0.31451117667653689</v>
      </c>
      <c r="AV4" s="12">
        <v>0.31523975404519278</v>
      </c>
      <c r="AW4" s="12">
        <v>0.31491796214441625</v>
      </c>
      <c r="AX4" s="12">
        <v>0.31500862412253611</v>
      </c>
      <c r="AY4" s="12">
        <v>0.31457116514820876</v>
      </c>
      <c r="AZ4" s="12">
        <v>0.31426994786552009</v>
      </c>
    </row>
    <row r="5" spans="1:52" s="15" customFormat="1" ht="15" customHeight="1" x14ac:dyDescent="0.2">
      <c r="A5" s="13" t="s">
        <v>27</v>
      </c>
      <c r="B5" s="14">
        <v>0.34777903480772276</v>
      </c>
      <c r="C5" s="14">
        <v>0.34510240020119531</v>
      </c>
      <c r="D5" s="14">
        <v>0.34353649365186628</v>
      </c>
      <c r="E5" s="14">
        <v>0.34776529333914191</v>
      </c>
      <c r="F5" s="14">
        <v>0.34604788812125165</v>
      </c>
      <c r="G5" s="14">
        <v>0.34920898580009058</v>
      </c>
      <c r="H5" s="14">
        <v>0.34435995160264915</v>
      </c>
      <c r="I5" s="14">
        <v>0.34541091733318974</v>
      </c>
      <c r="J5" s="14">
        <v>0.34530875642208753</v>
      </c>
      <c r="K5" s="14">
        <v>0.34346009577587122</v>
      </c>
      <c r="L5" s="14">
        <v>0.34494074789609691</v>
      </c>
      <c r="M5" s="14">
        <v>0.34641230159730424</v>
      </c>
      <c r="N5" s="14">
        <v>0.34563634155962403</v>
      </c>
      <c r="O5" s="14">
        <v>0.34554751935343575</v>
      </c>
      <c r="P5" s="14">
        <v>0.34607831768704211</v>
      </c>
      <c r="Q5" s="14">
        <v>0.35024731054616809</v>
      </c>
      <c r="R5" s="14">
        <v>0.35464880876942873</v>
      </c>
      <c r="S5" s="14">
        <v>0.34991821114568927</v>
      </c>
      <c r="T5" s="14">
        <v>0.34610838106551622</v>
      </c>
      <c r="U5" s="14">
        <v>0.34370550008845963</v>
      </c>
      <c r="V5" s="14">
        <v>0.35120715094790045</v>
      </c>
      <c r="W5" s="14">
        <v>0.35309872311756074</v>
      </c>
      <c r="X5" s="14">
        <v>0.35349758003644738</v>
      </c>
      <c r="Y5" s="14">
        <v>0.36021765522250249</v>
      </c>
      <c r="Z5" s="14">
        <v>0.35673871386761025</v>
      </c>
      <c r="AA5" s="14">
        <v>0.35934665091998985</v>
      </c>
      <c r="AB5" s="14">
        <v>0.35633538268296511</v>
      </c>
      <c r="AC5" s="14">
        <v>0.35757293128162637</v>
      </c>
      <c r="AD5" s="14">
        <v>0.35997730535157518</v>
      </c>
      <c r="AE5" s="14">
        <v>0.35822816890063391</v>
      </c>
      <c r="AF5" s="14">
        <v>0.36029860540146669</v>
      </c>
      <c r="AG5" s="14">
        <v>0.35795032971233742</v>
      </c>
      <c r="AH5" s="14">
        <v>0.3603701528656354</v>
      </c>
      <c r="AI5" s="14">
        <v>0.35167453509667024</v>
      </c>
      <c r="AJ5" s="14">
        <v>0.35355825611472197</v>
      </c>
      <c r="AK5" s="14">
        <v>0.35459656028270786</v>
      </c>
      <c r="AL5" s="14">
        <v>0.35376264245159722</v>
      </c>
      <c r="AM5" s="14">
        <v>0.35861165062266021</v>
      </c>
      <c r="AN5" s="14">
        <v>0.35224800935012623</v>
      </c>
      <c r="AO5" s="14">
        <v>0.34828779276192368</v>
      </c>
      <c r="AP5" s="14">
        <v>0.33861094464099128</v>
      </c>
      <c r="AQ5" s="14">
        <v>0.33559229527514189</v>
      </c>
      <c r="AR5" s="14">
        <v>0.3383860102532531</v>
      </c>
      <c r="AS5" s="14">
        <v>0.33395664198960412</v>
      </c>
      <c r="AT5" s="14">
        <v>0.33768125107941555</v>
      </c>
      <c r="AU5" s="14">
        <v>0.33055572594483312</v>
      </c>
      <c r="AV5" s="14">
        <v>0.32764805974546507</v>
      </c>
      <c r="AW5" s="14">
        <v>0.32547682825572316</v>
      </c>
      <c r="AX5" s="14">
        <v>0.32143330928889841</v>
      </c>
      <c r="AY5" s="14">
        <v>0.31875697943389991</v>
      </c>
      <c r="AZ5" s="14">
        <v>0.31763288075170731</v>
      </c>
    </row>
    <row r="6" spans="1:52" s="15" customFormat="1" ht="15" customHeight="1" x14ac:dyDescent="0.2">
      <c r="A6" s="16" t="s">
        <v>28</v>
      </c>
      <c r="B6" s="17">
        <v>0.32811570901839021</v>
      </c>
      <c r="C6" s="17">
        <v>0.32217758401886043</v>
      </c>
      <c r="D6" s="17">
        <v>0.32405980536468482</v>
      </c>
      <c r="E6" s="17">
        <v>0.32807262756587663</v>
      </c>
      <c r="F6" s="17">
        <v>0.32693291037630423</v>
      </c>
      <c r="G6" s="17">
        <v>0.32459755904015475</v>
      </c>
      <c r="H6" s="17">
        <v>0.32045994925262916</v>
      </c>
      <c r="I6" s="17">
        <v>0.32015015144345071</v>
      </c>
      <c r="J6" s="17">
        <v>0.32310228432761617</v>
      </c>
      <c r="K6" s="17">
        <v>0.32080368915892665</v>
      </c>
      <c r="L6" s="17">
        <v>0.32227432086449986</v>
      </c>
      <c r="M6" s="17">
        <v>0.32282877251847153</v>
      </c>
      <c r="N6" s="17">
        <v>0.3196637633992625</v>
      </c>
      <c r="O6" s="17">
        <v>0.32339118212084594</v>
      </c>
      <c r="P6" s="17">
        <v>0.3232093613649602</v>
      </c>
      <c r="Q6" s="17">
        <v>0.32646436599768491</v>
      </c>
      <c r="R6" s="17">
        <v>0.3386860541568138</v>
      </c>
      <c r="S6" s="17">
        <v>0.33636692830211939</v>
      </c>
      <c r="T6" s="17">
        <v>0.336946182092835</v>
      </c>
      <c r="U6" s="17">
        <v>0.33697865432524537</v>
      </c>
      <c r="V6" s="17">
        <v>0.33857253397454601</v>
      </c>
      <c r="W6" s="17">
        <v>0.33903646233024687</v>
      </c>
      <c r="X6" s="17">
        <v>0.34385205091280313</v>
      </c>
      <c r="Y6" s="17">
        <v>0.34555862038931884</v>
      </c>
      <c r="Z6" s="17">
        <v>0.33816147398048851</v>
      </c>
      <c r="AA6" s="17">
        <v>0.33795266299373022</v>
      </c>
      <c r="AB6" s="17">
        <v>0.33858923957270443</v>
      </c>
      <c r="AC6" s="17">
        <v>0.33803865671626498</v>
      </c>
      <c r="AD6" s="17">
        <v>0.33951970244933594</v>
      </c>
      <c r="AE6" s="17">
        <v>0.34291431302114472</v>
      </c>
      <c r="AF6" s="17">
        <v>0.32978511885406453</v>
      </c>
      <c r="AG6" s="17">
        <v>0.33559342033633016</v>
      </c>
      <c r="AH6" s="17">
        <v>0.3337068292853928</v>
      </c>
      <c r="AI6" s="17">
        <v>0.34208496880853484</v>
      </c>
      <c r="AJ6" s="17">
        <v>0.33239203400625972</v>
      </c>
      <c r="AK6" s="17">
        <v>0.33426272345278468</v>
      </c>
      <c r="AL6" s="17">
        <v>0.33986961215814915</v>
      </c>
      <c r="AM6" s="17">
        <v>0.34069946703490916</v>
      </c>
      <c r="AN6" s="17">
        <v>0.35132318674495372</v>
      </c>
      <c r="AO6" s="17">
        <v>0.35073056528022395</v>
      </c>
      <c r="AP6" s="17">
        <v>0.34069414197095643</v>
      </c>
      <c r="AQ6" s="17">
        <v>0.36121932054441408</v>
      </c>
      <c r="AR6" s="17">
        <v>0.36205898260517433</v>
      </c>
      <c r="AS6" s="17">
        <v>0.36514932232952574</v>
      </c>
      <c r="AT6" s="17">
        <v>0.34412338758738886</v>
      </c>
      <c r="AU6" s="17">
        <v>0.34584378059530541</v>
      </c>
      <c r="AV6" s="17">
        <v>0.32206089018960965</v>
      </c>
      <c r="AW6" s="17">
        <v>0.29914808664924447</v>
      </c>
      <c r="AX6" s="17">
        <v>0.29656660918496458</v>
      </c>
      <c r="AY6" s="17">
        <v>0.29671906284007765</v>
      </c>
      <c r="AZ6" s="17">
        <v>0.26075176578786519</v>
      </c>
    </row>
    <row r="7" spans="1:52" s="15" customFormat="1" ht="15" customHeight="1" x14ac:dyDescent="0.2">
      <c r="A7" s="18" t="s">
        <v>29</v>
      </c>
      <c r="B7" s="12">
        <v>0.33199585703512452</v>
      </c>
      <c r="C7" s="12">
        <v>0.32323993649874405</v>
      </c>
      <c r="D7" s="12">
        <v>0.32534052826804405</v>
      </c>
      <c r="E7" s="12">
        <v>0.33496394959931713</v>
      </c>
      <c r="F7" s="12">
        <v>0.3309068853507256</v>
      </c>
      <c r="G7" s="12">
        <v>0.31403665668718794</v>
      </c>
      <c r="H7" s="12">
        <v>0.3187085021864341</v>
      </c>
      <c r="I7" s="12">
        <v>0.31646839165795299</v>
      </c>
      <c r="J7" s="12">
        <v>0.31594738255617993</v>
      </c>
      <c r="K7" s="12">
        <v>0.30411520333021147</v>
      </c>
      <c r="L7" s="12">
        <v>0.30714748704594019</v>
      </c>
      <c r="M7" s="12">
        <v>0.30534715099240095</v>
      </c>
      <c r="N7" s="12">
        <v>0.32350211246949345</v>
      </c>
      <c r="O7" s="12">
        <v>0.30883042071532824</v>
      </c>
      <c r="P7" s="12">
        <v>0.30791787764951489</v>
      </c>
      <c r="Q7" s="12">
        <v>0.32109624612040882</v>
      </c>
      <c r="R7" s="12">
        <v>0.32593043451196319</v>
      </c>
      <c r="S7" s="12">
        <v>0.31792850199458844</v>
      </c>
      <c r="T7" s="12">
        <v>0.32062738115165179</v>
      </c>
      <c r="U7" s="12">
        <v>0.3198870202140443</v>
      </c>
      <c r="V7" s="12">
        <v>0.32356020215507741</v>
      </c>
      <c r="W7" s="12">
        <v>0.31561937454671979</v>
      </c>
      <c r="X7" s="12">
        <v>0.3117968698026255</v>
      </c>
      <c r="Y7" s="12">
        <v>0.31545026970048912</v>
      </c>
      <c r="Z7" s="12">
        <v>0.32917916881207665</v>
      </c>
      <c r="AA7" s="12">
        <v>0.31878620621195142</v>
      </c>
      <c r="AB7" s="12">
        <v>0.30664120527750371</v>
      </c>
      <c r="AC7" s="12">
        <v>0.31791361627121451</v>
      </c>
      <c r="AD7" s="12">
        <v>0.31766447960492344</v>
      </c>
      <c r="AE7" s="12">
        <v>0.31776791451847369</v>
      </c>
      <c r="AF7" s="12">
        <v>0.33100880997733523</v>
      </c>
      <c r="AG7" s="12">
        <v>0.30375188397152031</v>
      </c>
      <c r="AH7" s="12">
        <v>0.32101117567856885</v>
      </c>
      <c r="AI7" s="12">
        <v>0.32152737149719918</v>
      </c>
      <c r="AJ7" s="12">
        <v>0.30118194504758067</v>
      </c>
      <c r="AK7" s="12">
        <v>0.30967919276548961</v>
      </c>
      <c r="AL7" s="12">
        <v>0.31069231362401467</v>
      </c>
      <c r="AM7" s="12">
        <v>0.32367170188231364</v>
      </c>
      <c r="AN7" s="12">
        <v>0.31906064873478535</v>
      </c>
      <c r="AO7" s="12">
        <v>0.3034007472775313</v>
      </c>
      <c r="AP7" s="12">
        <v>0.30491821818123299</v>
      </c>
      <c r="AQ7" s="12">
        <v>0.297623863907367</v>
      </c>
      <c r="AR7" s="12">
        <v>0.30204153447948351</v>
      </c>
      <c r="AS7" s="12">
        <v>0.30734383627095835</v>
      </c>
      <c r="AT7" s="12">
        <v>0.2690972124964241</v>
      </c>
      <c r="AU7" s="12">
        <v>0.26614390720092562</v>
      </c>
      <c r="AV7" s="12">
        <v>0.28594729033137395</v>
      </c>
      <c r="AW7" s="12">
        <v>0.31788400984014137</v>
      </c>
      <c r="AX7" s="12">
        <v>0.32817626851701731</v>
      </c>
      <c r="AY7" s="12">
        <v>0.33180979867144084</v>
      </c>
      <c r="AZ7" s="12"/>
    </row>
    <row r="8" spans="1:52" s="15" customFormat="1" ht="15" customHeight="1" x14ac:dyDescent="0.2">
      <c r="A8" s="18" t="s">
        <v>30</v>
      </c>
      <c r="B8" s="12">
        <v>0.46449187402644976</v>
      </c>
      <c r="C8" s="12">
        <v>0.45953880681236536</v>
      </c>
      <c r="D8" s="12">
        <v>0.46118431665623871</v>
      </c>
      <c r="E8" s="12">
        <v>0.47162615675401742</v>
      </c>
      <c r="F8" s="12">
        <v>0.46315273565957105</v>
      </c>
      <c r="G8" s="12">
        <v>0.46948616711069618</v>
      </c>
      <c r="H8" s="12">
        <v>0.47048089524869346</v>
      </c>
      <c r="I8" s="12">
        <v>0.47989923121261452</v>
      </c>
      <c r="J8" s="12">
        <v>0.48513506437755366</v>
      </c>
      <c r="K8" s="12">
        <v>0.4790240163736631</v>
      </c>
      <c r="L8" s="12">
        <v>0.47359438316386077</v>
      </c>
      <c r="M8" s="12">
        <v>0.47395479260016554</v>
      </c>
      <c r="N8" s="12">
        <v>0.46303488087316114</v>
      </c>
      <c r="O8" s="12">
        <v>0.46070319186388381</v>
      </c>
      <c r="P8" s="12">
        <v>0.45285192840334898</v>
      </c>
      <c r="Q8" s="12">
        <v>0.46338624191669464</v>
      </c>
      <c r="R8" s="12">
        <v>0.46638977975441265</v>
      </c>
      <c r="S8" s="12">
        <v>0.46695951400139701</v>
      </c>
      <c r="T8" s="12">
        <v>0.46560974824009282</v>
      </c>
      <c r="U8" s="12">
        <v>0.46262948449253882</v>
      </c>
      <c r="V8" s="12">
        <v>0.45960621100332621</v>
      </c>
      <c r="W8" s="12">
        <v>0.45694771981553661</v>
      </c>
      <c r="X8" s="12">
        <v>0.46276053329449846</v>
      </c>
      <c r="Y8" s="12">
        <v>0.46614982725947918</v>
      </c>
      <c r="Z8" s="12">
        <v>0.46708439886682585</v>
      </c>
      <c r="AA8" s="12">
        <v>0.46531730522395437</v>
      </c>
      <c r="AB8" s="12">
        <v>0.47044292208929384</v>
      </c>
      <c r="AC8" s="12">
        <v>0.46756966027762087</v>
      </c>
      <c r="AD8" s="12">
        <v>0.46765438948240695</v>
      </c>
      <c r="AE8" s="12">
        <v>0.46764089805054426</v>
      </c>
      <c r="AF8" s="12">
        <v>0.46847145420619585</v>
      </c>
      <c r="AG8" s="12">
        <v>0.4676574122187242</v>
      </c>
      <c r="AH8" s="12">
        <v>0.47048407554088456</v>
      </c>
      <c r="AI8" s="12">
        <v>0.4709588869755213</v>
      </c>
      <c r="AJ8" s="12">
        <v>0.47400158724941899</v>
      </c>
      <c r="AK8" s="12">
        <v>0.48237888917076888</v>
      </c>
      <c r="AL8" s="12">
        <v>0.4793903543689329</v>
      </c>
      <c r="AM8" s="12">
        <v>0.47348767027963268</v>
      </c>
      <c r="AN8" s="12">
        <v>0.47183633018693288</v>
      </c>
      <c r="AO8" s="12">
        <v>0.46843596930541825</v>
      </c>
      <c r="AP8" s="12">
        <v>0.46358839076298258</v>
      </c>
      <c r="AQ8" s="12">
        <v>0.46481576927500817</v>
      </c>
      <c r="AR8" s="12">
        <v>0.4594260301485743</v>
      </c>
      <c r="AS8" s="12">
        <v>0.45866813144858698</v>
      </c>
      <c r="AT8" s="12">
        <v>0.46251755022589952</v>
      </c>
      <c r="AU8" s="12">
        <v>0.46137318068451666</v>
      </c>
      <c r="AV8" s="12">
        <v>0.4585641416303608</v>
      </c>
      <c r="AW8" s="12">
        <v>0.45594075376217758</v>
      </c>
      <c r="AX8" s="12">
        <v>0.45725795306358497</v>
      </c>
      <c r="AY8" s="12">
        <v>0.45764765272834429</v>
      </c>
      <c r="AZ8" s="12">
        <v>0.45122170125569644</v>
      </c>
    </row>
    <row r="9" spans="1:52" s="15" customFormat="1" ht="15" customHeight="1" x14ac:dyDescent="0.2">
      <c r="A9" s="16" t="s">
        <v>31</v>
      </c>
      <c r="B9" s="17">
        <v>0.32724292765942437</v>
      </c>
      <c r="C9" s="17">
        <v>0.32396785155646474</v>
      </c>
      <c r="D9" s="17">
        <v>0.31580074874050129</v>
      </c>
      <c r="E9" s="17">
        <v>0.31804911183226864</v>
      </c>
      <c r="F9" s="17">
        <v>0.3070762292171097</v>
      </c>
      <c r="G9" s="17">
        <v>0.31091136312849288</v>
      </c>
      <c r="H9" s="17">
        <v>0.28826829015197791</v>
      </c>
      <c r="I9" s="17">
        <v>0.29279061921717786</v>
      </c>
      <c r="J9" s="17">
        <v>0.29860648642033277</v>
      </c>
      <c r="K9" s="17">
        <v>0.30050192861941999</v>
      </c>
      <c r="L9" s="17">
        <v>0.31446662157946603</v>
      </c>
      <c r="M9" s="17">
        <v>0.30060229837161323</v>
      </c>
      <c r="N9" s="17">
        <v>0.31189952885825134</v>
      </c>
      <c r="O9" s="17">
        <v>0.32007486327847656</v>
      </c>
      <c r="P9" s="17">
        <v>0.30452184317219827</v>
      </c>
      <c r="Q9" s="17">
        <v>0.3221475653628334</v>
      </c>
      <c r="R9" s="17">
        <v>0.30113384680319683</v>
      </c>
      <c r="S9" s="17">
        <v>0.29926624426623882</v>
      </c>
      <c r="T9" s="17">
        <v>0.32070614448894263</v>
      </c>
      <c r="U9" s="17">
        <v>0.32114079463615186</v>
      </c>
      <c r="V9" s="17">
        <v>0.32044522784618579</v>
      </c>
      <c r="W9" s="17">
        <v>0.32855412578153154</v>
      </c>
      <c r="X9" s="17">
        <v>0.33481879988311852</v>
      </c>
      <c r="Y9" s="17">
        <v>0.33127403102377367</v>
      </c>
      <c r="Z9" s="17">
        <v>0.32298576365474591</v>
      </c>
      <c r="AA9" s="17">
        <v>0.33085111280867024</v>
      </c>
      <c r="AB9" s="17">
        <v>0.33105978628840066</v>
      </c>
      <c r="AC9" s="17">
        <v>0.33497580151568396</v>
      </c>
      <c r="AD9" s="17">
        <v>0.34388699671334116</v>
      </c>
      <c r="AE9" s="17">
        <v>0.35589159439647622</v>
      </c>
      <c r="AF9" s="17">
        <v>0.3662257767025533</v>
      </c>
      <c r="AG9" s="17">
        <v>0.345077730676908</v>
      </c>
      <c r="AH9" s="17">
        <v>0.34731236379663899</v>
      </c>
      <c r="AI9" s="17">
        <v>0.33876166654617546</v>
      </c>
      <c r="AJ9" s="17">
        <v>0.35068451531809119</v>
      </c>
      <c r="AK9" s="17">
        <v>0.35616069659126343</v>
      </c>
      <c r="AL9" s="17">
        <v>0.34557588995327759</v>
      </c>
      <c r="AM9" s="17">
        <v>0.33983679055545585</v>
      </c>
      <c r="AN9" s="17">
        <v>0.33866408147909433</v>
      </c>
      <c r="AO9" s="17">
        <v>0.32179013693022596</v>
      </c>
      <c r="AP9" s="17">
        <v>0.41582753226311941</v>
      </c>
      <c r="AQ9" s="17">
        <v>0.34466375791138959</v>
      </c>
      <c r="AR9" s="17">
        <v>0.35202288361515033</v>
      </c>
      <c r="AS9" s="17">
        <v>0.32771218348394832</v>
      </c>
      <c r="AT9" s="17">
        <v>0.30556341429104911</v>
      </c>
      <c r="AU9" s="17">
        <v>0.37853035094549498</v>
      </c>
      <c r="AV9" s="17">
        <v>0.31795525549948034</v>
      </c>
      <c r="AW9" s="17">
        <v>0.32235903266282306</v>
      </c>
      <c r="AX9" s="17">
        <v>0.31544977967816046</v>
      </c>
      <c r="AY9" s="17">
        <v>0.32493402914629088</v>
      </c>
      <c r="AZ9" s="17">
        <v>0.34554478155159574</v>
      </c>
    </row>
    <row r="10" spans="1:52" s="15" customFormat="1" ht="15" customHeight="1" x14ac:dyDescent="0.2">
      <c r="A10" s="16" t="s">
        <v>32</v>
      </c>
      <c r="B10" s="17">
        <v>0.35301175099970872</v>
      </c>
      <c r="C10" s="17">
        <v>0.34376484048707728</v>
      </c>
      <c r="D10" s="17">
        <v>0.363421954422535</v>
      </c>
      <c r="E10" s="17">
        <v>0.33640797286472141</v>
      </c>
      <c r="F10" s="17">
        <v>0.34006885605884962</v>
      </c>
      <c r="G10" s="17">
        <v>0.33714681343635716</v>
      </c>
      <c r="H10" s="17">
        <v>0.32447866082872417</v>
      </c>
      <c r="I10" s="17">
        <v>0.31785504217830352</v>
      </c>
      <c r="J10" s="17">
        <v>0.32005684628674058</v>
      </c>
      <c r="K10" s="17">
        <v>0.32488525959110204</v>
      </c>
      <c r="L10" s="17">
        <v>0.31213242541147118</v>
      </c>
      <c r="M10" s="17">
        <v>0.31154571759708699</v>
      </c>
      <c r="N10" s="17">
        <v>0.3206542424772581</v>
      </c>
      <c r="O10" s="17">
        <v>0.33520553423939459</v>
      </c>
      <c r="P10" s="17">
        <v>0.33335058643229776</v>
      </c>
      <c r="Q10" s="17">
        <v>0.3241568056372619</v>
      </c>
      <c r="R10" s="17">
        <v>0.34118145388578969</v>
      </c>
      <c r="S10" s="17">
        <v>0.32887491149961223</v>
      </c>
      <c r="T10" s="17">
        <v>0.32746291492864216</v>
      </c>
      <c r="U10" s="17">
        <v>0.34564672527208484</v>
      </c>
      <c r="V10" s="17">
        <v>0.3358616262537803</v>
      </c>
      <c r="W10" s="17">
        <v>0.33400164708033153</v>
      </c>
      <c r="X10" s="17">
        <v>0.32763834496809502</v>
      </c>
      <c r="Y10" s="17">
        <v>0.33633632459311069</v>
      </c>
      <c r="Z10" s="17">
        <v>0.33287424341314942</v>
      </c>
      <c r="AA10" s="17">
        <v>0.32356966838135187</v>
      </c>
      <c r="AB10" s="17">
        <v>0.32145034762444419</v>
      </c>
      <c r="AC10" s="17">
        <v>0.32574696203626563</v>
      </c>
      <c r="AD10" s="17">
        <v>0.32449094702163295</v>
      </c>
      <c r="AE10" s="17">
        <v>0.32433867912274567</v>
      </c>
      <c r="AF10" s="17">
        <v>0.32550012960002855</v>
      </c>
      <c r="AG10" s="17">
        <v>0.32431826103106348</v>
      </c>
      <c r="AH10" s="17">
        <v>0.32483868933016002</v>
      </c>
      <c r="AI10" s="17">
        <v>0.32432370653980552</v>
      </c>
      <c r="AJ10" s="17">
        <v>0.32366967332652613</v>
      </c>
      <c r="AK10" s="17">
        <v>0.32680594359188059</v>
      </c>
      <c r="AL10" s="17">
        <v>0.32577514372263272</v>
      </c>
      <c r="AM10" s="17">
        <v>0.33537903150995646</v>
      </c>
      <c r="AN10" s="17">
        <v>0.3348079290642853</v>
      </c>
      <c r="AO10" s="17">
        <v>0.33117322295520685</v>
      </c>
      <c r="AP10" s="17">
        <v>0.32806423150449332</v>
      </c>
      <c r="AQ10" s="17">
        <v>0.36279146247223609</v>
      </c>
      <c r="AR10" s="17">
        <v>0.36333800502613489</v>
      </c>
      <c r="AS10" s="17">
        <v>0.36290235831156809</v>
      </c>
      <c r="AT10" s="17">
        <v>0.36400661741893603</v>
      </c>
      <c r="AU10" s="17">
        <v>0.3399706767022323</v>
      </c>
      <c r="AV10" s="17">
        <v>0.35603139327090866</v>
      </c>
      <c r="AW10" s="17">
        <v>0.35793252651907503</v>
      </c>
      <c r="AX10" s="17"/>
      <c r="AY10" s="17"/>
      <c r="AZ10" s="17"/>
    </row>
    <row r="11" spans="1:52" s="15" customFormat="1" ht="15" customHeight="1" x14ac:dyDescent="0.2">
      <c r="A11" s="16" t="s">
        <v>33</v>
      </c>
      <c r="B11" s="17">
        <v>0.23033265873502456</v>
      </c>
      <c r="C11" s="17">
        <v>0.23027812162101946</v>
      </c>
      <c r="D11" s="17">
        <v>0.23798019393152775</v>
      </c>
      <c r="E11" s="17">
        <v>0.24197572332827275</v>
      </c>
      <c r="F11" s="17">
        <v>0.25441931984885047</v>
      </c>
      <c r="G11" s="17">
        <v>0.24181876866741933</v>
      </c>
      <c r="H11" s="17">
        <v>0.24802968378388818</v>
      </c>
      <c r="I11" s="17">
        <v>0.24782516523501</v>
      </c>
      <c r="J11" s="17">
        <v>0.2500039461131181</v>
      </c>
      <c r="K11" s="17">
        <v>0.25214434777483474</v>
      </c>
      <c r="L11" s="17">
        <v>0.24949603559927142</v>
      </c>
      <c r="M11" s="17">
        <v>0.25217036295638662</v>
      </c>
      <c r="N11" s="17">
        <v>0.24816769771895439</v>
      </c>
      <c r="O11" s="17">
        <v>0.23964487286231081</v>
      </c>
      <c r="P11" s="17">
        <v>0.24188467798771518</v>
      </c>
      <c r="Q11" s="17">
        <v>0.24643702406962523</v>
      </c>
      <c r="R11" s="17">
        <v>0.25104439555772512</v>
      </c>
      <c r="S11" s="17">
        <v>0.25415667582960288</v>
      </c>
      <c r="T11" s="17">
        <v>0.25124786396638027</v>
      </c>
      <c r="U11" s="17">
        <v>0.25273618916046009</v>
      </c>
      <c r="V11" s="17">
        <v>0.25617326061967499</v>
      </c>
      <c r="W11" s="17">
        <v>0.25962920190108169</v>
      </c>
      <c r="X11" s="17">
        <v>0.26167541953930451</v>
      </c>
      <c r="Y11" s="17">
        <v>0.2623297479937034</v>
      </c>
      <c r="Z11" s="17">
        <v>0.26305414386663761</v>
      </c>
      <c r="AA11" s="17">
        <v>0.26996027389674554</v>
      </c>
      <c r="AB11" s="17">
        <v>0.27051826960813302</v>
      </c>
      <c r="AC11" s="17">
        <v>0.27589392806507046</v>
      </c>
      <c r="AD11" s="17">
        <v>0.27459345189566264</v>
      </c>
      <c r="AE11" s="17">
        <v>0.27802657654160767</v>
      </c>
      <c r="AF11" s="17">
        <v>0.27689774964168617</v>
      </c>
      <c r="AG11" s="17">
        <v>0.27872573146390001</v>
      </c>
      <c r="AH11" s="17">
        <v>0.27781639718816936</v>
      </c>
      <c r="AI11" s="17">
        <v>0.27944654541621577</v>
      </c>
      <c r="AJ11" s="17">
        <v>0.28632523635744983</v>
      </c>
      <c r="AK11" s="17">
        <v>0.28942970705238819</v>
      </c>
      <c r="AL11" s="17">
        <v>0.29097098064605859</v>
      </c>
      <c r="AM11" s="17">
        <v>0.29311740223989013</v>
      </c>
      <c r="AN11" s="17">
        <v>0.29428890234667421</v>
      </c>
      <c r="AO11" s="17">
        <v>0.29453800085105042</v>
      </c>
      <c r="AP11" s="17">
        <v>0.29420807052744335</v>
      </c>
      <c r="AQ11" s="17">
        <v>0.29555972290296095</v>
      </c>
      <c r="AR11" s="17">
        <v>0.29723818473369351</v>
      </c>
      <c r="AS11" s="17">
        <v>0.30247539920444816</v>
      </c>
      <c r="AT11" s="17">
        <v>0.30196128304803926</v>
      </c>
      <c r="AU11" s="17">
        <v>0.30818280940674048</v>
      </c>
      <c r="AV11" s="17">
        <v>0.30855584011523418</v>
      </c>
      <c r="AW11" s="17">
        <v>0.31222961788640485</v>
      </c>
      <c r="AX11" s="17">
        <v>0.31488373601093378</v>
      </c>
      <c r="AY11" s="17">
        <v>0.31734681928191921</v>
      </c>
      <c r="AZ11" s="17">
        <v>0.31753483611219002</v>
      </c>
    </row>
    <row r="14" spans="1:52" x14ac:dyDescent="0.25">
      <c r="A14" t="s">
        <v>34</v>
      </c>
    </row>
    <row r="16" spans="1:52" ht="30" customHeight="1" x14ac:dyDescent="0.25">
      <c r="A16" s="9" t="s">
        <v>25</v>
      </c>
      <c r="B16" s="10">
        <v>2000</v>
      </c>
      <c r="C16" s="10">
        <v>2001</v>
      </c>
      <c r="D16" s="10">
        <v>2002</v>
      </c>
      <c r="E16" s="10">
        <v>2003</v>
      </c>
      <c r="F16" s="10">
        <v>2004</v>
      </c>
      <c r="G16" s="10">
        <v>2005</v>
      </c>
      <c r="H16" s="10">
        <v>2006</v>
      </c>
      <c r="I16" s="10">
        <v>2007</v>
      </c>
      <c r="J16" s="10">
        <v>2008</v>
      </c>
      <c r="K16" s="10">
        <v>2009</v>
      </c>
      <c r="L16" s="10">
        <v>2010</v>
      </c>
      <c r="M16" s="10">
        <v>2011</v>
      </c>
      <c r="N16" s="10">
        <v>2012</v>
      </c>
      <c r="O16" s="10">
        <v>2013</v>
      </c>
      <c r="P16" s="10">
        <v>2014</v>
      </c>
      <c r="Q16" s="10">
        <v>2015</v>
      </c>
      <c r="R16" s="10">
        <v>2016</v>
      </c>
      <c r="S16" s="10">
        <v>2017</v>
      </c>
      <c r="T16" s="10">
        <v>2018</v>
      </c>
      <c r="U16" s="10">
        <v>2019</v>
      </c>
      <c r="V16" s="10">
        <v>2020</v>
      </c>
      <c r="W16" s="10">
        <v>2021</v>
      </c>
      <c r="X16" s="10">
        <v>2022</v>
      </c>
      <c r="Y16" s="10">
        <v>2023</v>
      </c>
      <c r="Z16" s="10">
        <v>2024</v>
      </c>
      <c r="AA16" s="10">
        <v>2025</v>
      </c>
      <c r="AB16" s="10">
        <v>2026</v>
      </c>
      <c r="AC16" s="10">
        <v>2027</v>
      </c>
      <c r="AD16" s="10">
        <v>2028</v>
      </c>
      <c r="AE16" s="10">
        <v>2029</v>
      </c>
      <c r="AF16" s="10">
        <v>2030</v>
      </c>
      <c r="AG16" s="10">
        <v>2031</v>
      </c>
      <c r="AH16" s="10">
        <v>2032</v>
      </c>
      <c r="AI16" s="10">
        <v>2033</v>
      </c>
      <c r="AJ16" s="10">
        <v>2034</v>
      </c>
      <c r="AK16" s="10">
        <v>2035</v>
      </c>
      <c r="AL16" s="10">
        <v>2036</v>
      </c>
      <c r="AM16" s="10">
        <v>2037</v>
      </c>
      <c r="AN16" s="10">
        <v>2038</v>
      </c>
      <c r="AO16" s="10">
        <v>2039</v>
      </c>
      <c r="AP16" s="10">
        <v>2040</v>
      </c>
      <c r="AQ16" s="10">
        <v>2041</v>
      </c>
      <c r="AR16" s="10">
        <v>2042</v>
      </c>
      <c r="AS16" s="10">
        <v>2043</v>
      </c>
      <c r="AT16" s="10">
        <v>2044</v>
      </c>
      <c r="AU16" s="10">
        <v>2045</v>
      </c>
      <c r="AV16" s="10">
        <v>2046</v>
      </c>
      <c r="AW16" s="10">
        <v>2047</v>
      </c>
      <c r="AX16" s="10">
        <v>2048</v>
      </c>
      <c r="AY16" s="10">
        <v>2049</v>
      </c>
      <c r="AZ16" s="10">
        <v>2050</v>
      </c>
    </row>
    <row r="17" spans="1:52" x14ac:dyDescent="0.25">
      <c r="A17" s="11" t="s">
        <v>26</v>
      </c>
      <c r="B17" s="6">
        <f>1/B4/$B$1</f>
        <v>10853354.825741014</v>
      </c>
      <c r="C17" s="6">
        <f>1/C4/$B$1</f>
        <v>10833838.116266757</v>
      </c>
      <c r="D17" s="6">
        <f>1/D4/$B$1</f>
        <v>10816811.446124554</v>
      </c>
      <c r="E17" s="6">
        <f>1/E4/$B$1</f>
        <v>10807566.925750358</v>
      </c>
      <c r="F17" s="6">
        <f>1/F4/$B$1</f>
        <v>10804389.720864968</v>
      </c>
      <c r="G17" s="6">
        <f>1/G4/$B$1</f>
        <v>10825278.902183134</v>
      </c>
      <c r="H17" s="6">
        <f>1/H4/$B$1</f>
        <v>10827742.281188147</v>
      </c>
      <c r="I17" s="6">
        <f>1/I4/$B$1</f>
        <v>10836332.520403137</v>
      </c>
      <c r="J17" s="6">
        <f>1/J4/$B$1</f>
        <v>10836427.18534111</v>
      </c>
      <c r="K17" s="6">
        <f>1/K4/$B$1</f>
        <v>10851870.1137009</v>
      </c>
      <c r="L17" s="6">
        <f>1/L4/$B$1</f>
        <v>10844130.917583281</v>
      </c>
      <c r="M17" s="6">
        <f>1/M4/$B$1</f>
        <v>10842662.832494482</v>
      </c>
      <c r="N17" s="6">
        <f>1/N4/$B$1</f>
        <v>10847282.162206857</v>
      </c>
      <c r="O17" s="6">
        <f>1/O4/$B$1</f>
        <v>10838141.719388176</v>
      </c>
      <c r="P17" s="6">
        <f>1/P4/$B$1</f>
        <v>10844614.616020402</v>
      </c>
      <c r="Q17" s="6">
        <f>1/Q4/$B$1</f>
        <v>10847314.215710118</v>
      </c>
      <c r="R17" s="6">
        <f>1/R4/$B$1</f>
        <v>10859015.728467278</v>
      </c>
      <c r="S17" s="6">
        <f>1/S4/$B$1</f>
        <v>10808504.037414443</v>
      </c>
      <c r="T17" s="6">
        <f>1/T4/$B$1</f>
        <v>10846585.095338162</v>
      </c>
      <c r="U17" s="6">
        <f>1/U4/$B$1</f>
        <v>10814619.747120691</v>
      </c>
      <c r="V17" s="6">
        <f>1/V4/$B$1</f>
        <v>10818900.673805723</v>
      </c>
      <c r="W17" s="6">
        <f>1/W4/$B$1</f>
        <v>10756477.66358212</v>
      </c>
      <c r="X17" s="6">
        <f>1/X4/$B$1</f>
        <v>10756233.784665437</v>
      </c>
      <c r="Y17" s="6">
        <f>1/Y4/$B$1</f>
        <v>10753710.509202396</v>
      </c>
      <c r="Z17" s="6">
        <f>1/Z4/$B$1</f>
        <v>10723860.021467349</v>
      </c>
      <c r="AA17" s="6">
        <f>1/AA4/$B$1</f>
        <v>10722146.023962794</v>
      </c>
      <c r="AB17" s="6">
        <f>1/AB4/$B$1</f>
        <v>10736529.317047277</v>
      </c>
      <c r="AC17" s="6">
        <f>1/AC4/$B$1</f>
        <v>10726545.303562041</v>
      </c>
      <c r="AD17" s="6">
        <f>1/AD4/$B$1</f>
        <v>10721483.665935408</v>
      </c>
      <c r="AE17" s="6">
        <f>1/AE4/$B$1</f>
        <v>10716161.235495385</v>
      </c>
      <c r="AF17" s="6">
        <f>1/AF4/$B$1</f>
        <v>10718444.215027099</v>
      </c>
      <c r="AG17" s="6">
        <f>1/AG4/$B$1</f>
        <v>10724268.630555974</v>
      </c>
      <c r="AH17" s="6">
        <f>1/AH4/$B$1</f>
        <v>10732120.25283334</v>
      </c>
      <c r="AI17" s="6">
        <f>1/AI4/$B$1</f>
        <v>10748940.587905949</v>
      </c>
      <c r="AJ17" s="6">
        <f>1/AJ4/$B$1</f>
        <v>10711250.582305912</v>
      </c>
      <c r="AK17" s="6">
        <f>1/AK4/$B$1</f>
        <v>10761631.308787053</v>
      </c>
      <c r="AL17" s="6">
        <f>1/AL4/$B$1</f>
        <v>10780368.958880598</v>
      </c>
      <c r="AM17" s="6">
        <f>1/AM4/$B$1</f>
        <v>10787108.327726286</v>
      </c>
      <c r="AN17" s="6">
        <f>1/AN4/$B$1</f>
        <v>10792464.64950433</v>
      </c>
      <c r="AO17" s="6">
        <f>1/AO4/$B$1</f>
        <v>10833785.135681959</v>
      </c>
      <c r="AP17" s="6">
        <f>1/AP4/$B$1</f>
        <v>10844655.625725428</v>
      </c>
      <c r="AQ17" s="6">
        <f>1/AQ4/$B$1</f>
        <v>10858289.2057529</v>
      </c>
      <c r="AR17" s="6">
        <f>1/AR4/$B$1</f>
        <v>10870918.55147136</v>
      </c>
      <c r="AS17" s="6">
        <f>1/AS4/$B$1</f>
        <v>10894772.070310427</v>
      </c>
      <c r="AT17" s="6">
        <f>1/AT4/$B$1</f>
        <v>10844843.685336623</v>
      </c>
      <c r="AU17" s="6">
        <f>1/AU4/$B$1</f>
        <v>10849030.919477604</v>
      </c>
      <c r="AV17" s="6">
        <f>1/AV4/$B$1</f>
        <v>10823956.80271933</v>
      </c>
      <c r="AW17" s="6">
        <f>1/AW4/$B$1</f>
        <v>10835017.021735584</v>
      </c>
      <c r="AX17" s="6">
        <f>1/AX4/$B$1</f>
        <v>10831898.617981117</v>
      </c>
      <c r="AY17" s="6">
        <f>1/AY4/$B$1</f>
        <v>10846962.017886851</v>
      </c>
      <c r="AZ17" s="6">
        <f>1/AZ4/$B$1</f>
        <v>10857358.469875487</v>
      </c>
    </row>
    <row r="18" spans="1:52" x14ac:dyDescent="0.25">
      <c r="A18" s="13" t="s">
        <v>27</v>
      </c>
      <c r="B18" s="6">
        <f>1/B5/$B$1</f>
        <v>9811233.9697863311</v>
      </c>
      <c r="C18" s="6">
        <f>1/C5/$B$1</f>
        <v>9887330.4801582024</v>
      </c>
      <c r="D18" s="6">
        <f>1/D5/$B$1</f>
        <v>9932398.8668954503</v>
      </c>
      <c r="E18" s="6">
        <f>1/E5/$B$1</f>
        <v>9811621.6472398248</v>
      </c>
      <c r="F18" s="6">
        <f>1/F5/$B$1</f>
        <v>9860315.8620908931</v>
      </c>
      <c r="G18" s="6">
        <f>1/G5/$B$1</f>
        <v>9771058.6469225604</v>
      </c>
      <c r="H18" s="6">
        <f>1/H5/$B$1</f>
        <v>9908647.8099585809</v>
      </c>
      <c r="I18" s="6">
        <f>1/I5/$B$1</f>
        <v>9878499.2281920779</v>
      </c>
      <c r="J18" s="6">
        <f>1/J5/$B$1</f>
        <v>9881421.8198226281</v>
      </c>
      <c r="K18" s="6">
        <f>1/K5/$B$1</f>
        <v>9934608.1895687357</v>
      </c>
      <c r="L18" s="6">
        <f>1/L5/$B$1</f>
        <v>9891964.0578759275</v>
      </c>
      <c r="M18" s="6">
        <f>1/M5/$B$1</f>
        <v>9849943.1589226965</v>
      </c>
      <c r="N18" s="6">
        <f>1/N5/$B$1</f>
        <v>9872056.4651515987</v>
      </c>
      <c r="O18" s="6">
        <f>1/O5/$B$1</f>
        <v>9874594.0548772924</v>
      </c>
      <c r="P18" s="6">
        <f>1/P5/$B$1</f>
        <v>9859448.8758773524</v>
      </c>
      <c r="Q18" s="6">
        <f>1/Q5/$B$1</f>
        <v>9742091.8806320392</v>
      </c>
      <c r="R18" s="6">
        <f>1/R5/$B$1</f>
        <v>9621184.1007575504</v>
      </c>
      <c r="S18" s="6">
        <f>1/S5/$B$1</f>
        <v>9751254.3548766021</v>
      </c>
      <c r="T18" s="6">
        <f>1/T5/$B$1</f>
        <v>9858592.4726253152</v>
      </c>
      <c r="U18" s="6">
        <f>1/U5/$B$1</f>
        <v>9927514.9202059563</v>
      </c>
      <c r="V18" s="6">
        <f>1/V5/$B$1</f>
        <v>9715466.9860102125</v>
      </c>
      <c r="W18" s="6">
        <f>1/W5/$B$1</f>
        <v>9663420.6155115254</v>
      </c>
      <c r="X18" s="6">
        <f>1/X5/$B$1</f>
        <v>9652517.2249643784</v>
      </c>
      <c r="Y18" s="6">
        <f>1/Y5/$B$1</f>
        <v>9472443.759530304</v>
      </c>
      <c r="Z18" s="6">
        <f>1/Z5/$B$1</f>
        <v>9564819.7059748229</v>
      </c>
      <c r="AA18" s="6">
        <f>1/AA5/$B$1</f>
        <v>9495403.5930190459</v>
      </c>
      <c r="AB18" s="6">
        <f>1/AB5/$B$1</f>
        <v>9575645.9956176914</v>
      </c>
      <c r="AC18" s="6">
        <f>1/AC5/$B$1</f>
        <v>9542504.9878778756</v>
      </c>
      <c r="AD18" s="6">
        <f>1/AD5/$B$1</f>
        <v>9478768.3266658522</v>
      </c>
      <c r="AE18" s="6">
        <f>1/AE5/$B$1</f>
        <v>9525050.7260681093</v>
      </c>
      <c r="AF18" s="6">
        <f>1/AF5/$B$1</f>
        <v>9470315.5358678568</v>
      </c>
      <c r="AG18" s="6">
        <f>1/AG5/$B$1</f>
        <v>9532444.021010289</v>
      </c>
      <c r="AH18" s="6">
        <f>1/AH5/$B$1</f>
        <v>9468435.3106159009</v>
      </c>
      <c r="AI18" s="6">
        <f>1/AI5/$B$1</f>
        <v>9702554.8902683109</v>
      </c>
      <c r="AJ18" s="6">
        <f>1/AJ5/$B$1</f>
        <v>9650860.7033570912</v>
      </c>
      <c r="AK18" s="6">
        <f>1/AK5/$B$1</f>
        <v>9622601.7465162296</v>
      </c>
      <c r="AL18" s="6">
        <f>1/AL5/$B$1</f>
        <v>9645284.9193987213</v>
      </c>
      <c r="AM18" s="6">
        <f>1/AM5/$B$1</f>
        <v>9514865.1036866885</v>
      </c>
      <c r="AN18" s="6">
        <f>1/AN5/$B$1</f>
        <v>9686758.7316680737</v>
      </c>
      <c r="AO18" s="6">
        <f>1/AO5/$B$1</f>
        <v>9796902.3066434115</v>
      </c>
      <c r="AP18" s="6">
        <f>1/AP5/$B$1</f>
        <v>10076878.890913345</v>
      </c>
      <c r="AQ18" s="6">
        <f>1/AQ5/$B$1</f>
        <v>10167520.316542195</v>
      </c>
      <c r="AR18" s="6">
        <f>1/AR5/$B$1</f>
        <v>10083577.266481364</v>
      </c>
      <c r="AS18" s="6">
        <f>1/AS5/$B$1</f>
        <v>10217318.811078627</v>
      </c>
      <c r="AT18" s="6">
        <f>1/AT5/$B$1</f>
        <v>10104622.241767779</v>
      </c>
      <c r="AU18" s="6">
        <f>1/AU5/$B$1</f>
        <v>10322439.493468309</v>
      </c>
      <c r="AV18" s="6">
        <f>1/AV5/$B$1</f>
        <v>10414044.517570989</v>
      </c>
      <c r="AW18" s="6">
        <f>1/AW5/$B$1</f>
        <v>10483515.826829167</v>
      </c>
      <c r="AX18" s="6">
        <f>1/AX5/$B$1</f>
        <v>10615394.800973356</v>
      </c>
      <c r="AY18" s="6">
        <f>1/AY5/$B$1</f>
        <v>10704523.196150446</v>
      </c>
      <c r="AZ18" s="6">
        <f>1/AZ5/$B$1</f>
        <v>10742406.366147883</v>
      </c>
    </row>
    <row r="19" spans="1:52" x14ac:dyDescent="0.25">
      <c r="A19" s="16" t="s">
        <v>28</v>
      </c>
      <c r="B19" s="6">
        <f>1/B6/$B$1</f>
        <v>10399201.825761378</v>
      </c>
      <c r="C19" s="6">
        <f>1/C6/$B$1</f>
        <v>10590871.772398926</v>
      </c>
      <c r="D19" s="6">
        <f>1/D6/$B$1</f>
        <v>10529357.309355708</v>
      </c>
      <c r="E19" s="6">
        <f>1/E6/$B$1</f>
        <v>10400567.415822823</v>
      </c>
      <c r="F19" s="6">
        <f>1/F6/$B$1</f>
        <v>10436824.718434161</v>
      </c>
      <c r="G19" s="6">
        <f>1/G6/$B$1</f>
        <v>10511913.553431649</v>
      </c>
      <c r="H19" s="6">
        <f>1/H6/$B$1</f>
        <v>10647637.835064152</v>
      </c>
      <c r="I19" s="6">
        <f>1/I6/$B$1</f>
        <v>10657941.171980772</v>
      </c>
      <c r="J19" s="6">
        <f>1/J6/$B$1</f>
        <v>10560561.301464591</v>
      </c>
      <c r="K19" s="6">
        <f>1/K6/$B$1</f>
        <v>10636228.932500375</v>
      </c>
      <c r="L19" s="6">
        <f>1/L6/$B$1</f>
        <v>10587692.718215877</v>
      </c>
      <c r="M19" s="6">
        <f>1/M6/$B$1</f>
        <v>10569508.57777027</v>
      </c>
      <c r="N19" s="6">
        <f>1/N6/$B$1</f>
        <v>10674157.883898906</v>
      </c>
      <c r="O19" s="6">
        <f>1/O6/$B$1</f>
        <v>10551127.145482808</v>
      </c>
      <c r="P19" s="6">
        <f>1/P6/$B$1</f>
        <v>10557062.660175009</v>
      </c>
      <c r="Q19" s="6">
        <f>1/Q6/$B$1</f>
        <v>10451803.736243695</v>
      </c>
      <c r="R19" s="6">
        <f>1/R6/$B$1</f>
        <v>10074644.167973887</v>
      </c>
      <c r="S19" s="6">
        <f>1/S6/$B$1</f>
        <v>10144105.122071637</v>
      </c>
      <c r="T19" s="6">
        <f>1/T6/$B$1</f>
        <v>10126666.10166523</v>
      </c>
      <c r="U19" s="6">
        <f>1/U6/$B$1</f>
        <v>10125690.266991507</v>
      </c>
      <c r="V19" s="6">
        <f>1/V6/$B$1</f>
        <v>10078022.101289405</v>
      </c>
      <c r="W19" s="6">
        <f>1/W6/$B$1</f>
        <v>10064231.607517635</v>
      </c>
      <c r="X19" s="6">
        <f>1/X6/$B$1</f>
        <v>9923283.7821587157</v>
      </c>
      <c r="Y19" s="6">
        <f>1/Y6/$B$1</f>
        <v>9874276.8345376253</v>
      </c>
      <c r="Z19" s="6">
        <f>1/Z6/$B$1</f>
        <v>10090272.673941292</v>
      </c>
      <c r="AA19" s="6">
        <f>1/AA6/$B$1</f>
        <v>10096507.155939573</v>
      </c>
      <c r="AB19" s="6">
        <f>1/AB6/$B$1</f>
        <v>10077524.863433681</v>
      </c>
      <c r="AC19" s="6">
        <f>1/AC6/$B$1</f>
        <v>10093938.703433663</v>
      </c>
      <c r="AD19" s="6">
        <f>1/AD6/$B$1</f>
        <v>10049907.135490028</v>
      </c>
      <c r="AE19" s="6">
        <f>1/AE6/$B$1</f>
        <v>9950420.121643139</v>
      </c>
      <c r="AF19" s="6">
        <f>1/AF6/$B$1</f>
        <v>10346559.881602669</v>
      </c>
      <c r="AG19" s="6">
        <f>1/AG6/$B$1</f>
        <v>10167486.230407618</v>
      </c>
      <c r="AH19" s="6">
        <f>1/AH6/$B$1</f>
        <v>10224967.488953905</v>
      </c>
      <c r="AI19" s="6">
        <f>1/AI6/$B$1</f>
        <v>9974543.7286220249</v>
      </c>
      <c r="AJ19" s="6">
        <f>1/AJ6/$B$1</f>
        <v>10265412.919675367</v>
      </c>
      <c r="AK19" s="6">
        <f>1/AK6/$B$1</f>
        <v>10207962.901274584</v>
      </c>
      <c r="AL19" s="6">
        <f>1/AL6/$B$1</f>
        <v>10039560.343798211</v>
      </c>
      <c r="AM19" s="6">
        <f>1/AM6/$B$1</f>
        <v>10015106.598142736</v>
      </c>
      <c r="AN19" s="6">
        <f>1/AN6/$B$1</f>
        <v>9712258.1401440725</v>
      </c>
      <c r="AO19" s="6">
        <f>1/AO6/$B$1</f>
        <v>9728668.7219827175</v>
      </c>
      <c r="AP19" s="6">
        <f>1/AP6/$B$1</f>
        <v>10015263.134685514</v>
      </c>
      <c r="AQ19" s="6">
        <f>1/AQ6/$B$1</f>
        <v>9446176.564261293</v>
      </c>
      <c r="AR19" s="6">
        <f>1/AR6/$B$1</f>
        <v>9424269.6472634561</v>
      </c>
      <c r="AS19" s="6">
        <f>1/AS6/$B$1</f>
        <v>9344509.9624360688</v>
      </c>
      <c r="AT19" s="6">
        <f>1/AT6/$B$1</f>
        <v>9915459.4060205556</v>
      </c>
      <c r="AU19" s="6">
        <f>1/AU6/$B$1</f>
        <v>9866135.1504186913</v>
      </c>
      <c r="AV19" s="6">
        <f>1/AV6/$B$1</f>
        <v>10594709.21252243</v>
      </c>
      <c r="AW19" s="6">
        <f>1/AW6/$B$1</f>
        <v>11406195.234288156</v>
      </c>
      <c r="AX19" s="6">
        <f>1/AX6/$B$1</f>
        <v>11505480.976642674</v>
      </c>
      <c r="AY19" s="6">
        <f>1/AY6/$B$1</f>
        <v>11499569.483758012</v>
      </c>
      <c r="AZ19" s="6">
        <f>1/AZ6/$B$1</f>
        <v>13085784.750010027</v>
      </c>
    </row>
    <row r="20" spans="1:52" x14ac:dyDescent="0.25">
      <c r="A20" s="18" t="s">
        <v>29</v>
      </c>
      <c r="B20" s="6">
        <f>1/B7/$B$1</f>
        <v>10277662.832172133</v>
      </c>
      <c r="C20" s="6">
        <f>1/C7/$B$1</f>
        <v>10556064.071922902</v>
      </c>
      <c r="D20" s="6">
        <f>1/D7/$B$1</f>
        <v>10487907.849813938</v>
      </c>
      <c r="E20" s="6">
        <f>1/E7/$B$1</f>
        <v>10186593.167314351</v>
      </c>
      <c r="F20" s="6">
        <f>1/F7/$B$1</f>
        <v>10311485.288885817</v>
      </c>
      <c r="G20" s="6">
        <f>1/G7/$B$1</f>
        <v>10865424.171433171</v>
      </c>
      <c r="H20" s="6">
        <f>1/H7/$B$1</f>
        <v>10706151.410698924</v>
      </c>
      <c r="I20" s="6">
        <f>1/I7/$B$1</f>
        <v>10781934.531942012</v>
      </c>
      <c r="J20" s="6">
        <f>1/J7/$B$1</f>
        <v>10799714.346987208</v>
      </c>
      <c r="K20" s="6">
        <f>1/K7/$B$1</f>
        <v>11219897.732571078</v>
      </c>
      <c r="L20" s="6">
        <f>1/L7/$B$1</f>
        <v>11109130.382612171</v>
      </c>
      <c r="M20" s="6">
        <f>1/M7/$B$1</f>
        <v>11174630.151928121</v>
      </c>
      <c r="N20" s="6">
        <f>1/N7/$B$1</f>
        <v>10547509.115900442</v>
      </c>
      <c r="O20" s="6">
        <f>1/O7/$B$1</f>
        <v>11048592.533020752</v>
      </c>
      <c r="P20" s="6">
        <f>1/P7/$B$1</f>
        <v>11081336.057300562</v>
      </c>
      <c r="Q20" s="6">
        <f>1/Q7/$B$1</f>
        <v>10626538.059885956</v>
      </c>
      <c r="R20" s="6">
        <f>1/R7/$B$1</f>
        <v>10468925.632533377</v>
      </c>
      <c r="S20" s="6">
        <f>1/S7/$B$1</f>
        <v>10732417.694161663</v>
      </c>
      <c r="T20" s="6">
        <f>1/T7/$B$1</f>
        <v>10642077.629268793</v>
      </c>
      <c r="U20" s="6">
        <f>1/U7/$B$1</f>
        <v>10666708.133396236</v>
      </c>
      <c r="V20" s="6">
        <f>1/V7/$B$1</f>
        <v>10545615.491517235</v>
      </c>
      <c r="W20" s="6">
        <f>1/W7/$B$1</f>
        <v>10810937.969779</v>
      </c>
      <c r="X20" s="6">
        <f>1/X7/$B$1</f>
        <v>10943475.739333097</v>
      </c>
      <c r="Y20" s="6">
        <f>1/Y7/$B$1</f>
        <v>10816733.437967138</v>
      </c>
      <c r="Z20" s="6">
        <f>1/Z7/$B$1</f>
        <v>10365605.735619837</v>
      </c>
      <c r="AA20" s="6">
        <f>1/AA7/$B$1</f>
        <v>10703541.790062277</v>
      </c>
      <c r="AB20" s="6">
        <f>1/AB7/$B$1</f>
        <v>11127472.177775709</v>
      </c>
      <c r="AC20" s="6">
        <f>1/AC7/$B$1</f>
        <v>10732920.219982363</v>
      </c>
      <c r="AD20" s="6">
        <f>1/AD7/$B$1</f>
        <v>10741337.793034598</v>
      </c>
      <c r="AE20" s="6">
        <f>1/AE7/$B$1</f>
        <v>10737841.438320121</v>
      </c>
      <c r="AF20" s="6">
        <f>1/AF7/$B$1</f>
        <v>10308310.164066834</v>
      </c>
      <c r="AG20" s="6">
        <f>1/AG7/$B$1</f>
        <v>11233317.916161316</v>
      </c>
      <c r="AH20" s="6">
        <f>1/AH7/$B$1</f>
        <v>10629354.174577517</v>
      </c>
      <c r="AI20" s="6">
        <f>1/AI7/$B$1</f>
        <v>10612289.287833635</v>
      </c>
      <c r="AJ20" s="6">
        <f>1/AJ7/$B$1</f>
        <v>11329170.079388333</v>
      </c>
      <c r="AK20" s="6">
        <f>1/AK7/$B$1</f>
        <v>11018310.432205694</v>
      </c>
      <c r="AL20" s="6">
        <f>1/AL7/$B$1</f>
        <v>10982381.380745217</v>
      </c>
      <c r="AM20" s="6">
        <f>1/AM7/$B$1</f>
        <v>10541982.695557611</v>
      </c>
      <c r="AN20" s="6">
        <f>1/AN7/$B$1</f>
        <v>10694335.05452854</v>
      </c>
      <c r="AO20" s="6">
        <f>1/AO7/$B$1</f>
        <v>11246318.642596575</v>
      </c>
      <c r="AP20" s="6">
        <f>1/AP7/$B$1</f>
        <v>11190349.66371531</v>
      </c>
      <c r="AQ20" s="6">
        <f>1/AQ7/$B$1</f>
        <v>11464609.845086327</v>
      </c>
      <c r="AR20" s="6">
        <f>1/AR7/$B$1</f>
        <v>11296928.04059306</v>
      </c>
      <c r="AS20" s="6">
        <f>1/AS7/$B$1</f>
        <v>11102033.220138645</v>
      </c>
      <c r="AT20" s="6">
        <f>1/AT7/$B$1</f>
        <v>12679958.475342344</v>
      </c>
      <c r="AU20" s="6">
        <f>1/AU7/$B$1</f>
        <v>12820663.51310095</v>
      </c>
      <c r="AV20" s="6">
        <f>1/AV7/$B$1</f>
        <v>11932763.819271816</v>
      </c>
      <c r="AW20" s="6">
        <f>1/AW7/$B$1</f>
        <v>10733919.840765007</v>
      </c>
      <c r="AX20" s="6">
        <f>1/AX7/$B$1</f>
        <v>10397282.825184232</v>
      </c>
      <c r="AY20" s="6">
        <f>1/AY7/$B$1</f>
        <v>10283425.908297984</v>
      </c>
      <c r="AZ20" s="6">
        <v>10283425.908297984</v>
      </c>
    </row>
    <row r="21" spans="1:52" x14ac:dyDescent="0.25">
      <c r="A21" s="18" t="s">
        <v>30</v>
      </c>
      <c r="B21" s="6">
        <f>1/B8/$B$1</f>
        <v>7345965.9276853865</v>
      </c>
      <c r="C21" s="6">
        <f t="shared" ref="C21:V21" si="0">1/C8/$B$1</f>
        <v>7425143.2734346772</v>
      </c>
      <c r="D21" s="6">
        <f t="shared" si="0"/>
        <v>7398650.2945814654</v>
      </c>
      <c r="E21" s="6">
        <f t="shared" si="0"/>
        <v>7234843.5968208564</v>
      </c>
      <c r="F21" s="6">
        <f t="shared" si="0"/>
        <v>7367205.713307159</v>
      </c>
      <c r="G21" s="6">
        <f t="shared" si="0"/>
        <v>7267821.1187434467</v>
      </c>
      <c r="H21" s="6">
        <f t="shared" si="0"/>
        <v>7252454.9131402969</v>
      </c>
      <c r="I21" s="6">
        <f t="shared" si="0"/>
        <v>7110120.7469393034</v>
      </c>
      <c r="J21" s="6">
        <f t="shared" si="0"/>
        <v>7033384.5785048269</v>
      </c>
      <c r="K21" s="6">
        <f t="shared" si="0"/>
        <v>7123111.5009970358</v>
      </c>
      <c r="L21" s="6">
        <f t="shared" si="0"/>
        <v>7204776.0733354231</v>
      </c>
      <c r="M21" s="6">
        <f t="shared" si="0"/>
        <v>7199297.3455667943</v>
      </c>
      <c r="N21" s="6">
        <f t="shared" si="0"/>
        <v>7369080.8646006053</v>
      </c>
      <c r="O21" s="6">
        <f t="shared" si="0"/>
        <v>7406376.9050099393</v>
      </c>
      <c r="P21" s="6">
        <f t="shared" si="0"/>
        <v>7534784.0348509792</v>
      </c>
      <c r="Q21" s="6">
        <f t="shared" si="0"/>
        <v>7363493.2840721915</v>
      </c>
      <c r="R21" s="6">
        <f t="shared" si="0"/>
        <v>7316072.582211745</v>
      </c>
      <c r="S21" s="6">
        <f t="shared" si="0"/>
        <v>7307146.2899347292</v>
      </c>
      <c r="T21" s="6">
        <f t="shared" si="0"/>
        <v>7328329.1279493421</v>
      </c>
      <c r="U21" s="6">
        <f t="shared" si="0"/>
        <v>7375538.2971922588</v>
      </c>
      <c r="V21" s="6">
        <f t="shared" si="0"/>
        <v>7424054.3286747234</v>
      </c>
      <c r="W21" s="6">
        <f>1/W8/$B$1</f>
        <v>7467246.9788501551</v>
      </c>
      <c r="X21" s="6">
        <f>1/X8/$B$1</f>
        <v>7373449.6241354328</v>
      </c>
      <c r="Y21" s="6">
        <f>1/Y8/$B$1</f>
        <v>7319838.5599437039</v>
      </c>
      <c r="Z21" s="6">
        <f>1/Z8/$B$1</f>
        <v>7305192.5702572986</v>
      </c>
      <c r="AA21" s="6">
        <f>1/AA8/$B$1</f>
        <v>7332934.8424787028</v>
      </c>
      <c r="AB21" s="6">
        <f>1/AB8/$B$1</f>
        <v>7253040.3159883888</v>
      </c>
      <c r="AC21" s="6">
        <f>1/AC8/$B$1</f>
        <v>7297610.9661586322</v>
      </c>
      <c r="AD21" s="6">
        <f>1/AD8/$B$1</f>
        <v>7296288.7915187553</v>
      </c>
      <c r="AE21" s="6">
        <f>1/AE8/$B$1</f>
        <v>7296499.2893248536</v>
      </c>
      <c r="AF21" s="6">
        <f>1/AF8/$B$1</f>
        <v>7283563.2772262618</v>
      </c>
      <c r="AG21" s="6">
        <f>1/AG8/$B$1</f>
        <v>7296241.6314470125</v>
      </c>
      <c r="AH21" s="6">
        <f>1/AH8/$B$1</f>
        <v>7252405.8893222222</v>
      </c>
      <c r="AI21" s="6">
        <f>1/AI8/$B$1</f>
        <v>7245094.1571517317</v>
      </c>
      <c r="AJ21" s="6">
        <f>1/AJ8/$B$1</f>
        <v>7198586.6125160633</v>
      </c>
      <c r="AK21" s="6">
        <f>1/AK8/$B$1</f>
        <v>7073571.3292732565</v>
      </c>
      <c r="AL21" s="6">
        <f>1/AL8/$B$1</f>
        <v>7117668.1991792656</v>
      </c>
      <c r="AM21" s="6">
        <f>1/AM8/$B$1</f>
        <v>7206399.8588809874</v>
      </c>
      <c r="AN21" s="6">
        <f>1/AN8/$B$1</f>
        <v>7231620.9286665246</v>
      </c>
      <c r="AO21" s="6">
        <f>1/AO8/$B$1</f>
        <v>7284115.0207667565</v>
      </c>
      <c r="AP21" s="6">
        <f>1/AP8/$B$1</f>
        <v>7360282.4149009967</v>
      </c>
      <c r="AQ21" s="6">
        <f>1/AQ8/$B$1</f>
        <v>7340847.0749757197</v>
      </c>
      <c r="AR21" s="6">
        <f>1/AR8/$B$1</f>
        <v>7426965.9452721393</v>
      </c>
      <c r="AS21" s="6">
        <f>1/AS8/$B$1</f>
        <v>7439238.190603409</v>
      </c>
      <c r="AT21" s="6">
        <f>1/AT8/$B$1</f>
        <v>7377323.2575034145</v>
      </c>
      <c r="AU21" s="6">
        <f>1/AU8/$B$1</f>
        <v>7395621.6423820006</v>
      </c>
      <c r="AV21" s="6">
        <f>1/AV8/$B$1</f>
        <v>7440925.2065668283</v>
      </c>
      <c r="AW21" s="6">
        <f>1/AW8/$B$1</f>
        <v>7483738.7360745408</v>
      </c>
      <c r="AX21" s="6">
        <f>1/AX8/$B$1</f>
        <v>7462180.7175228065</v>
      </c>
      <c r="AY21" s="6">
        <f>1/AY8/$B$1</f>
        <v>7455826.4637499414</v>
      </c>
      <c r="AZ21" s="6">
        <f>1/AZ8/$B$1</f>
        <v>7562006.5940743722</v>
      </c>
    </row>
    <row r="22" spans="1:52" x14ac:dyDescent="0.25">
      <c r="A22" s="16" t="s">
        <v>31</v>
      </c>
      <c r="B22" s="6">
        <f>1/B9/$B$1</f>
        <v>10426937.274672573</v>
      </c>
      <c r="C22" s="6">
        <f>1/C9/$B$1</f>
        <v>10532345.922262987</v>
      </c>
      <c r="D22" s="6">
        <f>1/D9/$B$1</f>
        <v>10804728.911801428</v>
      </c>
      <c r="E22" s="6">
        <f>1/E9/$B$1</f>
        <v>10728347.771914272</v>
      </c>
      <c r="F22" s="6">
        <f>1/F9/$B$1</f>
        <v>11111708.284891609</v>
      </c>
      <c r="G22" s="6">
        <f>1/G9/$B$1</f>
        <v>10974643.853318635</v>
      </c>
      <c r="H22" s="6">
        <f>1/H9/$B$1</f>
        <v>11836686.853368845</v>
      </c>
      <c r="I22" s="6">
        <f>1/I9/$B$1</f>
        <v>11653862.030853083</v>
      </c>
      <c r="J22" s="6">
        <f>1/J9/$B$1</f>
        <v>11426883.324570313</v>
      </c>
      <c r="K22" s="6">
        <f>1/K9/$B$1</f>
        <v>11354807.258513289</v>
      </c>
      <c r="L22" s="6">
        <f>1/L9/$B$1</f>
        <v>10850568.060759289</v>
      </c>
      <c r="M22" s="6">
        <f>1/M9/$B$1</f>
        <v>11351015.939561596</v>
      </c>
      <c r="N22" s="6">
        <f>1/N9/$B$1</f>
        <v>10939873.788125359</v>
      </c>
      <c r="O22" s="6">
        <f>1/O9/$B$1</f>
        <v>10660448.138085581</v>
      </c>
      <c r="P22" s="6">
        <f>1/P9/$B$1</f>
        <v>11204915.367452199</v>
      </c>
      <c r="Q22" s="6">
        <f>1/Q9/$B$1</f>
        <v>10591858.660927493</v>
      </c>
      <c r="R22" s="6">
        <f>1/R9/$B$1</f>
        <v>11330979.617561905</v>
      </c>
      <c r="S22" s="6">
        <f>1/S9/$B$1</f>
        <v>11401691.79003516</v>
      </c>
      <c r="T22" s="6">
        <f>1/T9/$B$1</f>
        <v>10639464.004415659</v>
      </c>
      <c r="U22" s="6">
        <f>1/U9/$B$1</f>
        <v>10625063.951002993</v>
      </c>
      <c r="V22" s="6">
        <f>1/V9/$B$1</f>
        <v>10648126.992619362</v>
      </c>
      <c r="W22" s="6">
        <f>1/W9/$B$1</f>
        <v>10385325.316395201</v>
      </c>
      <c r="X22" s="6">
        <f>1/X9/$B$1</f>
        <v>10191009.230891971</v>
      </c>
      <c r="Y22" s="6">
        <f>1/Y9/$B$1</f>
        <v>10300057.235818049</v>
      </c>
      <c r="Z22" s="6">
        <f>1/Z9/$B$1</f>
        <v>10564371.140309529</v>
      </c>
      <c r="AA22" s="6">
        <f>1/AA9/$B$1</f>
        <v>10313223.526191549</v>
      </c>
      <c r="AB22" s="6">
        <f>1/AB9/$B$1</f>
        <v>10306722.899025153</v>
      </c>
      <c r="AC22" s="6">
        <f>1/AC9/$B$1</f>
        <v>10186232.751279116</v>
      </c>
      <c r="AD22" s="6">
        <f>1/AD9/$B$1</f>
        <v>9922275.37794731</v>
      </c>
      <c r="AE22" s="6">
        <f>1/AE9/$B$1</f>
        <v>9587586.5966190323</v>
      </c>
      <c r="AF22" s="6">
        <f>1/AF9/$B$1</f>
        <v>9317043.4670314211</v>
      </c>
      <c r="AG22" s="6">
        <f>1/AG9/$B$1</f>
        <v>9888037.323045278</v>
      </c>
      <c r="AH22" s="6">
        <f>1/AH9/$B$1</f>
        <v>9824416.96859066</v>
      </c>
      <c r="AI22" s="6">
        <f>1/AI9/$B$1</f>
        <v>10072395.484038437</v>
      </c>
      <c r="AJ22" s="6">
        <f>1/AJ9/$B$1</f>
        <v>9729946.2372612096</v>
      </c>
      <c r="AK22" s="6">
        <f>1/AK9/$B$1</f>
        <v>9580342.5614951234</v>
      </c>
      <c r="AL22" s="6">
        <f>1/AL9/$B$1</f>
        <v>9873783.384443745</v>
      </c>
      <c r="AM22" s="6">
        <f>1/AM9/$B$1</f>
        <v>10040529.969424328</v>
      </c>
      <c r="AN22" s="6">
        <f>1/AN9/$B$1</f>
        <v>10075297.815412596</v>
      </c>
      <c r="AO22" s="6">
        <f>1/AO9/$B$1</f>
        <v>10603623.569186304</v>
      </c>
      <c r="AP22" s="6">
        <f>1/AP9/$B$1</f>
        <v>8205665.1268727509</v>
      </c>
      <c r="AQ22" s="6">
        <f>1/AQ9/$B$1</f>
        <v>9899913.7622188516</v>
      </c>
      <c r="AR22" s="6">
        <f>1/AR9/$B$1</f>
        <v>9692953.6092754751</v>
      </c>
      <c r="AS22" s="6">
        <f>1/AS9/$B$1</f>
        <v>10412006.792088529</v>
      </c>
      <c r="AT22" s="6">
        <f>1/AT9/$B$1</f>
        <v>11166721.278467482</v>
      </c>
      <c r="AU22" s="6">
        <f>1/AU9/$B$1</f>
        <v>9014182.0114613492</v>
      </c>
      <c r="AV22" s="6">
        <f>1/AV9/$B$1</f>
        <v>10731514.643231332</v>
      </c>
      <c r="AW22" s="6">
        <f>1/AW9/$B$1</f>
        <v>10584910.409053188</v>
      </c>
      <c r="AX22" s="6">
        <f>1/AX9/$B$1</f>
        <v>10816750.240771417</v>
      </c>
      <c r="AY22" s="6">
        <f>1/AY9/$B$1</f>
        <v>10501028.437218029</v>
      </c>
      <c r="AZ22" s="6">
        <f>1/AZ9/$B$1</f>
        <v>9874672.2927301433</v>
      </c>
    </row>
    <row r="23" spans="1:52" x14ac:dyDescent="0.25">
      <c r="A23" s="16" t="s">
        <v>32</v>
      </c>
      <c r="B23" s="6">
        <f>1/B10/$B$1</f>
        <v>9665801.4092223458</v>
      </c>
      <c r="C23" s="6">
        <f>1/C10/$B$1</f>
        <v>9925801.2409017757</v>
      </c>
      <c r="D23" s="6">
        <f>1/D10/$B$1</f>
        <v>9388925.0188718177</v>
      </c>
      <c r="E23" s="6">
        <f>1/E10/$B$1</f>
        <v>10142867.457119232</v>
      </c>
      <c r="F23" s="6">
        <f>1/F10/$B$1</f>
        <v>10033678.237487746</v>
      </c>
      <c r="G23" s="6">
        <f>1/G10/$B$1</f>
        <v>10120639.864594594</v>
      </c>
      <c r="H23" s="6">
        <f>1/H10/$B$1</f>
        <v>10515765.417578967</v>
      </c>
      <c r="I23" s="6">
        <f>1/I10/$B$1</f>
        <v>10734898.074610258</v>
      </c>
      <c r="J23" s="6">
        <f>1/J10/$B$1</f>
        <v>10661048.247748081</v>
      </c>
      <c r="K23" s="6">
        <f>1/K10/$B$1</f>
        <v>10502604.779852204</v>
      </c>
      <c r="L23" s="6">
        <f>1/L10/$B$1</f>
        <v>10931711.038309937</v>
      </c>
      <c r="M23" s="6">
        <f>1/M10/$B$1</f>
        <v>10952297.809138419</v>
      </c>
      <c r="N23" s="6">
        <f>1/N10/$B$1</f>
        <v>10641186.138452645</v>
      </c>
      <c r="O23" s="6">
        <f>1/O10/$B$1</f>
        <v>10179251.628489446</v>
      </c>
      <c r="P23" s="6">
        <f>1/P10/$B$1</f>
        <v>10235894.638145553</v>
      </c>
      <c r="Q23" s="6">
        <f>1/Q10/$B$1</f>
        <v>10526206.517790308</v>
      </c>
      <c r="R23" s="6">
        <f>1/R10/$B$1</f>
        <v>10000958.262600185</v>
      </c>
      <c r="S23" s="6">
        <f>1/S10/$B$1</f>
        <v>10375195.434416881</v>
      </c>
      <c r="T23" s="6">
        <f>1/T10/$B$1</f>
        <v>10419932.53198939</v>
      </c>
      <c r="U23" s="6">
        <f>1/U10/$B$1</f>
        <v>9871759.8947279938</v>
      </c>
      <c r="V23" s="6">
        <f>1/V10/$B$1</f>
        <v>10159366.874817623</v>
      </c>
      <c r="W23" s="6">
        <f>1/W10/$B$1</f>
        <v>10215942.07726877</v>
      </c>
      <c r="X23" s="6">
        <f>1/X10/$B$1</f>
        <v>10414353.303540532</v>
      </c>
      <c r="Y23" s="6">
        <f>1/Y10/$B$1</f>
        <v>10145028.148276687</v>
      </c>
      <c r="Z23" s="6">
        <f>1/Z10/$B$1</f>
        <v>10250542.20266008</v>
      </c>
      <c r="AA23" s="6">
        <f>1/AA10/$B$1</f>
        <v>10545306.973160289</v>
      </c>
      <c r="AB23" s="6">
        <f>1/AB10/$B$1</f>
        <v>10614832.136599505</v>
      </c>
      <c r="AC23" s="6">
        <f>1/AC10/$B$1</f>
        <v>10474822.110252425</v>
      </c>
      <c r="AD23" s="6">
        <f>1/AD10/$B$1</f>
        <v>10515367.259406328</v>
      </c>
      <c r="AE23" s="6">
        <f>1/AE10/$B$1</f>
        <v>10520303.928948637</v>
      </c>
      <c r="AF23" s="6">
        <f>1/AF10/$B$1</f>
        <v>10482765.350901211</v>
      </c>
      <c r="AG23" s="6">
        <f>1/AG10/$B$1</f>
        <v>10520966.255298879</v>
      </c>
      <c r="AH23" s="6">
        <f>1/AH10/$B$1</f>
        <v>10504110.478099471</v>
      </c>
      <c r="AI23" s="6">
        <f>1/AI10/$B$1</f>
        <v>10520789.60458676</v>
      </c>
      <c r="AJ23" s="6">
        <f>1/AJ10/$B$1</f>
        <v>10542048.766004648</v>
      </c>
      <c r="AK23" s="6">
        <f>1/AK10/$B$1</f>
        <v>10440879.510276467</v>
      </c>
      <c r="AL23" s="6">
        <f>1/AL10/$B$1</f>
        <v>10473915.969445949</v>
      </c>
      <c r="AM23" s="6">
        <f>1/AM10/$B$1</f>
        <v>10173985.728692569</v>
      </c>
      <c r="AN23" s="6">
        <f>1/AN10/$B$1</f>
        <v>10191340.12095</v>
      </c>
      <c r="AO23" s="6">
        <f>1/AO10/$B$1</f>
        <v>10303192.540257232</v>
      </c>
      <c r="AP23" s="6">
        <f>1/AP10/$B$1</f>
        <v>10400833.594802601</v>
      </c>
      <c r="AQ23" s="6">
        <f>1/AQ10/$B$1</f>
        <v>9405241.9454224575</v>
      </c>
      <c r="AR23" s="6">
        <f>1/AR10/$B$1</f>
        <v>9391094.3338822946</v>
      </c>
      <c r="AS23" s="6">
        <f>1/AS10/$B$1</f>
        <v>9402367.8880464993</v>
      </c>
      <c r="AT23" s="6">
        <f>1/AT10/$B$1</f>
        <v>9373844.641835155</v>
      </c>
      <c r="AU23" s="6">
        <f>1/AU10/$B$1</f>
        <v>10036575.84054992</v>
      </c>
      <c r="AV23" s="6">
        <f>1/AV10/$B$1</f>
        <v>9583821.945972871</v>
      </c>
      <c r="AW23" s="6">
        <f>1/AW10/$B$1</f>
        <v>9532918.1549059134</v>
      </c>
      <c r="AX23" s="6">
        <v>9532918.1549059134</v>
      </c>
      <c r="AY23" s="6">
        <v>9532918.1549059134</v>
      </c>
      <c r="AZ23" s="6">
        <v>9532918.1549059134</v>
      </c>
    </row>
    <row r="24" spans="1:52" x14ac:dyDescent="0.25">
      <c r="A24" s="16" t="s">
        <v>33</v>
      </c>
      <c r="B24" s="6">
        <f>1/B11/$B$1</f>
        <v>14813971.666129947</v>
      </c>
      <c r="C24" s="6">
        <f>1/C11/$B$1</f>
        <v>14817480.081327783</v>
      </c>
      <c r="D24" s="6">
        <f>1/D11/$B$1</f>
        <v>14337922.093074614</v>
      </c>
      <c r="E24" s="6">
        <f>1/E11/$B$1</f>
        <v>14101172.767881352</v>
      </c>
      <c r="F24" s="6">
        <f>1/F11/$B$1</f>
        <v>13411487.312803809</v>
      </c>
      <c r="G24" s="6">
        <f>1/G11/$B$1</f>
        <v>14110325.261716362</v>
      </c>
      <c r="H24" s="6">
        <f>1/H11/$B$1</f>
        <v>13756988.390381856</v>
      </c>
      <c r="I24" s="6">
        <f>1/I11/$B$1</f>
        <v>13768341.39119542</v>
      </c>
      <c r="J24" s="6">
        <f>1/J11/$B$1</f>
        <v>13648350.489400504</v>
      </c>
      <c r="K24" s="6">
        <f>1/K11/$B$1</f>
        <v>13532492.440925462</v>
      </c>
      <c r="L24" s="6">
        <f>1/L11/$B$1</f>
        <v>13676135.061983312</v>
      </c>
      <c r="M24" s="6">
        <f>1/M11/$B$1</f>
        <v>13531096.359944446</v>
      </c>
      <c r="N24" s="6">
        <f>1/N11/$B$1</f>
        <v>13749337.692406783</v>
      </c>
      <c r="O24" s="6">
        <f>1/O11/$B$1</f>
        <v>14238324.5655562</v>
      </c>
      <c r="P24" s="6">
        <f>1/P11/$B$1</f>
        <v>14106480.446265919</v>
      </c>
      <c r="Q24" s="6">
        <f>1/Q11/$B$1</f>
        <v>13845896.302176611</v>
      </c>
      <c r="R24" s="6">
        <f>1/R11/$B$1</f>
        <v>13591785.121131871</v>
      </c>
      <c r="S24" s="6">
        <f>1/S11/$B$1</f>
        <v>13425346.66519117</v>
      </c>
      <c r="T24" s="6">
        <f>1/T11/$B$1</f>
        <v>13580778.066800259</v>
      </c>
      <c r="U24" s="6">
        <f>1/U11/$B$1</f>
        <v>13500802.918725235</v>
      </c>
      <c r="V24" s="6">
        <f>1/V11/$B$1</f>
        <v>13319662.918882206</v>
      </c>
      <c r="W24" s="6">
        <f>1/W11/$B$1</f>
        <v>13142364.014911747</v>
      </c>
      <c r="X24" s="6">
        <f>1/X11/$B$1</f>
        <v>13039594.954284644</v>
      </c>
      <c r="Y24" s="6">
        <f>1/Y11/$B$1</f>
        <v>13007070.324204836</v>
      </c>
      <c r="Z24" s="6">
        <f>1/Z11/$B$1</f>
        <v>12971251.583913118</v>
      </c>
      <c r="AA24" s="6">
        <f>1/AA11/$B$1</f>
        <v>12639420.723028712</v>
      </c>
      <c r="AB24" s="6">
        <f>1/AB11/$B$1</f>
        <v>12613349.498456381</v>
      </c>
      <c r="AC24" s="6">
        <f>1/AC11/$B$1</f>
        <v>12367584.543144669</v>
      </c>
      <c r="AD24" s="6">
        <f>1/AD11/$B$1</f>
        <v>12426157.494758995</v>
      </c>
      <c r="AE24" s="6">
        <f>1/AE11/$B$1</f>
        <v>12272716.956518698</v>
      </c>
      <c r="AF24" s="6">
        <f>1/AF11/$B$1</f>
        <v>12322749.046174783</v>
      </c>
      <c r="AG24" s="6">
        <f>1/AG11/$B$1</f>
        <v>12241932.104237624</v>
      </c>
      <c r="AH24" s="6">
        <f>1/AH11/$B$1</f>
        <v>12282001.763826547</v>
      </c>
      <c r="AI24" s="6">
        <f>1/AI11/$B$1</f>
        <v>12210354.846945381</v>
      </c>
      <c r="AJ24" s="6">
        <f>1/AJ11/$B$1</f>
        <v>11917012.707972756</v>
      </c>
      <c r="AK24" s="6">
        <f>1/AK11/$B$1</f>
        <v>11789188.867428243</v>
      </c>
      <c r="AL24" s="6">
        <f>1/AL11/$B$1</f>
        <v>11726741.521470184</v>
      </c>
      <c r="AM24" s="6">
        <f>1/AM11/$B$1</f>
        <v>11640869.679557621</v>
      </c>
      <c r="AN24" s="6">
        <f>1/AN11/$B$1</f>
        <v>11594529.909474833</v>
      </c>
      <c r="AO24" s="6">
        <f>1/AO11/$B$1</f>
        <v>11584724.111747373</v>
      </c>
      <c r="AP24" s="6">
        <f>1/AP11/$B$1</f>
        <v>11597715.433733324</v>
      </c>
      <c r="AQ24" s="6">
        <f>1/AQ11/$B$1</f>
        <v>11544676.814456606</v>
      </c>
      <c r="AR24" s="6">
        <f>1/AR11/$B$1</f>
        <v>11479485.663465796</v>
      </c>
      <c r="AS24" s="6">
        <f>1/AS11/$B$1</f>
        <v>11280723.950640062</v>
      </c>
      <c r="AT24" s="6">
        <f>1/AT11/$B$1</f>
        <v>11299930.394527407</v>
      </c>
      <c r="AU24" s="6">
        <f>1/AU11/$B$1</f>
        <v>11071809.900277983</v>
      </c>
      <c r="AV24" s="6">
        <f>1/AV11/$B$1</f>
        <v>11058424.559427312</v>
      </c>
      <c r="AW24" s="6">
        <f>1/AW11/$B$1</f>
        <v>10928308.157896908</v>
      </c>
      <c r="AX24" s="6">
        <f>1/AX11/$B$1</f>
        <v>10836194.728604693</v>
      </c>
      <c r="AY24" s="6">
        <f>1/AY11/$B$1</f>
        <v>10752089.742086912</v>
      </c>
      <c r="AZ24" s="6">
        <f>1/AZ11/$B$1</f>
        <v>10745723.278939605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J17"/>
  <sheetViews>
    <sheetView workbookViewId="0"/>
  </sheetViews>
  <sheetFormatPr baseColWidth="10" defaultColWidth="9.140625" defaultRowHeight="15" x14ac:dyDescent="0.25"/>
  <cols>
    <col min="1" max="1" width="26.7109375" customWidth="1"/>
    <col min="2" max="2" width="12" bestFit="1" customWidth="1"/>
    <col min="3" max="3" width="24.140625" customWidth="1"/>
    <col min="4" max="4" width="11" bestFit="1" customWidth="1"/>
    <col min="10" max="10" width="11" bestFit="1" customWidth="1"/>
  </cols>
  <sheetData>
    <row r="1" spans="1:10" ht="30" x14ac:dyDescent="0.25">
      <c r="A1" s="8" t="s">
        <v>22</v>
      </c>
      <c r="B1" t="s">
        <v>2</v>
      </c>
      <c r="C1" s="5" t="s">
        <v>3</v>
      </c>
      <c r="D1" t="s">
        <v>4</v>
      </c>
    </row>
    <row r="2" spans="1:10" x14ac:dyDescent="0.25">
      <c r="A2" t="s">
        <v>18</v>
      </c>
      <c r="B2" s="6">
        <f>jrc_potencia!T18</f>
        <v>9858592.4726253152</v>
      </c>
      <c r="C2" s="6">
        <v>0</v>
      </c>
      <c r="D2" s="6">
        <f>jrc_potencia!AZ18</f>
        <v>10742406.366147883</v>
      </c>
    </row>
    <row r="3" spans="1:10" x14ac:dyDescent="0.25">
      <c r="A3" t="s">
        <v>5</v>
      </c>
      <c r="B3" s="6">
        <f>jrc_potencia!T21</f>
        <v>7328329.1279493421</v>
      </c>
      <c r="C3" s="6">
        <v>0</v>
      </c>
      <c r="D3" s="6">
        <f>jrc_potencia!AZ21</f>
        <v>7562006.5940743722</v>
      </c>
    </row>
    <row r="4" spans="1:10" x14ac:dyDescent="0.25">
      <c r="A4" t="s">
        <v>6</v>
      </c>
      <c r="B4" s="6">
        <f>jrc_potencia!T17</f>
        <v>10846585.095338162</v>
      </c>
      <c r="C4" s="6">
        <v>0</v>
      </c>
      <c r="D4" s="6">
        <f>jrc_potencia!AZ17</f>
        <v>10857358.469875487</v>
      </c>
    </row>
    <row r="5" spans="1:10" x14ac:dyDescent="0.25">
      <c r="A5" t="s">
        <v>7</v>
      </c>
      <c r="B5">
        <v>0</v>
      </c>
      <c r="C5" s="6">
        <v>0</v>
      </c>
      <c r="D5">
        <v>0</v>
      </c>
    </row>
    <row r="6" spans="1:10" x14ac:dyDescent="0.25">
      <c r="A6" t="s">
        <v>8</v>
      </c>
      <c r="B6">
        <v>0</v>
      </c>
      <c r="C6" s="6">
        <v>0</v>
      </c>
      <c r="D6">
        <v>0</v>
      </c>
    </row>
    <row r="7" spans="1:10" x14ac:dyDescent="0.25">
      <c r="A7" t="s">
        <v>9</v>
      </c>
      <c r="B7">
        <v>0</v>
      </c>
      <c r="C7" s="6">
        <v>0</v>
      </c>
      <c r="D7">
        <v>0</v>
      </c>
    </row>
    <row r="8" spans="1:10" x14ac:dyDescent="0.25">
      <c r="A8" t="s">
        <v>10</v>
      </c>
      <c r="B8">
        <v>0</v>
      </c>
      <c r="C8" s="6">
        <v>0</v>
      </c>
      <c r="D8">
        <v>0</v>
      </c>
    </row>
    <row r="9" spans="1:10" x14ac:dyDescent="0.25">
      <c r="A9" t="s">
        <v>11</v>
      </c>
      <c r="B9" s="6">
        <f>jrc_potencia!T24</f>
        <v>13580778.066800259</v>
      </c>
      <c r="C9" s="6">
        <v>0</v>
      </c>
      <c r="D9" s="6">
        <f>jrc_potencia!AZ24</f>
        <v>10745723.278939605</v>
      </c>
      <c r="J9" s="19"/>
    </row>
    <row r="10" spans="1:10" x14ac:dyDescent="0.25">
      <c r="A10" t="s">
        <v>12</v>
      </c>
      <c r="B10">
        <v>0</v>
      </c>
      <c r="C10" s="6">
        <v>0</v>
      </c>
      <c r="D10">
        <v>0</v>
      </c>
    </row>
    <row r="11" spans="1:10" x14ac:dyDescent="0.25">
      <c r="A11" t="s">
        <v>13</v>
      </c>
      <c r="B11" s="6">
        <f>jrc_potencia!T22</f>
        <v>10639464.004415659</v>
      </c>
      <c r="C11" s="6">
        <v>0</v>
      </c>
      <c r="D11" s="6">
        <f>jrc_potencia!AZ22</f>
        <v>9874672.2927301433</v>
      </c>
    </row>
    <row r="12" spans="1:10" x14ac:dyDescent="0.25">
      <c r="A12" t="s">
        <v>14</v>
      </c>
      <c r="B12" s="6">
        <f>jrc_potencia!T20</f>
        <v>10642077.629268793</v>
      </c>
      <c r="C12" s="6">
        <v>0</v>
      </c>
      <c r="D12" s="6">
        <f>jrc_potencia!AZ20</f>
        <v>10283425.908297984</v>
      </c>
    </row>
    <row r="13" spans="1:10" x14ac:dyDescent="0.25">
      <c r="A13" t="s">
        <v>16</v>
      </c>
      <c r="B13" s="6">
        <f>jrc_potencia!T19</f>
        <v>10126666.10166523</v>
      </c>
      <c r="C13" s="6">
        <v>0</v>
      </c>
      <c r="D13" s="6">
        <f>jrc_potencia!AZ19</f>
        <v>13085784.750010027</v>
      </c>
    </row>
    <row r="14" spans="1:10" x14ac:dyDescent="0.25">
      <c r="A14" t="s">
        <v>17</v>
      </c>
      <c r="B14">
        <v>0</v>
      </c>
      <c r="C14" s="6">
        <v>0</v>
      </c>
      <c r="D14">
        <v>0</v>
      </c>
    </row>
    <row r="15" spans="1:10" x14ac:dyDescent="0.25">
      <c r="A15" t="s">
        <v>19</v>
      </c>
      <c r="B15" s="6">
        <v>0</v>
      </c>
      <c r="C15" s="6">
        <v>0</v>
      </c>
      <c r="D15" s="6">
        <v>0</v>
      </c>
    </row>
    <row r="16" spans="1:10" x14ac:dyDescent="0.25">
      <c r="A16" t="s">
        <v>20</v>
      </c>
      <c r="B16" s="6">
        <f>jrc_potencia!T23</f>
        <v>10419932.53198939</v>
      </c>
      <c r="C16" s="6">
        <v>0</v>
      </c>
      <c r="D16" s="6">
        <f>jrc_potencia!AZ23</f>
        <v>9532918.1549059134</v>
      </c>
    </row>
    <row r="17" spans="1:4" x14ac:dyDescent="0.25">
      <c r="A17" t="s">
        <v>21</v>
      </c>
      <c r="B17" s="6">
        <f>B9</f>
        <v>13580778.066800259</v>
      </c>
      <c r="C17" s="6">
        <v>0</v>
      </c>
      <c r="D17" s="6">
        <f>D9</f>
        <v>10745723.278939605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About</vt:lpstr>
      <vt:lpstr>jrc_potencia</vt:lpstr>
      <vt:lpstr>BHRbEF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fabian.hein</cp:lastModifiedBy>
  <dcterms:created xsi:type="dcterms:W3CDTF">2016-02-26T23:55:43Z</dcterms:created>
  <dcterms:modified xsi:type="dcterms:W3CDTF">2020-06-23T15:03:28Z</dcterms:modified>
</cp:coreProperties>
</file>